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jensal\Desktop\"/>
    </mc:Choice>
  </mc:AlternateContent>
  <xr:revisionPtr revIDLastSave="0" documentId="13_ncr:1_{9265C960-4BDB-4955-8D95-5C5F72957071}" xr6:coauthVersionLast="47" xr6:coauthVersionMax="47" xr10:uidLastSave="{00000000-0000-0000-0000-000000000000}"/>
  <bookViews>
    <workbookView xWindow="-120" yWindow="-120" windowWidth="29040" windowHeight="15840" firstSheet="1" activeTab="8" xr2:uid="{00000000-000D-0000-FFFF-FFFF00000000}"/>
  </bookViews>
  <sheets>
    <sheet name="EVALUACION OCI" sheetId="1" r:id="rId1"/>
    <sheet name="Riesgos Corrupción" sheetId="2" r:id="rId2"/>
    <sheet name="Anexo Mapa de Riesgos" sheetId="3" r:id="rId3"/>
    <sheet name="RdC" sheetId="4" r:id="rId4"/>
    <sheet name="Trámites" sheetId="5" r:id="rId5"/>
    <sheet name="At. Ciudadano" sheetId="6" r:id="rId6"/>
    <sheet name="Transparencia. " sheetId="7" r:id="rId7"/>
    <sheet name="Iniciativas Adicionales" sheetId="8" r:id="rId8"/>
    <sheet name="Control de Cambios" sheetId="9" r:id="rId9"/>
    <sheet name="Encuestas-Consulta-Reto Virtual" sheetId="10" r:id="rId10"/>
  </sheets>
  <definedNames>
    <definedName name="_xlnm._FilterDatabase" localSheetId="5" hidden="1">'At. Ciudadano'!$A$2:$AG$20</definedName>
    <definedName name="_xlnm._FilterDatabase" localSheetId="3" hidden="1">RdC!$A$2:$T$35</definedName>
    <definedName name="_xlnm._FilterDatabase" localSheetId="6" hidden="1">'Transparencia. '!$A$2:$AR$144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4" roundtripDataSignature="AMtx7mj03K9Bj+me2sxfm3qCtG9yPZCKow=="/>
    </ext>
  </extLst>
</workbook>
</file>

<file path=xl/calcChain.xml><?xml version="1.0" encoding="utf-8"?>
<calcChain xmlns="http://schemas.openxmlformats.org/spreadsheetml/2006/main">
  <c r="AD12" i="8" l="1"/>
  <c r="AD10" i="8"/>
  <c r="AC10" i="8"/>
  <c r="AC12" i="8" s="1"/>
  <c r="T10" i="8"/>
  <c r="S9" i="8"/>
  <c r="AE9" i="8" s="1"/>
  <c r="AE8" i="8"/>
  <c r="S8" i="8"/>
  <c r="S7" i="8"/>
  <c r="AE7" i="8" s="1"/>
  <c r="S6" i="8"/>
  <c r="AE6" i="8" s="1"/>
  <c r="S5" i="8"/>
  <c r="AE5" i="8" s="1"/>
  <c r="S4" i="8"/>
  <c r="AE4" i="8" s="1"/>
  <c r="S3" i="8"/>
  <c r="S10" i="8" s="1"/>
  <c r="AO144" i="7"/>
  <c r="AN144" i="7"/>
  <c r="T144" i="7"/>
  <c r="S144" i="7"/>
  <c r="AP143" i="7"/>
  <c r="AP142" i="7"/>
  <c r="AP141" i="7"/>
  <c r="AP140" i="7"/>
  <c r="AP139" i="7"/>
  <c r="AP138" i="7"/>
  <c r="AP137" i="7"/>
  <c r="AP136" i="7"/>
  <c r="AP135" i="7"/>
  <c r="AP134" i="7"/>
  <c r="AP133" i="7"/>
  <c r="AP132" i="7"/>
  <c r="AP131" i="7"/>
  <c r="AP130" i="7"/>
  <c r="AP129" i="7"/>
  <c r="AP128" i="7"/>
  <c r="AP127" i="7"/>
  <c r="AP126" i="7"/>
  <c r="AP125" i="7"/>
  <c r="AP124" i="7"/>
  <c r="AP123" i="7"/>
  <c r="AP122" i="7"/>
  <c r="AP121" i="7"/>
  <c r="AP120" i="7"/>
  <c r="AP119" i="7"/>
  <c r="AP118" i="7"/>
  <c r="AP117" i="7"/>
  <c r="AP116" i="7"/>
  <c r="AP115" i="7"/>
  <c r="AP114" i="7"/>
  <c r="AP113" i="7"/>
  <c r="AP112" i="7"/>
  <c r="AP111" i="7"/>
  <c r="AP110" i="7"/>
  <c r="AP109" i="7"/>
  <c r="AP108" i="7"/>
  <c r="AP107" i="7"/>
  <c r="AP106" i="7"/>
  <c r="AP105" i="7"/>
  <c r="AP104" i="7"/>
  <c r="AP103" i="7"/>
  <c r="AP102" i="7"/>
  <c r="AP101" i="7"/>
  <c r="AP100" i="7"/>
  <c r="AP99" i="7"/>
  <c r="AP98" i="7"/>
  <c r="AP97" i="7"/>
  <c r="AP96" i="7"/>
  <c r="AP95" i="7"/>
  <c r="AP94" i="7"/>
  <c r="AP93" i="7"/>
  <c r="AP92" i="7"/>
  <c r="AP91" i="7"/>
  <c r="AP90" i="7"/>
  <c r="AP89" i="7"/>
  <c r="AP88" i="7"/>
  <c r="AP87" i="7"/>
  <c r="AP86" i="7"/>
  <c r="AP85" i="7"/>
  <c r="AP84" i="7"/>
  <c r="AP83" i="7"/>
  <c r="AP82" i="7"/>
  <c r="AP81" i="7"/>
  <c r="AP80" i="7"/>
  <c r="AP79" i="7"/>
  <c r="AP78" i="7"/>
  <c r="AP77" i="7"/>
  <c r="AP76" i="7"/>
  <c r="AP75" i="7"/>
  <c r="AP74" i="7"/>
  <c r="AP73" i="7"/>
  <c r="AP72" i="7"/>
  <c r="AP71" i="7"/>
  <c r="AP70" i="7"/>
  <c r="AP69" i="7"/>
  <c r="AP68" i="7"/>
  <c r="AP67" i="7"/>
  <c r="AP66" i="7"/>
  <c r="AP65" i="7"/>
  <c r="AP64" i="7"/>
  <c r="AP63" i="7"/>
  <c r="AP62" i="7"/>
  <c r="AP61" i="7"/>
  <c r="AP60" i="7"/>
  <c r="AP59" i="7"/>
  <c r="AP58" i="7"/>
  <c r="AP57" i="7"/>
  <c r="AP56" i="7"/>
  <c r="AP55" i="7"/>
  <c r="AP54" i="7"/>
  <c r="AP53" i="7"/>
  <c r="AP52" i="7"/>
  <c r="AP51" i="7"/>
  <c r="AP50" i="7"/>
  <c r="AP49" i="7"/>
  <c r="AP48" i="7"/>
  <c r="AP47" i="7"/>
  <c r="AP46" i="7"/>
  <c r="AP45" i="7"/>
  <c r="AP44" i="7"/>
  <c r="AP43" i="7"/>
  <c r="AP42" i="7"/>
  <c r="AP41" i="7"/>
  <c r="AP40" i="7"/>
  <c r="AP39" i="7"/>
  <c r="AP38" i="7"/>
  <c r="AP37" i="7"/>
  <c r="AP36" i="7"/>
  <c r="AP35" i="7"/>
  <c r="AP34" i="7"/>
  <c r="AP33" i="7"/>
  <c r="AP32" i="7"/>
  <c r="AP31" i="7"/>
  <c r="AP30" i="7"/>
  <c r="AP29" i="7"/>
  <c r="AP28" i="7"/>
  <c r="AP27" i="7"/>
  <c r="AP26" i="7"/>
  <c r="AP25" i="7"/>
  <c r="AP24" i="7"/>
  <c r="AP23" i="7"/>
  <c r="AP22" i="7"/>
  <c r="AP21" i="7"/>
  <c r="AP20" i="7"/>
  <c r="AP19" i="7"/>
  <c r="AP18" i="7"/>
  <c r="AP17" i="7"/>
  <c r="AP16" i="7"/>
  <c r="AP15" i="7"/>
  <c r="AP14" i="7"/>
  <c r="AP13" i="7"/>
  <c r="AP12" i="7"/>
  <c r="AP11" i="7"/>
  <c r="AP10" i="7"/>
  <c r="AP9" i="7"/>
  <c r="AP8" i="7"/>
  <c r="AP7" i="7"/>
  <c r="AP6" i="7"/>
  <c r="AP5" i="7"/>
  <c r="AP4" i="7"/>
  <c r="AP3" i="7"/>
  <c r="T20" i="6"/>
  <c r="S19" i="6"/>
  <c r="AE19" i="6" s="1"/>
  <c r="S18" i="6"/>
  <c r="AE18" i="6" s="1"/>
  <c r="S17" i="6"/>
  <c r="AE17" i="6" s="1"/>
  <c r="S16" i="6"/>
  <c r="AE16" i="6" s="1"/>
  <c r="AE15" i="6"/>
  <c r="S15" i="6"/>
  <c r="S14" i="6"/>
  <c r="AE14" i="6" s="1"/>
  <c r="S13" i="6"/>
  <c r="AE13" i="6" s="1"/>
  <c r="S12" i="6"/>
  <c r="AE12" i="6" s="1"/>
  <c r="S11" i="6"/>
  <c r="AE11" i="6" s="1"/>
  <c r="S10" i="6"/>
  <c r="AE10" i="6" s="1"/>
  <c r="AE9" i="6"/>
  <c r="S9" i="6"/>
  <c r="S8" i="6"/>
  <c r="AE8" i="6" s="1"/>
  <c r="S7" i="6"/>
  <c r="AE7" i="6" s="1"/>
  <c r="S6" i="6"/>
  <c r="AE6" i="6" s="1"/>
  <c r="S5" i="6"/>
  <c r="AE5" i="6" s="1"/>
  <c r="S4" i="6"/>
  <c r="AE4" i="6" s="1"/>
  <c r="AE3" i="6"/>
  <c r="S3" i="6"/>
  <c r="S20" i="6" s="1"/>
  <c r="T35" i="4"/>
  <c r="S34" i="4"/>
  <c r="AE34" i="4" s="1"/>
  <c r="S33" i="4"/>
  <c r="AE33" i="4" s="1"/>
  <c r="AE32" i="4"/>
  <c r="S32" i="4"/>
  <c r="S31" i="4"/>
  <c r="AE31" i="4" s="1"/>
  <c r="AE30" i="4"/>
  <c r="S30" i="4"/>
  <c r="AE29" i="4"/>
  <c r="S29" i="4"/>
  <c r="S28" i="4"/>
  <c r="AE28" i="4" s="1"/>
  <c r="S27" i="4"/>
  <c r="AE27" i="4" s="1"/>
  <c r="AE26" i="4"/>
  <c r="S26" i="4"/>
  <c r="S25" i="4"/>
  <c r="AE25" i="4" s="1"/>
  <c r="AE24" i="4"/>
  <c r="S24" i="4"/>
  <c r="AE23" i="4"/>
  <c r="AE22" i="4"/>
  <c r="S22" i="4"/>
  <c r="S21" i="4"/>
  <c r="AE21" i="4" s="1"/>
  <c r="S20" i="4"/>
  <c r="AE20" i="4" s="1"/>
  <c r="S19" i="4"/>
  <c r="AE19" i="4" s="1"/>
  <c r="AE18" i="4"/>
  <c r="S18" i="4"/>
  <c r="S17" i="4"/>
  <c r="AE17" i="4" s="1"/>
  <c r="AE16" i="4"/>
  <c r="S16" i="4"/>
  <c r="S15" i="4"/>
  <c r="AE15" i="4" s="1"/>
  <c r="S14" i="4"/>
  <c r="AE14" i="4" s="1"/>
  <c r="S13" i="4"/>
  <c r="AE13" i="4" s="1"/>
  <c r="AE12" i="4"/>
  <c r="S12" i="4"/>
  <c r="S11" i="4"/>
  <c r="AE11" i="4" s="1"/>
  <c r="AE10" i="4"/>
  <c r="S10" i="4"/>
  <c r="S9" i="4"/>
  <c r="AE9" i="4" s="1"/>
  <c r="S8" i="4"/>
  <c r="AE8" i="4" s="1"/>
  <c r="S7" i="4"/>
  <c r="AE7" i="4" s="1"/>
  <c r="AE6" i="4"/>
  <c r="S6" i="4"/>
  <c r="S5" i="4"/>
  <c r="AE5" i="4" s="1"/>
  <c r="AE4" i="4"/>
  <c r="S4" i="4"/>
  <c r="S3" i="4"/>
  <c r="S35" i="4" s="1"/>
  <c r="T20" i="2"/>
  <c r="D13" i="1" s="1"/>
  <c r="AG19" i="2"/>
  <c r="AF19" i="2"/>
  <c r="AE19" i="2"/>
  <c r="S19" i="2"/>
  <c r="AG18" i="2"/>
  <c r="S18" i="2"/>
  <c r="AF18" i="2" s="1"/>
  <c r="AF17" i="2"/>
  <c r="AE17" i="2"/>
  <c r="S17" i="2"/>
  <c r="AG17" i="2" s="1"/>
  <c r="AG16" i="2"/>
  <c r="AF16" i="2"/>
  <c r="AE16" i="2"/>
  <c r="S16" i="2"/>
  <c r="AG15" i="2"/>
  <c r="S15" i="2"/>
  <c r="AF15" i="2" s="1"/>
  <c r="AF14" i="2"/>
  <c r="AE14" i="2"/>
  <c r="S14" i="2"/>
  <c r="AG14" i="2" s="1"/>
  <c r="AG13" i="2"/>
  <c r="AF13" i="2"/>
  <c r="AE13" i="2"/>
  <c r="S13" i="2"/>
  <c r="AG12" i="2"/>
  <c r="S12" i="2"/>
  <c r="AF12" i="2" s="1"/>
  <c r="AF11" i="2"/>
  <c r="AE11" i="2"/>
  <c r="S11" i="2"/>
  <c r="AG11" i="2" s="1"/>
  <c r="AG10" i="2"/>
  <c r="AF10" i="2"/>
  <c r="AE10" i="2"/>
  <c r="S10" i="2"/>
  <c r="AG9" i="2"/>
  <c r="S9" i="2"/>
  <c r="AF9" i="2" s="1"/>
  <c r="AF8" i="2"/>
  <c r="AE8" i="2"/>
  <c r="S8" i="2"/>
  <c r="AG8" i="2" s="1"/>
  <c r="AG7" i="2"/>
  <c r="AF7" i="2"/>
  <c r="AE7" i="2"/>
  <c r="S7" i="2"/>
  <c r="AG6" i="2"/>
  <c r="S6" i="2"/>
  <c r="AF6" i="2" s="1"/>
  <c r="AF5" i="2"/>
  <c r="AE5" i="2"/>
  <c r="S5" i="2"/>
  <c r="AG5" i="2" s="1"/>
  <c r="AG4" i="2"/>
  <c r="AF4" i="2"/>
  <c r="AE4" i="2"/>
  <c r="S4" i="2"/>
  <c r="AG3" i="2"/>
  <c r="S3" i="2"/>
  <c r="AE3" i="2" s="1"/>
  <c r="K83" i="1"/>
  <c r="J83" i="1"/>
  <c r="J18" i="1" s="1"/>
  <c r="G83" i="1"/>
  <c r="F83" i="1"/>
  <c r="M82" i="1"/>
  <c r="L82" i="1"/>
  <c r="K82" i="1"/>
  <c r="M81" i="1"/>
  <c r="N81" i="1" s="1"/>
  <c r="L81" i="1"/>
  <c r="M80" i="1"/>
  <c r="N80" i="1" s="1"/>
  <c r="L80" i="1"/>
  <c r="L83" i="1" s="1"/>
  <c r="K80" i="1"/>
  <c r="M79" i="1"/>
  <c r="M83" i="1" s="1"/>
  <c r="N83" i="1" s="1"/>
  <c r="L79" i="1"/>
  <c r="K79" i="1"/>
  <c r="J68" i="1"/>
  <c r="I68" i="1"/>
  <c r="I16" i="1" s="1"/>
  <c r="G68" i="1"/>
  <c r="F68" i="1"/>
  <c r="D68" i="1"/>
  <c r="N67" i="1"/>
  <c r="M67" i="1"/>
  <c r="L67" i="1"/>
  <c r="N66" i="1"/>
  <c r="M66" i="1"/>
  <c r="L66" i="1"/>
  <c r="M65" i="1"/>
  <c r="L65" i="1"/>
  <c r="N65" i="1" s="1"/>
  <c r="M64" i="1"/>
  <c r="L64" i="1"/>
  <c r="N64" i="1" s="1"/>
  <c r="N63" i="1"/>
  <c r="M63" i="1"/>
  <c r="M68" i="1" s="1"/>
  <c r="N68" i="1" s="1"/>
  <c r="L63" i="1"/>
  <c r="L68" i="1" s="1"/>
  <c r="K63" i="1"/>
  <c r="K68" i="1" s="1"/>
  <c r="H63" i="1"/>
  <c r="K60" i="1"/>
  <c r="J60" i="1"/>
  <c r="J15" i="1" s="1"/>
  <c r="I60" i="1"/>
  <c r="I15" i="1" s="1"/>
  <c r="L15" i="1" s="1"/>
  <c r="G60" i="1"/>
  <c r="M60" i="1" s="1"/>
  <c r="F60" i="1"/>
  <c r="L60" i="1" s="1"/>
  <c r="M59" i="1"/>
  <c r="L59" i="1"/>
  <c r="M58" i="1"/>
  <c r="N58" i="1" s="1"/>
  <c r="L58" i="1"/>
  <c r="M57" i="1"/>
  <c r="N57" i="1" s="1"/>
  <c r="L57" i="1"/>
  <c r="H57" i="1"/>
  <c r="M54" i="1"/>
  <c r="L54" i="1"/>
  <c r="M53" i="1"/>
  <c r="L53" i="1"/>
  <c r="K53" i="1"/>
  <c r="J50" i="1"/>
  <c r="I50" i="1"/>
  <c r="I13" i="1" s="1"/>
  <c r="G50" i="1"/>
  <c r="G13" i="1" s="1"/>
  <c r="F50" i="1"/>
  <c r="F13" i="1" s="1"/>
  <c r="N49" i="1"/>
  <c r="M49" i="1"/>
  <c r="L49" i="1"/>
  <c r="K49" i="1"/>
  <c r="B49" i="1"/>
  <c r="M48" i="1"/>
  <c r="L48" i="1"/>
  <c r="K48" i="1"/>
  <c r="B48" i="1"/>
  <c r="M47" i="1"/>
  <c r="L47" i="1"/>
  <c r="N47" i="1" s="1"/>
  <c r="K47" i="1"/>
  <c r="B47" i="1"/>
  <c r="M46" i="1"/>
  <c r="N46" i="1" s="1"/>
  <c r="L46" i="1"/>
  <c r="B46" i="1"/>
  <c r="M45" i="1"/>
  <c r="M50" i="1" s="1"/>
  <c r="N50" i="1" s="1"/>
  <c r="L45" i="1"/>
  <c r="L50" i="1" s="1"/>
  <c r="K45" i="1"/>
  <c r="K50" i="1" s="1"/>
  <c r="B45" i="1"/>
  <c r="C19" i="1"/>
  <c r="L18" i="1"/>
  <c r="I18" i="1"/>
  <c r="H18" i="1"/>
  <c r="E18" i="1"/>
  <c r="M17" i="1"/>
  <c r="N17" i="1" s="1"/>
  <c r="L17" i="1"/>
  <c r="K17" i="1"/>
  <c r="H17" i="1"/>
  <c r="E17" i="1"/>
  <c r="J16" i="1"/>
  <c r="M16" i="1" s="1"/>
  <c r="H16" i="1"/>
  <c r="E16" i="1"/>
  <c r="H15" i="1"/>
  <c r="E15" i="1"/>
  <c r="M14" i="1"/>
  <c r="N14" i="1" s="1"/>
  <c r="L14" i="1"/>
  <c r="K14" i="1"/>
  <c r="J13" i="1"/>
  <c r="M15" i="1" l="1"/>
  <c r="N15" i="1" s="1"/>
  <c r="K15" i="1"/>
  <c r="D19" i="1"/>
  <c r="E19" i="1" s="1"/>
  <c r="M13" i="1"/>
  <c r="E13" i="1"/>
  <c r="J19" i="1"/>
  <c r="K19" i="1" s="1"/>
  <c r="AE20" i="6"/>
  <c r="H13" i="1"/>
  <c r="G19" i="1"/>
  <c r="F19" i="1"/>
  <c r="L13" i="1"/>
  <c r="L19" i="1" s="1"/>
  <c r="L16" i="1"/>
  <c r="K16" i="1"/>
  <c r="I19" i="1"/>
  <c r="K13" i="1"/>
  <c r="N60" i="1"/>
  <c r="N16" i="1"/>
  <c r="M18" i="1"/>
  <c r="N18" i="1" s="1"/>
  <c r="K18" i="1"/>
  <c r="N79" i="1"/>
  <c r="H60" i="1"/>
  <c r="S20" i="2"/>
  <c r="AE3" i="8"/>
  <c r="AE12" i="8" s="1"/>
  <c r="N45" i="1"/>
  <c r="AE3" i="4"/>
  <c r="AE35" i="4" s="1"/>
  <c r="AE6" i="2"/>
  <c r="AE21" i="2" s="1"/>
  <c r="AE9" i="2"/>
  <c r="AE12" i="2"/>
  <c r="AE15" i="2"/>
  <c r="AE18" i="2"/>
  <c r="M19" i="1" l="1"/>
  <c r="N19" i="1" s="1"/>
  <c r="N13" i="1"/>
  <c r="H19" i="1"/>
</calcChain>
</file>

<file path=xl/sharedStrings.xml><?xml version="1.0" encoding="utf-8"?>
<sst xmlns="http://schemas.openxmlformats.org/spreadsheetml/2006/main" count="4307" uniqueCount="1646">
  <si>
    <t>La Oficina de Control Interno realizó el seguimiento y control a la implementación de las actividades consignadas en el Plan Anticorrupción y de Atención al Ciudadano, a partir de la verificación de las evidencias reportas por las diferentes dependencias responsables en la herramienta, el cual se detalla a continuación:</t>
  </si>
  <si>
    <t>Nivel de cumplimiento PAAC</t>
  </si>
  <si>
    <t>ZONA</t>
  </si>
  <si>
    <t>De 80 a 100%</t>
  </si>
  <si>
    <t>ALTA</t>
  </si>
  <si>
    <t>De 60 a 79%</t>
  </si>
  <si>
    <t>MEDIA</t>
  </si>
  <si>
    <t>0 a 59%</t>
  </si>
  <si>
    <t>BAJA</t>
  </si>
  <si>
    <t>1. NIVEL DE EJECUCIÓN CONSOLIDADO GENERAL PAAC VIGENCIA 2022</t>
  </si>
  <si>
    <r>
      <rPr>
        <b/>
        <sz val="12"/>
        <color theme="1"/>
        <rFont val="&quot;Arial Narrow&quot;, sans-serif"/>
      </rPr>
      <t xml:space="preserve">Corte ABR-22
</t>
    </r>
    <r>
      <rPr>
        <b/>
        <sz val="10"/>
        <color theme="1"/>
        <rFont val="&quot;Arial Narrow&quot;, sans-serif"/>
      </rPr>
      <t>(Número de Actividades)</t>
    </r>
  </si>
  <si>
    <r>
      <rPr>
        <b/>
        <sz val="12"/>
        <color rgb="FF000000"/>
        <rFont val="&quot;Arial Narrow&quot;, sans-serif"/>
      </rPr>
      <t xml:space="preserve">Corte AGO-22
</t>
    </r>
    <r>
      <rPr>
        <b/>
        <sz val="10"/>
        <color rgb="FF000000"/>
        <rFont val="&quot;Arial Narrow&quot;, sans-serif"/>
      </rPr>
      <t>(Número de Actividades)</t>
    </r>
  </si>
  <si>
    <r>
      <rPr>
        <b/>
        <sz val="12"/>
        <color rgb="FF000000"/>
        <rFont val="&quot;Arial Narrow&quot;, sans-serif"/>
      </rPr>
      <t xml:space="preserve">Corte DIC-22
</t>
    </r>
    <r>
      <rPr>
        <b/>
        <sz val="10"/>
        <color rgb="FF000000"/>
        <rFont val="&quot;Arial Narrow&quot;, sans-serif"/>
      </rPr>
      <t>(Número de Actividades)</t>
    </r>
  </si>
  <si>
    <r>
      <rPr>
        <b/>
        <sz val="12"/>
        <color theme="0"/>
        <rFont val="&quot;Arial Narrow&quot;, sans-serif"/>
      </rPr>
      <t xml:space="preserve">ACUMULADO
</t>
    </r>
    <r>
      <rPr>
        <b/>
        <sz val="10"/>
        <color theme="0"/>
        <rFont val="&quot;Arial Narrow&quot;, sans-serif"/>
      </rPr>
      <t>(Número de Actividades)</t>
    </r>
  </si>
  <si>
    <t>Plan Anticorrupción y Atención al Ciudadano</t>
  </si>
  <si>
    <t>Prog.</t>
  </si>
  <si>
    <t>Ejec.</t>
  </si>
  <si>
    <t>%</t>
  </si>
  <si>
    <t>1: Gestión del Riesgo de Corrupción- Mapa de Riesgos de Corrupción</t>
  </si>
  <si>
    <t>2: Estratégia de Racionalización de Trámites</t>
  </si>
  <si>
    <t>N.A.</t>
  </si>
  <si>
    <t>3: Rendición de cuentas</t>
  </si>
  <si>
    <t>4: Atención al ciudadano</t>
  </si>
  <si>
    <t>5: Transparencia y Acceso de la Información</t>
  </si>
  <si>
    <t xml:space="preserve">6: Iniciativas Adicionales </t>
  </si>
  <si>
    <t>Avance y/o cumplimiento general</t>
  </si>
  <si>
    <t xml:space="preserve">Nivel de cumplimiento Plan Anticorrupción y de Atención al Ciudadano.  </t>
  </si>
  <si>
    <t>2. NIVEL DE AVANCE POR COMPONENTE /SUBCOMPONENTE</t>
  </si>
  <si>
    <t>Componente 1: Gestión del Riesgo de Corrupción- Mapa de Riesgos de Corrupción</t>
  </si>
  <si>
    <t>Nivel de Cumplimiento</t>
  </si>
  <si>
    <t>Componente 2: Estrategia de Racionalización de Trámites</t>
  </si>
  <si>
    <t>Declaratoria, revocatoria o cambio de categoría de un bien de interés cultural del ámbito Distrital</t>
  </si>
  <si>
    <t>Componente 3: Rendición de cuentas</t>
  </si>
  <si>
    <t>Información de calidad y en lenguaje comprensible</t>
  </si>
  <si>
    <t>Diálogo de doble vía con la ciudadanía y sus organizaciones</t>
  </si>
  <si>
    <t>Responsabilidades</t>
  </si>
  <si>
    <t>Componente 4: Atención al ciudadano</t>
  </si>
  <si>
    <t>Estructura administrativa y Direccionamiento estratégico</t>
  </si>
  <si>
    <t>Fortalecimiento de los canales de atención</t>
  </si>
  <si>
    <t>Talento Humano</t>
  </si>
  <si>
    <t>Normativo y procedimental</t>
  </si>
  <si>
    <t>Relacionamiento con el ciudadano</t>
  </si>
  <si>
    <t>Componente 5: Transparencia y Acceso de la Información</t>
  </si>
  <si>
    <t>Lineamientos de Transparencia Activa</t>
  </si>
  <si>
    <t>Lineamientos de Transparencia Pasiva</t>
  </si>
  <si>
    <t>Elaboración de instrumentos de Gestión de la Información</t>
  </si>
  <si>
    <t>Criterio diferencial de accesibilidad</t>
  </si>
  <si>
    <t>Monitoreo del acceso a la información pública</t>
  </si>
  <si>
    <t xml:space="preserve">Componente 6: Iniciativas Adicionales </t>
  </si>
  <si>
    <t>Socializar el procedimiento de Trámites de Conflicto de Interés y Recusaciones que se adpote en la SCRD</t>
  </si>
  <si>
    <t>Realizar campañas comunicacionales de sensibilización sobre Trámite de Conflicto de Interés y Recusaciones</t>
  </si>
  <si>
    <t>Elaborar y publicar en el portal web y en Cultunet el Plan de Integridad 2022 de la SCRD y sus actualizaciones si así se requiere</t>
  </si>
  <si>
    <t xml:space="preserve">Elaborar y publicar en el portal web y Cultunet el seguimiento del Plan de Integridad 2022 de la SCRD </t>
  </si>
  <si>
    <t>Elaboró</t>
  </si>
  <si>
    <t>Revisó y Aprobó</t>
  </si>
  <si>
    <t>Wilma Rocio Bejarano G. - Profesional Especializado - Control Interno</t>
  </si>
  <si>
    <t>Omar Urrea Romero, Jefe Oficina de Control Interno</t>
  </si>
  <si>
    <t>Jenny Alexandra Saldarriaga Otero - Profesional Especializado - Control Interno</t>
  </si>
  <si>
    <r>
      <rPr>
        <b/>
        <sz val="18"/>
        <color theme="1"/>
        <rFont val="Segoe UI"/>
        <family val="2"/>
      </rPr>
      <t>PRIMER COMPONENTE: GESTIÓN DEL RIESGO DE CORRUPCIÓN - MAPA DE RIESGOS DE CORRUPCIÓN</t>
    </r>
    <r>
      <rPr>
        <sz val="18"/>
        <color theme="1"/>
        <rFont val="Segoe UI"/>
        <family val="2"/>
      </rPr>
      <t xml:space="preserve">
</t>
    </r>
    <r>
      <rPr>
        <sz val="11"/>
        <color theme="1"/>
        <rFont val="Segoe UI"/>
        <family val="2"/>
      </rPr>
      <t xml:space="preserve">
</t>
    </r>
    <r>
      <rPr>
        <sz val="9"/>
        <color theme="1"/>
        <rFont val="Segoe UI"/>
        <family val="2"/>
      </rPr>
      <t xml:space="preserve">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
1. Política de Administración de Riesgos: La Política de Administración de Riesgos hace referencia al propósito de la Alta Dirección de gestionar el riesgo. Esta política debe estar alineada con la planificación estratégica de la entidad, con el fin de garantizar la eficacia
de las acciones planteadas frente a los riesgos de corrupción identificados. 
2. Construcción del Mapa de Riesgos de Corrupción: Tiene como principal objetivo conocer las fuentes de los riesgos de corrupción, sus causas y sus consecuencias.
3. Deberá surtirse en todas las etapas de construcción del Mapa de Riesgos de Corrupción en el marco de un proceso participativo que involucre actores internos y externos de la entidad.
4. Monitoreo y Revisión: Los líderes de los procesos en conjunto con sus equipos deben monitorear y revisar periódicamente el documento del Mapa de Riesgos de Corrupción y si es del caso ajustarlo haciendo públicos los cambios.
5. Seguimiento: 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
</t>
    </r>
  </si>
  <si>
    <r>
      <rPr>
        <b/>
        <sz val="18"/>
        <color theme="1"/>
        <rFont val="Segoe UI"/>
        <family val="2"/>
      </rPr>
      <t>Reporte 
I Cuatrimestre</t>
    </r>
    <r>
      <rPr>
        <b/>
        <sz val="11"/>
        <color theme="1"/>
        <rFont val="Segoe UI"/>
        <family val="2"/>
      </rPr>
      <t xml:space="preserve">
Dependencia ejecutora
Primera línea de Defensa</t>
    </r>
  </si>
  <si>
    <r>
      <rPr>
        <b/>
        <sz val="18"/>
        <color theme="1"/>
        <rFont val="Segoe UI"/>
        <family val="2"/>
      </rPr>
      <t>Monitoreo
I Cuatrimestre</t>
    </r>
    <r>
      <rPr>
        <b/>
        <sz val="11"/>
        <color theme="1"/>
        <rFont val="Segoe UI"/>
        <family val="2"/>
      </rPr>
      <t xml:space="preserve">
Oficina Asesora de Planeación
Segunda Línea de Defensa</t>
    </r>
  </si>
  <si>
    <r>
      <rPr>
        <b/>
        <sz val="18"/>
        <color theme="1"/>
        <rFont val="Segoe UI"/>
        <family val="2"/>
      </rPr>
      <t>Seguimiento y Evaluación
I Cuatrimestre</t>
    </r>
    <r>
      <rPr>
        <b/>
        <sz val="11"/>
        <color theme="1"/>
        <rFont val="Segoe UI"/>
        <family val="2"/>
      </rPr>
      <t xml:space="preserve">
Oficina de Control Interno
Tercera Línea de Defensa</t>
    </r>
  </si>
  <si>
    <r>
      <rPr>
        <b/>
        <sz val="18"/>
        <color theme="1"/>
        <rFont val="Segoe UI"/>
        <family val="2"/>
      </rPr>
      <t>Reporte 
III Cuatrimestre</t>
    </r>
    <r>
      <rPr>
        <b/>
        <sz val="11"/>
        <color theme="1"/>
        <rFont val="Segoe UI"/>
        <family val="2"/>
      </rPr>
      <t xml:space="preserve">
Dependencia ejecutora
Primera línea de Defensa</t>
    </r>
  </si>
  <si>
    <r>
      <rPr>
        <b/>
        <sz val="18"/>
        <color theme="1"/>
        <rFont val="Segoe UI"/>
        <family val="2"/>
      </rPr>
      <t>Monitoreo
III Cuatrimestre</t>
    </r>
    <r>
      <rPr>
        <b/>
        <sz val="11"/>
        <color theme="1"/>
        <rFont val="Segoe UI"/>
        <family val="2"/>
      </rPr>
      <t xml:space="preserve">
Oficina Asesora de Planeación
Segunda Línea de Defensa</t>
    </r>
  </si>
  <si>
    <r>
      <rPr>
        <b/>
        <sz val="18"/>
        <color theme="1"/>
        <rFont val="Segoe UI"/>
        <family val="2"/>
      </rPr>
      <t>Seguimiento y Evaluación
III Cuatrimestre</t>
    </r>
    <r>
      <rPr>
        <b/>
        <sz val="11"/>
        <color theme="1"/>
        <rFont val="Segoe UI"/>
        <family val="2"/>
      </rPr>
      <t xml:space="preserve">
Oficina de Control Interno
Tercera Línea de Defensa</t>
    </r>
  </si>
  <si>
    <t>Subcomponente</t>
  </si>
  <si>
    <t>Actividades</t>
  </si>
  <si>
    <t>Meta</t>
  </si>
  <si>
    <t>Producto</t>
  </si>
  <si>
    <t>Soporte</t>
  </si>
  <si>
    <t>Dependencia Ejecutora</t>
  </si>
  <si>
    <t>Corresponsables</t>
  </si>
  <si>
    <t>Fecha Inicial</t>
  </si>
  <si>
    <t xml:space="preserve">Fecha 
Final </t>
  </si>
  <si>
    <t>% de avance cuatrimestral</t>
  </si>
  <si>
    <t>Avance cualitativo cuatrimestral</t>
  </si>
  <si>
    <t>Evidencia</t>
  </si>
  <si>
    <t>Se cumplió la actividad (Si / No)</t>
  </si>
  <si>
    <t>Se cumplió en la fecha programada (SI / No)</t>
  </si>
  <si>
    <t>Monitoreo Cualitativo</t>
  </si>
  <si>
    <t>Seguimiento</t>
  </si>
  <si>
    <t>Observaciones - recomendaciones</t>
  </si>
  <si>
    <t xml:space="preserve">No Actividades programadas </t>
  </si>
  <si>
    <t>No Actividades ejecutadas</t>
  </si>
  <si>
    <r>
      <rPr>
        <b/>
        <sz val="11"/>
        <color theme="0"/>
        <rFont val="Segoe UI"/>
        <family val="2"/>
      </rPr>
      <t>Subcomponente 1</t>
    </r>
    <r>
      <rPr>
        <sz val="11"/>
        <color theme="0"/>
        <rFont val="Segoe UI"/>
        <family val="2"/>
      </rPr>
      <t>:  Política de Administración de riesgos</t>
    </r>
  </si>
  <si>
    <t>1.1</t>
  </si>
  <si>
    <t xml:space="preserve">Elaborar el Procedimiento de Gestión de Riegos </t>
  </si>
  <si>
    <t>1 procedimiento elaborado</t>
  </si>
  <si>
    <t xml:space="preserve">Procedimiento de Gestión de Riegos </t>
  </si>
  <si>
    <t>Número de radicado del Procedimiento en Orfeo</t>
  </si>
  <si>
    <t>Oficina Asesora de Planeación</t>
  </si>
  <si>
    <t>Se está elaborando procedimiento de gestión de riesgos. 
Adicional se realizó  solicitud de actualización de actividad del primer componente Riesgos - subcomponente 1. actvidad 1.1.  ampliando la fecha final  de ejecución para el 31/05/2022, por lo cual se anexa borrador de documento.</t>
  </si>
  <si>
    <t>Se adjunta documento borrador del procedimiento. 
Radicado No 20221700160323</t>
  </si>
  <si>
    <t>NO</t>
  </si>
  <si>
    <t xml:space="preserve">Se reporta avance del 50%, adjuntando como evidencia el avance del documento, para lo cual es necesario solicitar reprogramación y justificar la solicitud. </t>
  </si>
  <si>
    <r>
      <rPr>
        <sz val="11"/>
        <color theme="1"/>
        <rFont val="Quattrocento Sans"/>
        <family val="2"/>
      </rPr>
      <t xml:space="preserve">
Al analizar la evidencia </t>
    </r>
    <r>
      <rPr>
        <i/>
        <sz val="11"/>
        <color theme="1"/>
        <rFont val="Segoe UI"/>
        <family val="2"/>
      </rPr>
      <t xml:space="preserve">"Documento borrador del procedimiento"  </t>
    </r>
    <r>
      <rPr>
        <sz val="11"/>
        <color theme="1"/>
        <rFont val="Segoe UI"/>
        <family val="2"/>
      </rPr>
      <t xml:space="preserve">se observa del formato (DES-PR-04) respectivo, así:  
- Diligenciamiento de los items Objetivo (1), Alcance (2), Responsable (3), Ámbito de aplicación (4) y condiciones generales (5). Se observa ilustración del diagrama de flujo (5) indicando 20 posibles actividades. 
- No se evidencia el diligenciamiento de ítems de la descripción del procedimiento (6), actividades de control (7), producto resultante (8), documentos asociados (9), control de cambios (10) ni responsables de elaboración, revisión y aprobación (11). 
Bajo ese rasero, el diligenciamiento del formato es del 45,5%, sin considerar etapas de participación de otros procesos e instancias, posibles ajustes, publicación y posibles entrenamientos. Además, la actividad según la presente versión del PAAC esta vencida: entre febrero y abril se estimó ejecutarla.
No obstante, el Radicado 20221700160323, que registra firma el pasado 2 de mayo de 2022 en aplicativo ORFEO, y segun historico, por parte de la jefatura OAP (aunque en el memorando no se observe el registro respectivo) se solicita armonizar la fecha límite establecida en la primera versión del PAAC 2022 y el Plan de Adecuación y Sostenibilidad de MIPG (PAyS) para el 31-05-2022.
</t>
    </r>
  </si>
  <si>
    <t xml:space="preserve">
1. Formalizar el ajuste respecto a la armonización de fechas respecto de los documentos PAAC y PAyS.
2. Describir el avance por parte de la primera línea de defensa, explicando la forma como se calcula el mismo, dado que es ambiguo. Validarse por parte de la segunda linea. 
3. Usar el formato de comunicación interna de forma correcta, dado que al descargar y consultar el radicado 20221700160323,  el documento en su encabezado no cuenta con el código de barras, radicado ni fecha, conforme a lineamientos de Gestión Docuemntal y aplicativo ORFEO.
4. Registar la firmar en el cuerpo de los  documentos del radicado 20221700160323: Memorando y Solicitud según Formato DES-PR-01-FR-01. Al consultarlos, carecen de la correspondiente firma electrónica conforme a lineamientos de Gestión Documental y aplicativo ORFEO.
5. Incluir seguimiento a las actividades descritas en el PAAC en los Comités Primarios, permitiendo actuar de forma oportuna y proactiva.
</t>
  </si>
  <si>
    <t>Procedimiento DES-PR-09 Gestión de Riesgos v1 con feche de 30/08/2022.
Documento asociado al proceso de Direccionamiento Estratégico y se encuentra publicado en la Cultunet.</t>
  </si>
  <si>
    <t>https://intranet.culturarecreacionydeporte.gov.co/mipg/actualizacion-de-la-documentacion-de-los-procesos-v9/procesos-estrategicos/direccionamiento</t>
  </si>
  <si>
    <t>Si</t>
  </si>
  <si>
    <t>Se cumplió con la actividad programada de acuerdo con las evidencias aportadas en el cuatrimestre correspondiente</t>
  </si>
  <si>
    <t>Actividad que no se encuentra programada para su ejecución en el período de evaluación.</t>
  </si>
  <si>
    <t>Actividad evaluada en el segundo seguimiento 2022</t>
  </si>
  <si>
    <t>1.2</t>
  </si>
  <si>
    <t>Actualizar el Manual Metodológico de Gestión de Riesgos de acuerdo con la guía del DAFP versión 5</t>
  </si>
  <si>
    <t>1 manual actualizado</t>
  </si>
  <si>
    <t>Manual Metodológico de Gestión de Riesgos de acuerdo con la guía del DAFP versión 5</t>
  </si>
  <si>
    <t>Número de radicado del Manual en Orfeo</t>
  </si>
  <si>
    <t>Se realizó solicitud de actualización de actividades del primer componente Riesgos - subcomponente 1. actviad 1.1. y 1.2.</t>
  </si>
  <si>
    <t>Radicado No 20221700160323</t>
  </si>
  <si>
    <t xml:space="preserve">De acuerdo con la solicitud la Oicina Asesora de Planeación como segunda línea de defensa revisará la solicitud y le dará el respectivo trámite. </t>
  </si>
  <si>
    <r>
      <rPr>
        <sz val="11"/>
        <color theme="1"/>
        <rFont val="Quattrocento Sans"/>
        <family val="2"/>
      </rPr>
      <t xml:space="preserve">
Al verificar la evidencia "</t>
    </r>
    <r>
      <rPr>
        <i/>
        <sz val="11"/>
        <color theme="1"/>
        <rFont val="Segoe UI"/>
        <family val="2"/>
      </rPr>
      <t>Radicado 20221700160323</t>
    </r>
    <r>
      <rPr>
        <sz val="11"/>
        <color theme="1"/>
        <rFont val="Segoe UI"/>
        <family val="2"/>
      </rPr>
      <t>", que registra firma el pasado 2 de mayo de 2022 en aplicativo ORFEO, y segun histórico, por parte de la jefatura OAP (aunque en el memorando no se observe el registro respectivo), se concluye que la actividad se eliminará, argumentando que fue actualizado el manual en el mes de diciembre de 2021, entre otros aspectos.</t>
    </r>
  </si>
  <si>
    <t xml:space="preserve">
1. Formalizar el ajuste en el PAAC.
2. Usar el formato de comunicación interna de forma correcta, dado que al descargar y consultar el radicado 20221700160323,  el documento en su encabezado no cuenta con el código de barras, radicado ni fecha, conforme a lineamientos de Gestión Docuemntal y aplicativo ORFEO.
3. Registar la firmar en el cuerpo de los  documentos del radicado 20221700160323: Memorando y Solicitud según Formato DES-PR-01-FR-01. Al consultarlos, carecen de la correspondiente firma electrónica conforme a lineamientos de Gestión Documental y aplicativo ORFEO.
</t>
  </si>
  <si>
    <t>Para completar la información de gestión de riesgos se elaboró el manual DES-MN-04 Manual de Gestión de Riesgos de Seguridad de la Información v1 con fecha 08/09/2022.
Documento asociado al proceso de Direccionamiento Estratégico y se encuentra publicado en la Cultunet.</t>
  </si>
  <si>
    <t>Se verificó en la Cultunet el documento publicado DES-MN-04 Manual de Gestión de Riesgos de Seguridad de la Información v1 con fecha 08/09/2022.
 La actividad se llevo a cabo, aunque de forma extemporánea, teniendo en cuenta que estaba programada para el primer cuatrimestre de 2022.</t>
  </si>
  <si>
    <t>Se recomienda dar cumplimiento a los plazos establecidos en el PAAC.</t>
  </si>
  <si>
    <t>1.3</t>
  </si>
  <si>
    <t>Actualizar el mapa de riesgos de corrupción de acuerdo a las solicitudes realizadas por los procesos</t>
  </si>
  <si>
    <t>1 mapa de riesgos actualizado</t>
  </si>
  <si>
    <t>Mapa de riesgos de corrupción actualizado de acuerdo a las solicitudes realizadas por los procesos</t>
  </si>
  <si>
    <t>Número de radicado del Mapa de Riesgos en Orfeo</t>
  </si>
  <si>
    <t>Procesos de la SCRD</t>
  </si>
  <si>
    <t>La actualización de los riesgos de corrupción es a demanada de cada uno de los procesos: 
A la fecha se recibio ajuste al mapa de riesgos de Corrupción ORFEO Radicado no. 20223100157503 Solicitud actualización mapa de riesgos de corrupción proceso Apropiación de la Infraestructura y Patrimonio Cultural - DACP - riesgo 5. En mayo se actualizará Riesgo 05 de acuerdo con la solicitud y no.  20223100157533
Solicitud actualización mapa de riesgos de corrupción proceso Promoción de Agentes y Practicas Culturales y Recreodeportivas - DACP, el mapa de riesgos se actualizará en el mes de mayo</t>
  </si>
  <si>
    <t>Radicado No. 20223100157503</t>
  </si>
  <si>
    <t xml:space="preserve">De acuerdo con los soportes la dependencia reporta avance en el cumplimiento en el I cuatrimestre de vigencia. </t>
  </si>
  <si>
    <t xml:space="preserve">
Se evidencian dos solicitudes, asi:
- Solicitud de actualización por parte del proceso Apropiación de la Infraestructura y Patrimonio Cultural - DACP, cuya firma de la Directora data, segun memorando (20223100157503), el pasado 2 de mayo de 2022.
- Solicitud de actualización por parte del proceso Promoción de Agentes y Practicas Culturales y Recreodeportivas - DACP, cuya firma de la Directora data, segun memorando (20223100157533), el pasado 4 de mayo de 2022.
De acuerdo con lo anterior, los avances corresponden al segundo periodo de evaluación del PAAC (Mayo-Agosto), dado que con corte a 30 de abril no se mencionan de solicitudes gestionadas. Al verificar el avance registrado por el responsable, no es claro la forma de calculo.  
Se concluye, que con corte a 30 de abril de 2022, el avance es del 0%, dado que no se formalizó solicitud (con la firma y direccionamiento en aplicativo Orfeo), y el avance acumulado (a 10 de mayo de 2022), tal vez del 30% si se indicará a que obedece el avance versus trámite a ejecutar. 
</t>
  </si>
  <si>
    <t xml:space="preserve">
1. Describir el avance por parte de la primera línea de defensa, explicando la forma como se calcula el mismo, dado que es ambiguo. Validarse por parte de la segunda línea.</t>
  </si>
  <si>
    <t>De acuerdo con las solicitudes Orfeo de los procesos se actualizo riesgos de corrupción correspondiente a procesos Esttatégicos v2, Misionales v3 y de Apoyo v2.
Su actualización se puede evidenciar en la publicación de las últimas versiones en la cultunet.</t>
  </si>
  <si>
    <t>https://intranet.culturarecreacionydeporte.gov.co/mipg/riesgos/riesgos-2022</t>
  </si>
  <si>
    <t>El mapa de riesgos de corrupción ha tenido modificaciones, se deduce de que en los procesos estratégicos y de apoyo está publicada Versión 2; en los procesos misionales se encuentran en versión 3 y en los procesos de evaluación, no ha tenido modificación, pues se encuentra en Versión1.
 En la Cultunet, en el link MIPG/Riesgos de corrupción, no se tiene acceso al Mapa de riesgos de Corrupción de los Procesos de Apoyo v2
 Sin embargo, dentro de los soportes aportados no es fácilmente identificable el hecho de que todas las modificaciones hayan sido incluidas en las nuevas versiones del Mapa de Riesgos.</t>
  </si>
  <si>
    <t>Gestionar la disponibilidad de información, conforme a links disponibles en punto de uso (intranet) para los servidores públicos y contratistas de la SCRD
 Observación reiterada del segundo seguimiento</t>
  </si>
  <si>
    <r>
      <rPr>
        <b/>
        <sz val="11"/>
        <color theme="0"/>
        <rFont val="Segoe UI"/>
        <family val="2"/>
      </rPr>
      <t>Subcomponente 2</t>
    </r>
    <r>
      <rPr>
        <sz val="11"/>
        <color theme="0"/>
        <rFont val="Segoe UI"/>
        <family val="2"/>
      </rPr>
      <t xml:space="preserve">: Construcción del mapa de riesgos de corrupción </t>
    </r>
  </si>
  <si>
    <t>2.1</t>
  </si>
  <si>
    <t xml:space="preserve">Consolidar el Mapa de riesgos de corrupción de la SCRD </t>
  </si>
  <si>
    <t>1 mapa consolidado</t>
  </si>
  <si>
    <t xml:space="preserve">Mapa de riesgos de corrupción de la SCRD </t>
  </si>
  <si>
    <t>Número de radicado de la actualización del Mapa de Riesgos en Orfeo</t>
  </si>
  <si>
    <t>Se formalizo Mapa de riesgos de corrupción  en la  Matriz Plan Anticorrupción y Atención al Ciudadano - PAAC 2022 -
Ver Radicado: 20221700055143 de enero 31 de 2022.</t>
  </si>
  <si>
    <r>
      <rPr>
        <sz val="11"/>
        <color theme="1"/>
        <rFont val="Segoe UI"/>
        <family val="2"/>
      </rPr>
      <t xml:space="preserve">Link: </t>
    </r>
    <r>
      <rPr>
        <u/>
        <sz val="11"/>
        <color rgb="FF1155CC"/>
        <rFont val="Segoe UI"/>
        <family val="2"/>
      </rPr>
      <t>https://www.culturarecreacionydeporte.gov.co/es/12-plan-anticorrupcion-y-de-atencion-al-ciudadano</t>
    </r>
  </si>
  <si>
    <t>SI</t>
  </si>
  <si>
    <t xml:space="preserve">Se cumplió con la actividad programada de acuerdo con las evidencias aportadas en el primer cuatrimestre de la vigencia. </t>
  </si>
  <si>
    <r>
      <rPr>
        <sz val="11"/>
        <color theme="1"/>
        <rFont val="Quattrocento Sans"/>
        <family val="2"/>
      </rPr>
      <t xml:space="preserve">
Se consulta el link, y se evidencia matriz publicada, especificamente en la hoja "</t>
    </r>
    <r>
      <rPr>
        <i/>
        <sz val="11"/>
        <color theme="1"/>
        <rFont val="Segoe UI"/>
        <family val="2"/>
      </rPr>
      <t>Anexo Riesgos de Corrupción"</t>
    </r>
    <r>
      <rPr>
        <sz val="11"/>
        <color theme="1"/>
        <rFont val="Segoe UI"/>
        <family val="2"/>
      </rPr>
      <t>, en el que se consolidan los riesgos para el 2022. Se evidenció el Radicado Orfeo No. 20221700055143.</t>
    </r>
  </si>
  <si>
    <t xml:space="preserve">
Sin observaciones.</t>
  </si>
  <si>
    <t>El mapa de riesgos de corrupción se consilido desde el mes de enero, tanto así que es parte de un anexo del PAAC.
Se puede evidenciar su publicación en el link de Transparencia en  la matriz de componentes del PAAC.</t>
  </si>
  <si>
    <t>https://www.culturarecreacionydeporte.gov.co/es/transparencia-acceso-informacion-publica/planeacion-presupuesto-informes/plan-anticorrupcion-y-de-atencion-al-ciudadano</t>
  </si>
  <si>
    <t>Subcomponente 3: Consulta y divulgación</t>
  </si>
  <si>
    <t>3.1</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</si>
  <si>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</si>
  <si>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</si>
  <si>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</si>
  <si>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</si>
  <si>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Oficina Asesora de Comunicaciones</t>
  </si>
  <si>
    <t xml:space="preserve">Se publicó  política de administración de riesgos v1 en la cultunet como noticia para divulgación de los servidores en la entidad. </t>
  </si>
  <si>
    <r>
      <rPr>
        <sz val="11"/>
        <color theme="1"/>
        <rFont val="Segoe UI"/>
        <family val="2"/>
      </rPr>
      <t xml:space="preserve">Link: </t>
    </r>
    <r>
      <rPr>
        <u/>
        <sz val="11"/>
        <color rgb="FF1155CC"/>
        <rFont val="Segoe UI"/>
        <family val="2"/>
      </rPr>
      <t>https://www.culturarecreacionydeporte.gov.co/es/transparencia-y-acceso-a-la-informacion-publica/2-1-4-politicas-lineamientos-y-manuales</t>
    </r>
    <r>
      <rPr>
        <sz val="11"/>
        <color theme="1"/>
        <rFont val="Segoe UI"/>
        <family val="2"/>
      </rPr>
      <t xml:space="preserve"> 
Anexo publicación de noticia. </t>
    </r>
  </si>
  <si>
    <t xml:space="preserve">Esta actividad se desarrolló desde el mes de diciembre de 2021 y actualmente se encuentra publicada en la página web e intranet. </t>
  </si>
  <si>
    <r>
      <rPr>
        <u/>
        <sz val="11"/>
        <color rgb="FF000000"/>
        <rFont val="Arial"/>
        <family val="2"/>
      </rPr>
      <t xml:space="preserve">
Al verificar en link indicado por el responsable, se evidencia que permite acceder a la Politica de Riesgos, aprobado en Comité de Coordinación de Control Interno el pasado 1 de diciembre del 2021 (Acta No. 2), tal como lo indica el item 9 del documento (Ver: </t>
    </r>
    <r>
      <rPr>
        <u/>
        <sz val="11"/>
        <color rgb="FF1155CC"/>
        <rFont val="Arial"/>
        <family val="2"/>
      </rPr>
      <t>https://www.culturarecreacionydeporte.gov.co/sites/default/files/adjuntos_paginas_2014/politica_de_administracion_de_riesgos_v1_3.pdf).</t>
    </r>
    <r>
      <rPr>
        <u/>
        <sz val="11"/>
        <color rgb="FF000000"/>
        <rFont val="Arial"/>
        <family val="2"/>
      </rPr>
      <t xml:space="preserve"> 
Al cotejar la evidencia presentada por OAP versus el historial de noticias en </t>
    </r>
    <r>
      <rPr>
        <i/>
        <u/>
        <sz val="11"/>
        <color rgb="FF000000"/>
        <rFont val="Arial"/>
        <family val="2"/>
      </rPr>
      <t xml:space="preserve">Cultunet, </t>
    </r>
    <r>
      <rPr>
        <u/>
        <sz val="11"/>
        <color rgb="FF000000"/>
        <rFont val="Arial"/>
        <family val="2"/>
      </rPr>
      <t xml:space="preserve">en esta última contiene fecha de publicación que data del 12/27/2021 (15:21) (Ver link: </t>
    </r>
    <r>
      <rPr>
        <u/>
        <sz val="11"/>
        <color rgb="FF1155CC"/>
        <rFont val="Arial"/>
        <family val="2"/>
      </rPr>
      <t>https://intranet.culturarecreacionydeporte.gov.co/actualizacion-de-la-politica-de-administracion-de-riesgos</t>
    </r>
    <r>
      <rPr>
        <u/>
        <sz val="11"/>
        <color rgb="FF000000"/>
        <rFont val="Arial"/>
        <family val="2"/>
      </rPr>
      <t xml:space="preserve"> 
Se concluye que la política está divulgada, pero NO conforme a las fechas indicativas en el presente plan, pero se realizó en diciembre de 2021. Dado lo anterior, la actividad no se contabilizara para el presente corte. </t>
    </r>
  </si>
  <si>
    <t xml:space="preserve">
1. Formalizar el ajuste del PAAC con actividades necesarias y que se ejecutan para la presente vigencia, dado que la actividad se desarrollo en diciembre 2021 y ya se ejecutó. 
2. Incluir la fecha respectiva en las publicaciones, con especial atención en la página WEB, en virtud con lo indicado en el literal e del numeral 2.4.1. del Anexo 2 de la Resolución MinTIC 1519 del 2020: Todo documento o información debe indicar la fecha de su publicación en página web.
</t>
  </si>
  <si>
    <t>En el 2022 se realizaron 2 socializaciones de la política de Rirsgos en mayo a los enlaces del Sistema de Gestión y a unos contratistas.</t>
  </si>
  <si>
    <t>Anexo listado de asistencia de Mayo de los enlaces.
Acta - Socialización de Política de Administración de Riesgos e instrumentos ORFEO Radicado no. 20221700211903</t>
  </si>
  <si>
    <t>Se verifico Acta con el radicado de Orfeo No.20221700211903 de Fecha: 07-06-2022 donde se socializa a los integrantes del grupo SUIMS de la Oficina de Planeación la Política de Administración de Riesgos e instrumentos. La lista de asistencia no fue posible verificarla.
 Dentro de las noticias de la SCRD de la vigencia 2022 no se pudo ubicar la divulgación en la cultunet.
 Dentro de las noticias de la SCRD de la vigencia 2022 no se pudo ubicar la divulgación en la Página web.
 No fue posible se adjuntan documentos que soportan el cumplimiento de la actividad</t>
  </si>
  <si>
    <t>No se dio cumplimiento a la actividad programada y no se tuvo en cuenta las observaciones de los seguimientos anteriores.</t>
  </si>
  <si>
    <t>3.2</t>
  </si>
  <si>
    <t>Socializar la política de administración de riesgos de la SCRD vigente</t>
  </si>
  <si>
    <t>2. Socializaciones de la
política de
administración de
riesgos de la SCRD</t>
  </si>
  <si>
    <t>Presentación y listas de
Asistencia de
socialización de la
política de
administración de
riesgos de la SCRD</t>
  </si>
  <si>
    <t xml:space="preserve">Presentación y listas de
Asistencia de
socialización de la
política de
administración de
riesgos de la SCRD </t>
  </si>
  <si>
    <t>Áreas de la SCRD</t>
  </si>
  <si>
    <t xml:space="preserve">Esta actividad se deberá reportar en los siguientes seguimientos. </t>
  </si>
  <si>
    <t xml:space="preserve">
Segun fechas indicativas en presente documento (PAAC 2022), NO se presentan avances o logros desarrollados para los meses marzo y abril de 2022, no obstante, la labor se prevé culminar en el mes de mayo. Se concluye un avance del 0%.</t>
  </si>
  <si>
    <t xml:space="preserve">
1. Indicar avances logrados sin esperar la fecha final prevista, de tal forma que se puede ir concluyendo a cuales procesos, areas o dependencias les han socializado la política de administración de riesgos de la SCRD.
</t>
  </si>
  <si>
    <t>En el 2022 se realizaron 2 socializaciones de la política de Rirsgos en mayo a los enlaces del Sistema de Gestión y a unos contratistas.
Es importante aclarar que desde el mes de septiembre se empezo a actualizar la política, en noviembre se envió a la OCI para verificación, no se obtuvo observaciones y actualmente se está en la espera de la programación del CICCI para su socialización y aprobación de la V2</t>
  </si>
  <si>
    <t>Se verifico Acta con el radicado de Orfeo No.20221700211903 de Fecha: 07-06-2022 donde se socializa a los integrantes del grupo SUIMS de la Oficina de Planeación la Política de Administración de Riesgos e instrumentos. La lista de asistencia no fue posible verificarla.</t>
  </si>
  <si>
    <t>Se observa cumplimiento de la actividad aunque de forma extemporánea.</t>
  </si>
  <si>
    <t xml:space="preserve">
Segun fechas indicativas en presente documento (PAAC 2022), la actividad iniciara en Agosto de 2022.
</t>
  </si>
  <si>
    <t>No se evidencia socialización de la Política de administración de Riesgos en el período evaluado.</t>
  </si>
  <si>
    <t>No se evidencia cumplimiento de la actividad programada.</t>
  </si>
  <si>
    <t>3.3</t>
  </si>
  <si>
    <t>Socializar la metodología y el procedimiento de administración de riesgos de la SCRD vigente</t>
  </si>
  <si>
    <t>2 actas de socialización (una por semestre)</t>
  </si>
  <si>
    <t>Actas de socialización de la política de administración de riesgos de la SCRD vigente</t>
  </si>
  <si>
    <t xml:space="preserve">Número de radicados en Orfeo de las actas de socialización </t>
  </si>
  <si>
    <r>
      <rPr>
        <sz val="11"/>
        <color theme="1"/>
        <rFont val="Quattrocento Sans"/>
        <family val="2"/>
      </rPr>
      <t xml:space="preserve">
1. Armonizar fechas con la actividad 1.1 y 1.2 del presente Componente, como quiera que aún el procedimiento está en borrador y trámite que estima culminar en la misma fecha (31-05-22)
2. Ajustar </t>
    </r>
    <r>
      <rPr>
        <i/>
        <sz val="11"/>
        <color theme="1"/>
        <rFont val="Segoe UI"/>
        <family val="2"/>
      </rPr>
      <t>producto</t>
    </r>
    <r>
      <rPr>
        <sz val="11"/>
        <color theme="1"/>
        <rFont val="Segoe UI"/>
        <family val="2"/>
      </rPr>
      <t xml:space="preserve"> indicado para la presente actividad, porque se repite de la anterior. 
</t>
    </r>
  </si>
  <si>
    <t xml:space="preserve">En el 2022 se realizaron 2 socializaciones de la política de Rirsgos en mayo a los enlaces del Sistema de Gestión y a unos contratistas.
</t>
  </si>
  <si>
    <t>Actividad que no se encuentra programada para su ejecución en el período de evaluación.
 Sin embargo, al ser calificada como incumplida en el período anterior, en este seguimiento se revisa, pero no se evidencian documentos portados en este período de evaluación que soportan el cumplimiento de la actividad, a</t>
  </si>
  <si>
    <t>No se evidencia soportes de la realización de la actividad programada.</t>
  </si>
  <si>
    <t>No se aportan documentos que soporten o evidencien el cumplimiento de la actividad propuesta.
Lo anterior teniendo en cuenta que el radicado relacionado es de fecha 17/05/2022, y se refiere a mesa de trabajo aplicar la metodología e identificar los posibles riesgos que se pueden generar en la aplicación y articulación del Sistema Único de Información Misional Sectorial, mientras la actividad planteada se refiere a socializacion de la politica de administración de Riesgos de la SCRD</t>
  </si>
  <si>
    <r>
      <rPr>
        <b/>
        <sz val="11"/>
        <color theme="0"/>
        <rFont val="Segoe UI"/>
        <family val="2"/>
      </rPr>
      <t>Subcomponente 4:</t>
    </r>
    <r>
      <rPr>
        <sz val="11"/>
        <color theme="0"/>
        <rFont val="Segoe UI"/>
        <family val="2"/>
      </rPr>
      <t xml:space="preserve"> Monitoreo y revisión</t>
    </r>
  </si>
  <si>
    <t>4.1</t>
  </si>
  <si>
    <t>Realizar el informe de seguimiento al cumplimiento de la política de administración de riesgos de la SCRD vigente</t>
  </si>
  <si>
    <t>1 informe de seguimiento al cumplimiento de la política de administración de riesgos de la SCRD vigente realizado</t>
  </si>
  <si>
    <t>Informe de seguimiento al cumplimiento de la política de administración de riesgos de la SCRD vigente</t>
  </si>
  <si>
    <t xml:space="preserve">Número de radicado del informe de seguimiento </t>
  </si>
  <si>
    <t xml:space="preserve">
Segun fechas indicativas en presente documento (PAAC 2022), la actividad iniciara en Septiembre de 2022.</t>
  </si>
  <si>
    <t>Se realizo INFORME DE VERIFICACIÓN DE APLICACIÓN DE LA POLÍTICA DE ADMINISTRACIÓN DE RIESGO DE LA SCRD</t>
  </si>
  <si>
    <t>Orfeo radicado no. 20221700386643</t>
  </si>
  <si>
    <t>Se evidencia documento radicado con No. De Orfeo 20221700386643, de fecha 22/09/30</t>
  </si>
  <si>
    <t>Se dio cumplimiento a la actividad programada</t>
  </si>
  <si>
    <t>4.2</t>
  </si>
  <si>
    <t>Realizar los informes de cumplimiento de las actividades establecidas en el Plan de Tratamiento del Mapa de Riesgos de Corrupción como Segunda Línea de Defensa.</t>
  </si>
  <si>
    <t xml:space="preserve">3 informes de cumplimiento de las actividades establecidas en el Plan de Tratamiento del Mapa de Riesgos de Corrupción </t>
  </si>
  <si>
    <t>Informes de seguimiento al cumplimiento de los Planes de Tratamiento de los Riesgos de Corrupción</t>
  </si>
  <si>
    <t>Informes de seguimiento al cumplimiento de los Planes de Tratamiento de los Riesgos de Corrupción radicados en Orfeo</t>
  </si>
  <si>
    <t xml:space="preserve">
Segun fechas indicativas en presente documento (PAAC 2022), la actividad iniciara en Mayo de 2022.
</t>
  </si>
  <si>
    <t>Primer Seguimiento a los planes de acción de los mapas de riesgos de gestión y de corrupción - Enero a marzo de 2022</t>
  </si>
  <si>
    <t>Orfeo radicado no. 20221700203503</t>
  </si>
  <si>
    <t xml:space="preserve">
Segun fechas indicativas en presente documento (PAAC 2022), la actividad iniciara en Septiembre de 2022.
</t>
  </si>
  <si>
    <t xml:space="preserve"> INFORME DEL SEGUNDO MONITOREO DE LOS PLANES DE ACCIÓN DE LOS MAPAS DE RIESGOS DE GESTIÓN Y PLAN DE TRATAMIENTO DE RIESGOS DE CORRUPCIÓN</t>
  </si>
  <si>
    <t>Orfeo Radicado no. 20221700386593</t>
  </si>
  <si>
    <t>Se evidencia documento Orfeo Radicado No. 20221700386593 de Fecha 30-09-2022 denominado "INFORME DEL SEGUNDO MONITOREO DE LOS PLANES DE ACCIÓN DE LOS MAPAS DE
 RIESGOS DE GESTIÓN Y PLAN DE TRATAMIENTO DE RIESGOS DE CORRUPCIÓN"</t>
  </si>
  <si>
    <t>La actividad programada se cumplió en los tiempos previstos.</t>
  </si>
  <si>
    <t>El informe está pendiente de formalización en ORFEO- firma del jefe de la OAP.
Actividad que finalizara a más tardar el 10 de enero.</t>
  </si>
  <si>
    <t>Orfeo borrador no. 204784</t>
  </si>
  <si>
    <t>No</t>
  </si>
  <si>
    <t>Se debe priorizar actividad para vigencia 2023</t>
  </si>
  <si>
    <t>No se evidencia soporte de cumplimiento de la actividad programada, no fue posible acceder al borrador relacionado como evidencia.</t>
  </si>
  <si>
    <t>No se evidencia cumplimiento de la actividad programada, en las fechas establecidas para el seguimiento.</t>
  </si>
  <si>
    <r>
      <rPr>
        <b/>
        <sz val="11"/>
        <color theme="0"/>
        <rFont val="Segoe UI"/>
        <family val="2"/>
      </rPr>
      <t>Subcomponente 5</t>
    </r>
    <r>
      <rPr>
        <sz val="11"/>
        <color theme="0"/>
        <rFont val="Segoe UI"/>
        <family val="2"/>
      </rPr>
      <t>:   Seguimiento</t>
    </r>
  </si>
  <si>
    <t>5.1</t>
  </si>
  <si>
    <t>Realizar el seguimiento a los controles identificados en los mapas de riesgos de corrupción por parte de la primera y segunda línea de defensa de acuerdo con la Política de Administración de Riesgos</t>
  </si>
  <si>
    <t>1. Consolidado de reporte
de seguimiento de
Controles identificados
en los mapas de riesgos
de corrupción.</t>
  </si>
  <si>
    <t>Consolidado de reporte
de seguimiento de
Controles identificados
en los mapas de riesgos
de corrupción.</t>
  </si>
  <si>
    <t>Herramienta de reporte y
matriz consolidando el
reporte de controles
identificados en los
mapas de riesgos de
corrupción.</t>
  </si>
  <si>
    <t>Todos los procesos</t>
  </si>
  <si>
    <t xml:space="preserve">
Segun fechas indicativas en presente documento (PAAC 2022), NO se presentan avances o logros desarrollados para los meses marzo y abril de 2022, no obstante, se prevé realizar el informe de seguimiento a los controles identificados en 9 meses, lo que tal vez habria que reevaluarlo. Se concluye un avance del 0%.</t>
  </si>
  <si>
    <t xml:space="preserve">
1. Analizar las fechas previstas para realizar el informe, dado que es importante diferenciar el periodo de observación de los controles y el tiempo para hacer el monitoreo e informe, el cual podria estimarse para un (1) mes.</t>
  </si>
  <si>
    <t>1. Seguimiento a los controles de los mapas de riesgos de Gestión y de Corrupción 2022.
2. De acuerdo a la política de riesgos la primera linea debe hacer seguimiento a controles por medio de una encustra drive que creo  la OAP para su consolidación</t>
  </si>
  <si>
    <t>Orfeo Radicado no. 20221700177503
https://docs.google.com/forms/d/e/1FAIpQLSeXQE6U7nZcleWBRq4rHRXs0MXaY3QvZI-Js_GG6XUPjFi0Ig/viewform</t>
  </si>
  <si>
    <t>Se verificó el Orfeo Radicado no. 20221700177503 de fecha 12 de mayo de 2022 relacionado con el Seguimiento a los controles de los mapas de riesgos Gestión y Corrupción, formulados para la vigencia 2022.
 Teniendo en cuenta que:
  la actividad propuesta es "Realizar el seguimiento a los controles identificados en los mapas de riesgos de corrupción por parte de la primera y segunda línea de defensa de acuerdo con la Política de Administración de Riesgos"
 el producto entregable es "Consolidado de reporte de seguimiento de Controles identificados en los mapas de riesgos
 de corrupción." 
 Por lo anterior  el documento relacionado como evidencia no cumple con el soporte a entregar ya que la actividad propuesta es el seguimiento a los controles identificados y el soporte es la matriz que consolide el reporte de los controles.
 Dentro de los soportes se establece la entrega de la herramienta de reporte, la cual pudo ser verificada en el link propuesto: https://docs.google.com/forms/d/e/1FAIpQLSeXQE6U7nZcleWBRq4rHRXs0MXaY3QvZI-Js_GG6XUPjFi0Ig/viewform</t>
  </si>
  <si>
    <t>La actividad se cumplió al 50%, teniendo en cuenta que se observa la herramienta de reporte, pero no se evidencia la matriz que consolide el reporte de los controles.</t>
  </si>
  <si>
    <t>5.2</t>
  </si>
  <si>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</si>
  <si>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</si>
  <si>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</si>
  <si>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Número de radicado y/o pantallazo de publicación del Informe de seguimiento</t>
  </si>
  <si>
    <t>Oficina de Control Interno</t>
  </si>
  <si>
    <t>Para el mes de enero de 2022 la Oficina de Control Interno, en el marco del seguimiento al PAAC  realizó el seguimiento al mapa de riesgos de corrupción con corte a 31 de diciembre de 2021.
Informe radicado con Orfeo No. 20221400028453 de fecha 19/01/2022</t>
  </si>
  <si>
    <r>
      <rPr>
        <sz val="11"/>
        <color theme="1"/>
        <rFont val="Segoe UI"/>
        <family val="2"/>
      </rPr>
      <t xml:space="preserve">1. Orfeo No. 20221400028453 de fecha 19/01/2022
2. La publicación se realizó en la página web de la entidad, en el siguiente enlace: </t>
    </r>
    <r>
      <rPr>
        <u/>
        <sz val="11"/>
        <color rgb="FF1155CC"/>
        <rFont val="Segoe UI"/>
        <family val="2"/>
      </rPr>
      <t>https://www.culturarecreacionydeporte.gov.co/es/scrd-transparente/informes-de-gestion-evaluacion-y-auditoria/seguimiento-mapa-de-riesgos-corrupcion-corte-31-dic-2021</t>
    </r>
    <r>
      <rPr>
        <sz val="11"/>
        <color theme="1"/>
        <rFont val="Segoe UI"/>
        <family val="2"/>
      </rPr>
      <t xml:space="preserve">
</t>
    </r>
  </si>
  <si>
    <t>De acuerdo con las evidencias, se desarrollaron las actividades programadas respecto a los informes periódicos al mapa de riesgos de corrupción.</t>
  </si>
  <si>
    <t xml:space="preserve">
Se observa seguimiento con corte a 31-12-2021 publicado en pagina WEB, que data del 17/01/2022 (16:27)</t>
  </si>
  <si>
    <t>Actividad evaluada en el primer seguimiento 2022</t>
  </si>
  <si>
    <t>Se observa seguimiento y publicación en página WEB, con corte a agosto de 2022.</t>
  </si>
  <si>
    <t>Actividad cumplida en el período programado</t>
  </si>
  <si>
    <t>TOTAL</t>
  </si>
  <si>
    <t>TOTALES</t>
  </si>
  <si>
    <t>Mapa de Riesgos de Corrupción</t>
  </si>
  <si>
    <t>Código:</t>
  </si>
  <si>
    <t>DES-MN-02-FR-03</t>
  </si>
  <si>
    <r>
      <rPr>
        <b/>
        <sz val="18"/>
        <color theme="1"/>
        <rFont val="Calibri"/>
        <family val="2"/>
      </rPr>
      <t>Seguimiento y Evaluación</t>
    </r>
    <r>
      <rPr>
        <b/>
        <sz val="11"/>
        <color theme="1"/>
        <rFont val="Calibri"/>
        <family val="2"/>
      </rPr>
      <t xml:space="preserve">
Oficina de Control Interno
Tercera Línea de Defensa</t>
    </r>
  </si>
  <si>
    <t>Seguimiento y Evaluación
 Oficina de Control Interno
 Tercera Línea de Defensa
 Enero 16 de 2023</t>
  </si>
  <si>
    <t>Versión:</t>
  </si>
  <si>
    <t>Fecha:</t>
  </si>
  <si>
    <t>ID</t>
  </si>
  <si>
    <t>RIESGO</t>
  </si>
  <si>
    <t>CAUSA</t>
  </si>
  <si>
    <t>CONSECUENCIA</t>
  </si>
  <si>
    <t>PROBABILIDAD</t>
  </si>
  <si>
    <t>IMPACTO</t>
  </si>
  <si>
    <t>ZONA DE RIESGO INHERENTE</t>
  </si>
  <si>
    <t>CONTROLES</t>
  </si>
  <si>
    <t>ZONA DE RIESGO RESIDUAL</t>
  </si>
  <si>
    <t>TRATAMIENTO</t>
  </si>
  <si>
    <t>ACCIÓN</t>
  </si>
  <si>
    <t>RESPOSABLE SEGUIMIENTO</t>
  </si>
  <si>
    <t>FECHA FINAL</t>
  </si>
  <si>
    <t>DEPENDENCIA</t>
  </si>
  <si>
    <t>R1</t>
  </si>
  <si>
    <t>Posibilidad de recibir o solicitar cualquier dádiva o beneficio a nombre propio o de terceros para orientar los lineamientos estratégicos hacia el favorecimiento de algunas poblaciones o territorios específicos</t>
  </si>
  <si>
    <t>1. Debilidad en las fases de planeación estratégica de la entidad, así como carencia de controles en los procedimientos establecidos que dan los lineamientos estratégicos.</t>
  </si>
  <si>
    <t>1.Pérdida de la imagen institucional.
 2.Pérdida de confianza en lo público.
 3. Investigaciones penales, disciplinarias y fiscales.
 4. Detrimento patrimonial.
 5. Enriquecimiento ilícito de contratistas y/o servidores públicos.
 6. Vulneración de los derechos de los ciudadanos</t>
  </si>
  <si>
    <t>Posible</t>
  </si>
  <si>
    <t>Mayor</t>
  </si>
  <si>
    <t>EXTREMA 76%</t>
  </si>
  <si>
    <t>El jefe de la Oficina Asesora de Planeación y los profesionales designados reciben los lineamientos normativos técnicos y metodologicos definidos a nivel Nacional y Distrital para orientar a la SCRD en el cumplimiento e implementación de los mismos. Los lineamientos se establecen en los instrumentos como: Circulares, procedimientos, matrices, Sistemas de información internos para aplicarlos en la programación y seguimiento de los proyectos.Sino se cumple con los lineamientos establecidos se justifica y se entrega a la SDH y SDP; y si cumple, la OAP monitorea continuamente la debida gestión en la entidad. Las evidencias de los intrumentos, monitoreos y seguimiento quedan documentados en el aplicativo ORFEO y en el Sistema de Gestión de Proyectos.</t>
  </si>
  <si>
    <t>ALTO 60%</t>
  </si>
  <si>
    <t>REDUCIRLO O MITIGARLO</t>
  </si>
  <si>
    <t>Fortalecer los controles incluyendolos en los documentos del Sistema de Gestión - MIPG y buscando el control 01 sea preventivo.</t>
  </si>
  <si>
    <t>Jefe de la Oficina Asesora de Planeación
 Enlace del Sistema de Gestión
 Profesionales designados de la OAP</t>
  </si>
  <si>
    <t>Oficina Asesora de Planeación
 (Direccionamiento Estratégico)</t>
  </si>
  <si>
    <r>
      <rPr>
        <sz val="11"/>
        <color theme="1"/>
        <rFont val="Calibri"/>
        <family val="2"/>
      </rPr>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t>
    </r>
    <r>
      <rPr>
        <b/>
        <sz val="11"/>
        <color theme="1"/>
        <rFont val="Calibri"/>
        <family val="2"/>
      </rPr>
      <t xml:space="preserve">concluyendo: </t>
    </r>
    <r>
      <rPr>
        <sz val="11"/>
        <color theme="1"/>
        <rFont val="Calibri"/>
        <family val="2"/>
      </rPr>
      <t xml:space="preserve"> 
- Ningún proceso reportó que en el periodo comprendido entre enero y marzo se haya materializado riesgos de corrupción.
- No se analizó actividades ni tareas, dado que no contaba con tareas culminadas en el periodo comprendido.
</t>
    </r>
  </si>
  <si>
    <t xml:space="preserve">
1. Evaluar la oportunidad de los informes presentados de segunda linea, ya que datan del primer trimestre  la fecha de radicado es del 03-06-2022 (20:57).</t>
  </si>
  <si>
    <t>Mediante comunicación 20231700007463 de enero 13 de 2023 se evidencia el "Tercer informe de seguimiento de los planes de tratamiento para los riesgos de Gestión y de Corrupción" de la Secretaría, el cual contiene como anexo el "Reporte de seguimiento de planes de tratamiento de los riesgos de corrupción"
 Se evidencia que la Oficina de Planeación realizó monitoreo a los riesgos de corrupción de la Entidad con corte a diciembre 31 de 2022.</t>
  </si>
  <si>
    <t>Recomendaciones:
 1) Es imporrante que la Oficina Asesora de Planeación presente el balance del monitoreo a riesgos de corrupción resultado del tercer informe de seguimiento radicado mediante comunicación 20231700007463 al Comité Institucional de Gestión y Desempeño para su conocimiento y para que se determinen nuevos lineamientos e instrucciones en esta materia para la vigencia 2023.
 2) Es recomendable implementar una herramienta sistematizada para el registro, valoración y control de los riesgos de gestión y corrupción de la Secretaría. Las matrices actuales llevadas en Excel son complejas de verificar y generan dificultades importantes para asegurar oportunidad en la gestión de riesgos.</t>
  </si>
  <si>
    <t>2. Falta de participación ciudadana en los procesos de planificación y rendición de cuentas de la entidad.</t>
  </si>
  <si>
    <t>Se debe fortalecer el control y su documentación: 
 La SCRD involucra a la Ciudadania partiendo en la formulación de los proyectos al detectar las necesidades de los mismos y en los ejercicios de rendición de cuentas la retroalimentación que se recibe por parte de la ciudadania.</t>
  </si>
  <si>
    <t>R2</t>
  </si>
  <si>
    <t>Posibilidad de uso de poder para perder, manipular, alterar o publicar información de las convocatorias en los medios de comunicación beneficiando intencionalmente a un tercero.</t>
  </si>
  <si>
    <t>1. Publicación de la información de manera sesgada sin hacer uso de todos los medios dispuestos para tal fin.</t>
  </si>
  <si>
    <t>1. Deterioro de la imagen de la
 entidad y pérdida de la confianza institucional
 2.Investigaciones `disciplinarios, físcales y penales.
 3. Reprocesos.</t>
  </si>
  <si>
    <t>Catastrófico</t>
  </si>
  <si>
    <t>EXTREMA 92%</t>
  </si>
  <si>
    <t>El profesional de la Oficina Asesora de Comunicaciones recibe la solicitud de divulgación a través del breaf, comités directivos o de las oficinas de comunicaciones de las entidades del sector, incluyendola en el programador para seguimiento de actividades para darle trámite de acuerdo con la necesidad que tenga los interesados, además del seguimiento que hacen para que se cumpla con la solicitud. La trazabilidad de las evidencias quedan consignadas en el breaf y en el programador para el seguimiento de actividades que se radica dos ves al mes por ORFEO, dandole cumplimiento estricto a las solicitides.</t>
  </si>
  <si>
    <t>MODERADO 32%</t>
  </si>
  <si>
    <t>Fortalecer los controles incluyendolos en los documentos del Sistema de Gestión - MIPG y buscando el control 02 sea preventivo.</t>
  </si>
  <si>
    <t>Jefe de la Oficina Asesora de Comuniciones
 Enlaces del Sistema de Gestión
 Equipo
  de trabajo</t>
  </si>
  <si>
    <t>Oficina Asesora de Comunicaciones
 (Comunicación Estratégica)</t>
  </si>
  <si>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concluyendo:  
- Ningún proceso reportó que en el periodo comprendido entre enero y marzo se haya materializado riesgos de corrupción.
- Cumplimiento de las tareas referentes a  i) incluir control en el procedimiento de divulgación, prensa, relacionamiento y comunicación pública, asociar formato de brief y programador de seguimiento de tareas; y ii) Planificar y ejecutar una campaña de gestión del cambio que involucré mínimo 3 tareas.
</t>
  </si>
  <si>
    <t>Mediante comunicación 20231700007463 de enero 13 de 2023 se evidencia el "Tercer informe de seguimiento de los planes de tratamiento para los riesgos de Gestión y de Corrupción" de la Secretaría, el cual contiene como anexo el "Reporte de seguimiento de p</t>
  </si>
  <si>
    <t>Recomendaciones:
 1) Es imporrante que la Oficina Asesora de Planeación presente el balance del monitoreo a riesgos de corrupción resultado del tercer informe de seguimiento radicado mediante comunicación 20231700007463 al Comité Institucional de Gestión</t>
  </si>
  <si>
    <t>La jefe de la Oficina Asesora de Comunicaciones, antes y despues de divulgar en los medios revisa los contenidos realizados de acuerdo con las solicitudes de las areas, con el fin de verificar que se divulge adecuadamente la información, adicional los solicitante siempre validan que la información divulgada cumpla con las condiciones requeridas, logrando que se realicen integramente.</t>
  </si>
  <si>
    <t>R3</t>
  </si>
  <si>
    <t>Posibilidad de ocultar o manipular premeditadamente la información de los proyectos tecnológicos del PETI que puedan afectar su evaluación y/o ejecución transparente para beneficio propio o de un tercero.</t>
  </si>
  <si>
    <t>1. Manipulación de la información de proyectos tecnológicos.</t>
  </si>
  <si>
    <t>1. Sanciones disciplinarias, fiscales o penales.
 2. Pérdida de reputacional de la SCRD.
 3. Detrimento patrimonial.</t>
  </si>
  <si>
    <t>Documentar control en el proceso:
 El jefe de la Oficina, el profesional y/o contratista de la Oficina de Tecnolólogias de la Información realizan seguimiento a la ejecución de proyecto TI, mediante un instrumento de manera trimestral, dejando evidencia en el ORFEO.</t>
  </si>
  <si>
    <t>ALTO 68%</t>
  </si>
  <si>
    <t>Fortalacer y documentar los controles en el proceso Gestión Estratégica de TI</t>
  </si>
  <si>
    <t>Jefe de la Oficina de Tecnologias de la Información
 Enlaces del Sistema de Gestión
 Equipo de trabajo</t>
  </si>
  <si>
    <t>Oficina de Tecnologias de la Información
 (Gestión Estratégica de Tecnologias de la Información)</t>
  </si>
  <si>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concluyendo:  
- Ningún proceso reportó que en el periodo comprendido entre enero y marzo se haya materializado riesgos de corrupción.
- No se analizó actividades ni tareas, dado que no contaba con tareas culminadas en el periodo comprendido.
</t>
  </si>
  <si>
    <t>Documentar control en el proceso:
 Documentos de contratación firmados y avalados por El jefe de la Oficina, el profesional y/o contratista de la Oficina de Tecnolólogias de la Información.
 El profesional y/o contratista a cargo de los proyectos TI utiliza los acuerdos marco de la plataforma Colombia Compra Eficiente los cuales permiten definir los productos, servicios y valores, que se evaluan de acuerdo con las necesidades de la SCRD, siendo un proceso transparante y de consulta publica.</t>
  </si>
  <si>
    <t>Documentar control en el proceso:
 El jefe de la Oficina, el profesional y/o contratista de la Oficina de Tecnolólogias de la Información realizan informes de seguimiento y de avance para presentar la ejecución del PETI al Comité Institucional de Gestión y Desempeño de manera semestral. Los informes quedan anexados a las acta de los comités que se archivan en ORFEO.</t>
  </si>
  <si>
    <t>R4</t>
  </si>
  <si>
    <t>Posibilidad de recibir o solicitar cualquier dádiva o beneficio a nombre propio o de un tercero al momento de otorgar beneficios económicos sin cumplir con los requisitos establecidos para el efecto.</t>
  </si>
  <si>
    <t>1. Alto grado de subjetividad en la selección de beneficiarios. 
 2. Falta de integridad en la terna de jurados encargado de la etapa de evaluación de ganadores de convocatorias.</t>
  </si>
  <si>
    <t>1. Pérdida de recursos ecónomicos y confianza de la Entidad.
 2. Procesos disciplinarios, sancionatorios.</t>
  </si>
  <si>
    <t>Improbable</t>
  </si>
  <si>
    <t>EXTREMA 88%</t>
  </si>
  <si>
    <t>El Control no se define completamente en el documento:
 El profesional encargado de la convocatoria revisa dentro del banco de jurados aquellos que cumplan con el perfil solicitado, dejando la calificación en el Sicon y el acta de selección de jurados evidencia mediante ORFEO. Si no se genera la revisión no hace selección del jurado.</t>
  </si>
  <si>
    <t>ALTO 64%</t>
  </si>
  <si>
    <t>Fortalecer los controles en la verificación del perfil del jurado.</t>
  </si>
  <si>
    <t>Dirección de Fomentos 
 Enlace del Sistema de Gestión
 Areas implementadoras</t>
  </si>
  <si>
    <t>Dirección de Fomento
 (Promoción de Agentes y Prácticas Culturales y Recreodeportivas)</t>
  </si>
  <si>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concluyendo:  
- Ningún proceso reportó que en el periodo comprendido entre enero y marzo se haya materializado riesgos de corrupción.
- No se analizó actividades ni tareas, dado que no contaba con tareas culminadas en el periodo comprendido.
</t>
  </si>
  <si>
    <t>El Control no se define completamento en el documento:
 Los jurados informan por correo electronico si cuentan con inhabilidades.</t>
  </si>
  <si>
    <t>R5</t>
  </si>
  <si>
    <t>Posibilidad de uso del poder para desviar la gestión de lo público hacia un beneficio privado o de un tercero para habilitar una propuesta de implantación, donaciones, traslados del expresiones artísticas en el espacio público sin cumplir con los requisitos establecidos para el efecto.</t>
  </si>
  <si>
    <t>1. Falta de lineamientos claros sobre la implantación, donaciones, traslados del expresiones artísticas en el espacio público</t>
  </si>
  <si>
    <t>1. Desconfianza de la ciudadanía en los procesos que adelanta la SCRD
 2. Investigaciones
 3. Sanciones disciplinarias, penales y fiscales.</t>
  </si>
  <si>
    <t>Probable</t>
  </si>
  <si>
    <t>EXTREMA 80%</t>
  </si>
  <si>
    <t>El profesional designado por la Subdirección de Gestión Cultural y Artística verifica los documentos de la solicitud presentada por el ciudadano o la empresa que quiere implantar, donar o trasladar una expresión artitistica en el espacio público mediante ORFEO relacionando carta e información de solicitud y sus anexos (proyecto) revisando las condiciones minimas y remite comunicación del concepto para continuar trámite, si es pertinente el proyecto cita a la mesa de apoyo técnica MAT o si el profesional no revisa se realiza la verificación del Comité Distrital del Espacio Pùblico, quienes validan si se logra la implantación generando el concepto de viabilidad.</t>
  </si>
  <si>
    <t>ALTO 56%</t>
  </si>
  <si>
    <t>Fortalecer el control de la verificación de los documentos de las solicitudes presentadas por la ciudadania y empresas, para implantar, donar o trasladar una expresión artitistica en el espacio público.</t>
  </si>
  <si>
    <t>Dirección de Arte, Cultura y Patrimonio
 Subdirección de Gestión Cultural y Artìstica 
 Enlace del Sistema de Gestión
 Areas implementadoras</t>
  </si>
  <si>
    <t>Dirección de Arte, Cultura y Patrimonio
 (Promoción de Agentes y Prácticas Culturales y Recreodeportivas)</t>
  </si>
  <si>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concluyendo:  
- Ningún proceso reportó que en el periodo comprendido entre enero y marzo se haya materializado riesgos de corrupción.
- Se reporta incumplimiento de las tareas referentes a  1.Actualizar los
manuales de campo. 2.Fortalecer los controles frente a la supervisión y
capacitación de las personas que recogen la información.</t>
  </si>
  <si>
    <t>R6</t>
  </si>
  <si>
    <t>Posibilidad de uso del poder para desviar la gestión de lo publico hacia beneficio de un tercero por manipulación de la información para favorecer el otorgamiento de beneficios financieros o en especie de propuestas del Sector Cultural y Creativo.</t>
  </si>
  <si>
    <t>1. Conflicto de interés por parte las personas responsabes de revisar o evaluar las propuestas susceptibles de ser seleccionadas para beneficio de los incentivos.
 2.Debilidad o ausencia de controles el procedimiento de estimulos.
 3. Manipulación de la información para la calificación de los participantes que remiten propuestas del Sector Cultural y Creativo.</t>
  </si>
  <si>
    <t>1. Fraude en la calificación de las propuestas
 2. Perdida de credibilidad de la entidad
 3. Investigaciones disciplinarios, fiscales y penales</t>
  </si>
  <si>
    <t>El jurado firma la aceptación de condición de verificación de inhabilidades o restricciones de participación en las que incluye conflictos de interés, partiendo de la buena fé y dejando firma electronica en la palataforma Sicon. Si el jurado queda declarado impedido, se debe nombrar otro jurado que cumpla con las condiciones.</t>
  </si>
  <si>
    <t>MODERADO 36%</t>
  </si>
  <si>
    <t>Fortalecer los controles en el procedimiento PDE, teniendo en cuenta la particación de las areas del proceso.</t>
  </si>
  <si>
    <t>Dirección de Fomento 
 Enlace del Sistema de Gestión
 Areas implementadoras</t>
  </si>
  <si>
    <t>No esta documentado todos los controles en los procedimientos del Sistema de Gestión para los procesos misionales.</t>
  </si>
  <si>
    <t>En los comités operativos y/o técnicos de cada convenio, así como en los proyectos de inversión se estipula quienes evaluan las propuestas, para lo cual pueden ser funcionarios de la SCRD o invitados externos, quienes realizan la calificación de los postulantes a partir de las condiciones establecidas en la convocatoria y partiendo de la buena fé de la cooperación institucional por medio de las herramientas e instrumentos que dispogan la SCRD o los mecanismo de evaluación y de liberación estipulados en los convenios firmados para el desarrollo de programas en los que se entregan recursos financiero o en especie, la trazabilidad del control queda asociado en ORFEO y cuenta con supervisión de un funcionario de planta. Desde el convenio se detecta los riesgos y controles necesarios frente a la desviación de recursos.</t>
  </si>
  <si>
    <t>Dirección de Economia, Estudios y Políticas
 (Promoción de Agentes y Prácticas Culturales y Recreodeportivas)</t>
  </si>
  <si>
    <t>R7</t>
  </si>
  <si>
    <t>Posibilidad de usar el poder para recibir algún beneficio a nombre propio o de terceros por manipulación de la información y falsedad ideológica en la recolección de información en los instrumentos.</t>
  </si>
  <si>
    <t>1. Falta de ética del personal contratado.
 2. Bajo seguimiento al ejercicio de supervisión del trabajo de campo en el momento de recolectar la información</t>
  </si>
  <si>
    <t>1. Sanciones Disciplinarias, Fiscales y Penales
 2. Demandas contra la entidad
 3. Reprocesos
 4. Pérdida de credibilidad y
 confianza del ciudadano
 5. Distrae recursos productivos hacia actividades que no generen beneficio alguno para la sociedad</t>
  </si>
  <si>
    <t>Casi Seguro</t>
  </si>
  <si>
    <t>EXTREMA 84%</t>
  </si>
  <si>
    <t>El profesional de la Dirección Observatorio y Gestión del Conocimiento Cultural, hace seguimiento junto al supervisor de campo a los personas encargadas para recoger información, que se recoge en los instrumentos diseñados en tablets o formularios impresos mediante análisis de las tendencias de información, pasando por el control de calidad. Si se analiza que la información no es veridica y no cumple con los crieterios de calidad se vuelvo a campo y se recoge nuevamente la información.</t>
  </si>
  <si>
    <t>MODERADO 28%</t>
  </si>
  <si>
    <t>Fortalecer los controles frente a la supervisión y capacitación de las personas que recogen la información.</t>
  </si>
  <si>
    <t>Directora del Observatorio y Gestión Conocimiento Cultural
 Enlace del Sistema de Gestión
 Profesional - Contratista</t>
  </si>
  <si>
    <t>Direccicón de Observatorio y Gestión del conocimiento Cutlural
 (Gestión del Conocimiento)</t>
  </si>
  <si>
    <t>El profesional de la Dirección Observatorio y Gestión del Conocimiento Cultural, realiza capacitaciones cada vez que sea necesario sobre temas como: instrumentos, procesos de recolección, uso tecnico del aplicativo designado para recoger información que se necesite entre otros, el aprendizaje de la capacitación se valora en los rendimientos y la calidad de la información en campo. Lo anterior queda documentado en el informe de mes que contiene formatos de seguimiento y soporte de las capacitaciones. Las capacitaciones son de obligatorio cumplimiento para trabajar en campo.</t>
  </si>
  <si>
    <t>R8</t>
  </si>
  <si>
    <t>Posibilidad de recibir dádivas o beneficios a nombre propio o de terceros por manipular información para favorecer la solicitud de Declaratoria, revocatoria o cambio de categoria de un Bien de interes Cultural sin el cumplimiento de los requisitos</t>
  </si>
  <si>
    <t>1. Falta de información clara y debilidad en canales de acceso a la publicidad de las condiciones del trámite.
 2. Falta de comportamiento integro de lo público del Servidor que decide la solicitud.</t>
  </si>
  <si>
    <t>Moderado</t>
  </si>
  <si>
    <t>Los profesionales de la Subdirección de Infraestructura y Patrimonio Cultural de la SCRD junto con el enlace de Sistema de Gestión y Calidad de la DACP, realizan la actualización del procedimiento de acuerdo a los ajustes normativos, se realizara socialización interna y externa de las actualizaciones realizadas.</t>
  </si>
  <si>
    <t>Fortalecer los controles de la verificación de los documentos de las solicitudes presentadas por la ciudadania y partes interesadas, para la declaratoria, revocatoria o cambio de categoria de una Bien de interes Cultural.</t>
  </si>
  <si>
    <t>Directoria de Arte, Cultura y Patrimonio 
 Subdirector de Infraestrictura y Patrimonio Cultural 
 Profesional Subdirección de infraestructura y Patrimonio Cultural 
 Enlace del Sistema de Gestión</t>
  </si>
  <si>
    <t>Subdirección de Infraestructura y Patrimonio Cultural
 (Apropiación de la Infraestructura y Patrimonio Cultural)</t>
  </si>
  <si>
    <t>Los profesionales de la Subdirección de Infraestructura y Patrimonio cultural de la SCRD realiza la verificación de los documentos remitidos en la solicitud, si los dcumentos no cumplen con los requisitos requiere subsanación. Se realiza visita técnicas para revisión de las condiciones del inmueble, dejando el registro radicado en ORFEO. Si la solicitud es para Declaratoria de BIC, el profesional designado por la SIPC citará a reunión interinstitucional con el IDPC para presentar la solicitud y aprobar la actualización de la Lista Indicativa. Se realiza informe técnico, se pueden presentar diligencias de expresión de opiniones con el ciudadano o partes interesadas. Se presenta la solicitud ante el CDPC quien emite concepto, la SCRD adopta el concepoto y emite acto administrativo.</t>
  </si>
  <si>
    <t>R9</t>
  </si>
  <si>
    <t>Posibilidad de uso del poder para desviar la gestión de lo público hacia un beneficio privado o de un tercero para habilitar proyectos cofinanciados con recursos LEP sin cumplir con los requisitos establecidos</t>
  </si>
  <si>
    <t>1. Retrasos en los cronogramas de ejecución de los proyectos
 2. Incumplimiento de las metas y el objetivo propuesto
 3. Desconfianza de la ciudadanía en los procesos que adelanta la SCRD
 4. Investigaciones
 5. Sanciones</t>
  </si>
  <si>
    <t>Fortalecer los controles de la verificación de los documentos presentados al Banco de Proyectos y la Convocatoria para la Asignación de lo recursos de la Contribución parafiscal de los espectculos públicos de las artes escenicas</t>
  </si>
  <si>
    <t>Subdirección de Infraestructura y Patrimonio Cultural
 (Apropiación de la Infraestructura y Patrimonio Cultural))</t>
  </si>
  <si>
    <t>Elaboración de las Cartillas para la asignación de recursos de la contribución parafiscal cultural para escenarios de naturaleza pública, privada y/o mixta. Adicionalmente, se recibe apoyo de la Oficina Asesora Jurídica en la elaboración de la cartilla y de la Oficina Asesora de Comunicaciones en relación con la estrategia de divulgación y plan de medios.</t>
  </si>
  <si>
    <t>El equipo designado de la Subdirección de Infraestructura y Patrimonio Cultural y la Dirección de Arte, Cultura y Patrimonio realizan la evaluación de los proyectos habilitados y presentan el resultado final del mismo al Comité Distrital de la Contribución parafiscal. El puntaje que se otorgará a cada proyecto se definirá en la cartilla de cada vigencia. El Comité decide sobre las propuestas presentados, indicando los beneficiarios para a la asignación de recursos. Si los proyectos deben ajustar se verifica por parte del profesional juridico de la dependencia.</t>
  </si>
  <si>
    <t>Realizar la verificación técnica, juridica y financiera de manera conjuta por parte de equipo interdisciplinar de profesionales de los proyecoss presentados al Banco Banco de Proyectos y la Convocatoria para la Asignación de lo recursos de la Contribución parafiscal de los espectculos públicos de las artes escenicas</t>
  </si>
  <si>
    <t>R10</t>
  </si>
  <si>
    <t>La posibilidad de recibir o solicitar cualquier dádiva o beneficio a nombre propio o de un tercero con el fin de manipular las pruebas judiciales originadas por acciones constitucionales en detrimento de la Secretaría Distrital de Cultura Recreación y Deporte</t>
  </si>
  <si>
    <t>1. Falta de integridad del funcionario y uso del poder.</t>
  </si>
  <si>
    <t>1. Pérdida o menoscabo de recursos del Sector.
 2. Investigaciones disciplinarias, penales y fiscales
 3. Afectación de la imagen de la Entidad</t>
  </si>
  <si>
    <t>La (el) abogado designado siempre revisará el 100% de la información y/o documentación suministrada por la(s) dependencia(s) relacionada(s) con el proceso judicial, con el propósito de verificar y sustentar la respuesta; de ser incompleta la misma se requerirá a la(s) dependencia(s) para que amplíen información o documentación.</t>
  </si>
  <si>
    <t>El abogado requiere mediante correo electrónico la solicitud de información y documentación para la revisión e inclusión en la contestación</t>
  </si>
  <si>
    <t>Abogado designado</t>
  </si>
  <si>
    <t>Oficina Asesora Jurídica
 (Gestión Jurídica)</t>
  </si>
  <si>
    <t>2. Existencia de intereses personales.</t>
  </si>
  <si>
    <t>El (la) abogado (a) designado(a) una vez recibida la información y/o documentación de la(s) dependencia(s) la revisará con el propósito de determinar el acatamiento total del fallo, en caso que se evidencie falencia en el mismo se devuelve para su cabal cumplimiento.</t>
  </si>
  <si>
    <t>El abogado requiere mediante correo electrónico la solicitud de cumplimiento del fallo</t>
  </si>
  <si>
    <t>R11</t>
  </si>
  <si>
    <t>Posibilidad de recibir o solicitar cualquier dádiva o beneficio a nombre propio o de terceros con el fin de adjudicar un proceso de selección.</t>
  </si>
  <si>
    <t>Inclusión de requisitos o elementos que direccionen el proceso de selección y/o limiten la pluralidad de proponentes.</t>
  </si>
  <si>
    <t>1. Pérdida de la imagen institucional.
 2.Pérdida de confianza en lo público.
 3. Investigaciones penales disciplinarias y fiscales.
 4. Enriquecimiento ilícito de contratistas y/o servidores públicos.</t>
  </si>
  <si>
    <t>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hago referencia a la pluralidad de oferentes, no se continuará con el proceso de contratación (Licitación pública, Concurso de méritos, Selección abreviada, Mínima cuantía) hasta tanto no se subsane. Como evidencia se tendrá el respectivo análisis del sector.</t>
  </si>
  <si>
    <t>1. Establecer la pluralidad de oferentes para el desarrollo del proceso de contratación.
 2. Establecer la viabilidad juridica de la contratación presentada en el ESDOP.
 3.Realización de los Comités de apoyo a la actividad contractual.</t>
  </si>
  <si>
    <t>Colaboradores del Grupo Interno de Trabajo de Contratación.</t>
  </si>
  <si>
    <t>31/11/2022</t>
  </si>
  <si>
    <t>Dirección de Gestión Corporativa
 Grupo Interno de Trabajao de Contratación
 (Gestión Jurídica)</t>
  </si>
  <si>
    <t>Falta de integridad del funcionario encargado de la revisión del ESDOP.</t>
  </si>
  <si>
    <t>El colaborador (servidor público o contratista) así como el coordinador del Grupo Interno de Trabajo de Contratación, realiza la revisión del componente jurídico del Esdop de acuerdo con el tipo de la contratación que se pretende adelantar para verificar el cumplimiento de la normatividad vigente identificando las características de cada proceso de selección y comparando con lo especificado en el Esdop. En caso de no cumplir con la normatividad, no se validará el componente jurídico. Como evidencia se tendrá el Esdop validado.</t>
  </si>
  <si>
    <t>Deficiente supervisión de los contratos para favorecer al contratista o a un tercero.</t>
  </si>
  <si>
    <t>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En caso de no encontrarse acordes desde los componentes antes citados, el comité no aprobará los pliegos de condiciones definitivos y adendas. Como evidencia se tendrán las actas de Comité de Apoyo a la actividad contractual.</t>
  </si>
  <si>
    <t>R12</t>
  </si>
  <si>
    <t>La posibilidad de recibir o solicitar cualquier dádiva o beneficio a nombre propio o de un tercero con el fin de adoptar decisiones disciplinarias incumpliendo la normatividad legal vigente, en detrimento de la Secretaría Distrital de Cultura Recreación y Deporte</t>
  </si>
  <si>
    <t>Evaluación tardía y/o contraria a la ley, de la queja o denuncia en beneficio propio o de un tercero</t>
  </si>
  <si>
    <t>1.Sanciones administrativas y/o disciplinarias.
 2. Perdida de credibilidad
 3. Afectación de la imagen de la Secretaría. 
 4. Incumplimiento de la normatividad legal vigente.
 5. Quejas por parte de terceros.
 6. Demandas. 7.Generación de impunidad</t>
  </si>
  <si>
    <t>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t>
  </si>
  <si>
    <t>Revisar en las bandejas de entradas de orfeo y Bogotá te escucha si se registran quejas o informes de servidores públicos a fin de verificar y dar tramite oportuno a las quejas, evaluando que los proyectos de decisiones que surjan se encuentren ajustados a la ley</t>
  </si>
  <si>
    <t>Jefe Oficina de Control Interno Disciplinario y/o Abogado conocimiento del tramite</t>
  </si>
  <si>
    <t>Oficina de Control Interno Disciplinario
 (Gestión Jurídica)</t>
  </si>
  <si>
    <t>Dar lugar a la Caducidad o Prescripción de manera intencional.</t>
  </si>
  <si>
    <t>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t>
  </si>
  <si>
    <t>R13</t>
  </si>
  <si>
    <t>Posibilidad de recibir o solicitar cualquier dádiva o beneficio a nombre propio o de un tercero con el fin de adelantar actuaciones administrativas incumpliendo la normatividad legal vigente, en detrimento de la Secretaría Distrital de Cultura Recreación y Deporte</t>
  </si>
  <si>
    <t>Intereses personales</t>
  </si>
  <si>
    <t>1.Sanciones administrativas y/o disciplinarias.
 2. Hallazgos de entes de control.
 3.Afectación de la imagen de la Secretaría.
 4.Incumplimiento de la normatividad legal vigente.
 5.Quejas por parte de terceros.
 Demandas.</t>
  </si>
  <si>
    <t>El Director asigna la solicitud a los profesionales de la Dirección, quienes realizan de manera continua la revisión cruzada al 100% de los actos administrativos y demás actuaciones relacionadas con la función de inspección, vigilancia y control a las Esal con fines culturales, recreativas y/o deportivas, con el propósito de verificar el cumplimiento de la normativa legal vigente mediante la revisión de la información suministrada por la Esal. En caso de encontrar información faltante se requerirá al representante legal a través de los medios tecnológicos establecidos por la entidad, con el fin de que subsane las inconsistencias presentadas y continuar con el trámite.</t>
  </si>
  <si>
    <t>Revisar todas la actuaciones disciplinarias en curso que se adelantan al interior de la OCID, a fin de identificar si existen riesgos de prescripción o caducidad</t>
  </si>
  <si>
    <t>Director de Personas Jurídicas
 Profesionales designados por el Director</t>
  </si>
  <si>
    <t>Dirección de Personas Jurídicas
 (Gestión Jurídica)</t>
  </si>
  <si>
    <t>R14</t>
  </si>
  <si>
    <t>posibilidad de que por acción u omisión se manipule la información para ocultar debilidades administrativas desviando la gestión de lo público hacia un beneficio privado.</t>
  </si>
  <si>
    <t>1. Deficiencia en los seguimiento realizados por parte de los lideres procesos.</t>
  </si>
  <si>
    <t>1.Reprocesos
 2.Investigaciones disciplinarias, fiscales y penales
 3. Perdida de confianza en la información suministrada</t>
  </si>
  <si>
    <t>Dar lineamientos para realizar seguimientos en la entidad, determinando claramenta las participación de las lineas de defensas , principalmente de la segunda linea de defensa para análisis de temas trasnversales. (por documentar)</t>
  </si>
  <si>
    <t>Documentar y ejecutar controles en la vigencia 2022, frente a los lineamiento establecidos para el seguimieto a partir de la 2da linea de defensa</t>
  </si>
  <si>
    <t>Oficina Asesora de Planeación
 (Seguimiento y Evaluación a la Gestión)</t>
  </si>
  <si>
    <t>2. Ausencia de controles frente a la realización de los seguimientos.</t>
  </si>
  <si>
    <t>Socializar a los Comités Institucionales los reporte o informes finales sobre los temas que revisa la segunda linea de defensa, con el fin de que sean insumos para la toma de decisión de los Directivos en la entidad, cada vez que sea necesario, dejando como evidencia las actas de los comités. (por documentar)</t>
  </si>
  <si>
    <t>R15</t>
  </si>
  <si>
    <t>1. Falta de interacción entre la entidad y el ciudadano para dar respuesta a las solicitudes de manera oportuna y cumpliendo la normatividad legal vigente.</t>
  </si>
  <si>
    <t>1.Sanciones administrativas y/o disciplinarias.
 2.Hallazgos de entes de control.
 3.Afectación de la imagen de la Secretaría.
 4.Incumplimiento de la normatividad legal vigente.
 5.Quejas por parte de terceros.
 6.Demandas.</t>
  </si>
  <si>
    <t>Raro</t>
  </si>
  <si>
    <t>El Director asigna la solicitud a los profesionales de la Dirección, quienes realizan de manera continua la revisión cruzada al 100% de los actos administrativos y demás actuaciones relacionadas con la función registral a los organismos deportivos vinculados al Sistema Nacional del Deporte, con el propósito de verificar el cumplimiento de la normativa legal vigente mediante la revisión de la información suministrada por la Esal. En caso de encontrar información faltante se requerirá al representante legal a través de los medios tecnológicos establecidos por la entidad, con el fin de que subsane las inconsistencias presentadas y continuar con el trámite.</t>
  </si>
  <si>
    <t>Realizar la revisión cruzada al 100% de los actos administrativos y demás actuaciones relacionadas con la función registral a los Organismos deportivos vinculados al Sistema Nacional del Deporte.</t>
  </si>
  <si>
    <t>Profesionales designados por el Director</t>
  </si>
  <si>
    <t>Dirección de Personas Jurídicas
 (Promoción de Agentes y Prácticas Culturales y Recreodeportivas)</t>
  </si>
  <si>
    <t>2. Manipulación de la información para la expedición de los actos administrativos desconociendo la normativa legal vigente.</t>
  </si>
  <si>
    <t>R16</t>
  </si>
  <si>
    <t>Posibilidad de que por acción u omisión se use el poder para ocultar hallazgos de auditoria en beneficio propio o de un tercero</t>
  </si>
  <si>
    <t>1. Debilidad en la identificación y aplicación de criterios de auditoria.</t>
  </si>
  <si>
    <t>1. Pérdida de Imagen 
 2. Reprocesos
 3. Investigaciones Disciplinarias penales y fiscales.</t>
  </si>
  <si>
    <t>Antes de comenzar cada trabajo de auditoría, se debe realizar programa de trabajo de auditoría
 Para esta fase el auditor o equipo auditor designado debe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t>
  </si>
  <si>
    <t>Actualizar el procedimiento de auditoria Interna incluyendo las evidencias de revisión y/o actualización de los controles propuestos</t>
  </si>
  <si>
    <t>Jefe Oficina de Control Interno</t>
  </si>
  <si>
    <t>Oficina de Control Interno
 (Seguimiento y Evaluación de la Gestión)</t>
  </si>
  <si>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concluyendo:  
- Ningún proceso reportó que en el periodo comprendido entre enero y marzo se haya materializado riesgos de corrupción.
- Cumplimiento de las tareas referentes actualizar el procedimiento de auditoria Interna incluyendo las evidencias de revisión y/o actualización de los controles propuestos</t>
  </si>
  <si>
    <t>2. Falta de seguimiento en etapa de planeación y ejecución de la auditoria.</t>
  </si>
  <si>
    <t>Durante la ejecución del trabajo de auditoria y antes de generar el informe preliminar, el Jefe de la Oficina de Control Interno o quien haga sus veces, revisará los documentos que soportan las observaciones y recomendaciones de auditoria, validando que sean coherentes, de lo contrario, no se producirá el informe preliminar.</t>
  </si>
  <si>
    <t>3. Incumplimiento del código de ética del auditor.</t>
  </si>
  <si>
    <t>El jefe de la Oficina de Control Interno designa equipo auditor y notifica a los mismos por correo electrónico o mediante acta de comité primario.
 El Auditor interno, una vez conoce los trabajos de auditoria asignados, debe firmar el Formato FR-10-PR-SEG-01 Declaración de independencia objetividad confidencialidad y conflicto de interés en la que manifiesta que no tiene ningún conflicto de interés que pudiera llegar a afectar los objetivos de la auditoria para la cual ha sido asignado.
 En caso de que exista conflicto de interés, será asignado otro auditor.</t>
  </si>
  <si>
    <t>R17</t>
  </si>
  <si>
    <t>Posibilidad de recibir o solicitar cualquier dádiva o beneficio a nombre propio o de un tercero al momento de otorgar el aval de elección a un Consejero sin cumplir con los requisitos establecidos para el efecto</t>
  </si>
  <si>
    <t>1. Falencias en la validación de los requisitos de los consejeros.</t>
  </si>
  <si>
    <t>Perdida de credibilidad del sector cultura en la ciudadanía, lo que impactaría la participación ciudadana en el proceso de elecciones</t>
  </si>
  <si>
    <t>Los profesionales designados de la Dirección de Asunto Locales verifican el cumplimiento de los requisitos establecido en el Decreto 480 de 2018: 1. Sector declarado desierto en las elecciones ordinarias, 2. Reemplazo o 3. Sector no reconocido en el Decreto 480 de 2018. Se revisa la solicitud con el cumplimiento de los requisitos, la información clara y completa, garantizando los principios de transparencia y eficacia. Para emitir o negar el aval de realización de elección atípica, la DALP tiene un término de 10 días hábiles, contados a partir de la recepción y radicación de la solicitud o subsanación a través de ORFEO. Se solicitan las subsanaciones necesarias para tener completa claridad y precisión de la información.</t>
  </si>
  <si>
    <t>Fortalecer y documentar el control frente a la validación de los requisitos de los consejeros</t>
  </si>
  <si>
    <t>Director de Asuntos Locales y Participación
 Profesionales designados
 Enalce del equipo de Sistemas de Gestión</t>
  </si>
  <si>
    <t>Dirección de Asuntos Locales
 (Participación Ciudadana)</t>
  </si>
  <si>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concluyendo:  
- Ningún proceso reportó que en el periodo comprendido entre enero y marzo se haya materializado riesgos de corrupción.
- Incumplimiento de las tareas i) Actualizar el documento de elecciones incluyendo los controles respectivos; y ii) Generar instrumentos que permita realizar la verificación</t>
  </si>
  <si>
    <t>2. Conflictos de intereses.</t>
  </si>
  <si>
    <t>Actualmente no se encuentra con un control</t>
  </si>
  <si>
    <t>R18</t>
  </si>
  <si>
    <t>Posibilidad de vincular una persona sin cumplir con los requisitos mínimos de un cargo y los establecidos en la normatividad vigente con el fin de obtener un beneficio particular</t>
  </si>
  <si>
    <t>1. Acción u omisión de requisitos y desconocimiento normativo para la vinculación de personal.</t>
  </si>
  <si>
    <t>1. Favorecimiento a un tercero 
 2. Sanciones disciplinarias 
 3. Demanda a la entidad
 4. Pérdida de imagen institucional</t>
  </si>
  <si>
    <t>El profesional desginada del Grupo Interno de Trabajo de Gestión de Talento Humano, efectua la verificación de requisitos en el formato análisis de requisitos, cada vez que deba proveerse una vacante, el registro correspondiente se tramita a través de la herramienta de gestión documental ORFEO con la validación de la Coordinadora del Grupo Interno de Trabajo referida. De no llegar a efectuar el respecvtivo análisis de requisitos no es procedente el nombramiento del aspirante.</t>
  </si>
  <si>
    <t>Fortalecer el control documentandolo en procedimiento Selección, vinculación y desvinculación de personal</t>
  </si>
  <si>
    <t>Coordinadora de grupo Interno de Trabajo de Gestión de Talento Humano 
 Enlaces del Sistema de Gestión</t>
  </si>
  <si>
    <t>Grupo Interno de Trabajo de Gestión del Talento Humano
 (Gestión de Talento Humano)</t>
  </si>
  <si>
    <t>R19</t>
  </si>
  <si>
    <t>Posibilidad de recibir dadivas con el fin de dar respuesta favorable a peticiones para beneficiar a un tercero.</t>
  </si>
  <si>
    <t>1. Desconocimiento o incumplimiento del procedimiento, en especial en las actividades de control</t>
  </si>
  <si>
    <t>1. Desconfianza de la ciudadanía en los procesos que adelanta la SCRD
 2. Investigaciones
 3. Sanciones disciplinarias, penales y fiscales.
 4. Perdida reputacional de la SCRD</t>
  </si>
  <si>
    <t>EXTREMA 96%</t>
  </si>
  <si>
    <t>Se debe documentar los 2 controles</t>
  </si>
  <si>
    <t>Documentar los controles y Fortalecer la mitigación de posibles hechos de corrupción en la entidad.</t>
  </si>
  <si>
    <t>Dirección de Gestión Corporativa 
 Enlaces del Sistema de Gestión</t>
  </si>
  <si>
    <t>28/02/2022
 30/11/2022</t>
  </si>
  <si>
    <t>Dirección Gestión Corporativa
 (Relación con la Ciudadania)</t>
  </si>
  <si>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concluyendo:  
- Ningún proceso reportó que en el periodo comprendido entre enero y marzo se haya materializado riesgos de corrupción.
- Incumplimiento de las tareas 1. Actualizar el procedimiento de PQRS y proposiciones, con los debidos controles; 2. Socializar el procedimiento con sus controles a todas las dependencias que los implementan; 3. Realizar campañas trimestrales de prevención del soborno y la corrupción
</t>
  </si>
  <si>
    <t>R20</t>
  </si>
  <si>
    <t>Posibilidad de administrar y/o prestar los servicios administrativos sin cumplimiento de los requisitos establecidos en beneficio propio o de terceros.</t>
  </si>
  <si>
    <t>1. Pérdida de recursos economicos.
 2. Perdida de confianza de la entidad.
 3. Procesos disciplinarios, fiscales y penales</t>
  </si>
  <si>
    <t>Los supervisores verifican la ejecución de las actividades o servicios de los proveedores de acuerdo con las condiciones contratadas y lo que describe cada procedimientos que aplique según el servicio o actividad para poder generar el certificado de cumplimiento. La factura, el certificado de cumplimiento, el informe técnico, informe de supervisión, ingresos de almacen y aportes parafiscales según aplique quedan radicados en el aplicativo ORFEO como soporte para el trámite de pago.</t>
  </si>
  <si>
    <t>Fortalecer el control frente a los supervisores del proceso de Gestión Administrativa</t>
  </si>
  <si>
    <t>Grupo Interno de Trabajo de Gestión de Servicios Administrativos</t>
  </si>
  <si>
    <t>Grupo Interno de Trabajo de Gestión de Servicios Administrativos
 (Gestión Administrativa)</t>
  </si>
  <si>
    <t xml:space="preserve">
Se informa que el reporte por parte de la primera y segunda linea de defensa, considerando que la Politica de Riesgos de la SCRD establece seguimiento a los controles con periodicidad BIMESTRAL. Según radicado No. 20221700177503 de fecha de  03-06-2022 (20:57), se  presenta  informe en el que se incluyen seguimientos a las acciones de los riesgos de corrupción con tareas por ejecutar en el periodo comprendido entre enero y marzo del 2022,  concluyendo:  
- Ningún proceso reportó que en el periodo comprendido entre enero y marzo se haya materializado riesgos de corrupción.
- Incumplimiento de la tarea 1. Revisar la pertinencia de actualización,
eliminación o elaboración de procedimientos del proceso de Gestión Administrativa.</t>
  </si>
  <si>
    <t>R21</t>
  </si>
  <si>
    <t>Posibilidad de ocultar o divulgar información reservada o clasificada en beneficio propio o de un tercero violando los acuerdos de confidencialidad.</t>
  </si>
  <si>
    <t>1. Desorganización de los archivos</t>
  </si>
  <si>
    <t>1. Demandas legales por divulgación de datos sensibles e información clasificada.
 2. Violación de derechos fundamentales por divulgación indebida de información
 3. Obstaculización del correcto desarrollo de la gestión administrativa al contar con información parcial o incompleta para la toma de decisiones</t>
  </si>
  <si>
    <t>El profesional de Gestión documental crea el expediente en el aplicativo ORFEO por solicitud de la depencia, cuando se genera la necesidad, por lo anterior, todos los documentos que se generen o finalicen deben estar relacionados a un expediente, radicado y cargados en ORFEO. Si el documento no se incluye un expediente no se puede finalizar, adicional se envia mensualmente un reporte por correo electronico de los documentos que se encuentran en las dependencias sin finalizar para el adecuado seguimiento.</t>
  </si>
  <si>
    <t>Fortalecer los controles documentadolos en los procedimientos y manual, realizando los seguimientos periodicos.</t>
  </si>
  <si>
    <t>Coordinador de Grupo Interno de Trabajo de Gestión de Servicios Administrativos
 Enlace del Sistema del Sistema de Gestión - Gestión Documentaln</t>
  </si>
  <si>
    <t>Grupo Interno de Trabajo de Gestión de Servicios Administrativos
 (Gestión Documental)</t>
  </si>
  <si>
    <t>2. Falta de aplicación de los controles y registros de préstamos y consultas de expedientes</t>
  </si>
  <si>
    <t>El reponsable del archivo centralizado registra las consultas y prestamos de expedientes que se realicen con base en las solicitudes de las dependencias, dejando la evidencia en el formato de prestamo documental o en se registra en Orfeo, los prestamos documentales se prestan durante 15 días háblies, máximo 7 expediente, sino se cumple con el tiempo de entrega se escribe correo para solicitar o renovar el prestamo, si finalmente no devulven los documentos afecta al formato de lista de verificación de entrega y documentos por terminación de contrato y para servidores formato de entrega de cargo.</t>
  </si>
  <si>
    <t>3. Entrega extemporánea de documentos al Archivo Centralizado</t>
  </si>
  <si>
    <t>El responsable de radicación que tiene un documento físico debe relacionar en la planilla el documento a entregar el archivo centralizado y remitir los documentos cada 15 días al archivo centralizado. Los servidores que tienen documentos físicos deben hacer la entrega de los documentos a través del registro del aplicativo ORFEO, cuando se requiera. En caso de que no se tramite la plantilla el archivo centralizado no recibe los documentos y en ORFEO quedaría el cargue del documento del funcionatio o contratista afectando los paz y salvos.</t>
  </si>
  <si>
    <t>R22</t>
  </si>
  <si>
    <t>Posibilidad de otorgar priviligios de acceso a aplicativos a usuarios sin autorización con el proposito de beneficiar a un tercero</t>
  </si>
  <si>
    <t>1. Concentración de privilegios en los administradores de los aplicativos.</t>
  </si>
  <si>
    <t>1. Pérdida o fuga de información.
 2. Sanciones administrativas.
 3. Trámites administrativos irregulares.</t>
  </si>
  <si>
    <t>Los profesionales del Grupo Interno de Trabajo de Infraestructura y Sistemas de Información, tienen segregadas las funciones de administración para cada uno de los sistemas de información de la SCRD. Los permisos que se autorizan son solicitados en la mesa de servicio por los jefes inmediatos que avalan el acceso de dicho usuario, quedando registrando con número de ticket en el GLPI (mesa de servicio) y dejando la trazabilidad de la prestación del servicio por el correo electrónico al solicitante del requerimiento.</t>
  </si>
  <si>
    <t>Fortalecer y documentar los controles en la documentación del proceso de Gestión Operativa de TI</t>
  </si>
  <si>
    <t>Coordinador de Grupo Interno de Trabajo de Infraestructura y Sistemas de Información
 Enlace del Sistema del Sistema de Gestión 
 Equipo de Trabajo</t>
  </si>
  <si>
    <t>Grupo Interno de Trabajo de Infraestructura y Sistemas de Información
 (Gestión Operativa de Tecnólogias de la InformaciónI)</t>
  </si>
  <si>
    <t>2. Inhabilitación inoportuna de usuarios desvinculados de la SCRD.</t>
  </si>
  <si>
    <t>Los profesionales del Grupo Interno de Trabajo de Infraestructura y Sistemas de Información, deben generar paz y salvo al desvincularse el usuario (contratista) y al funcionario cuando reciben la Resolución de desvinculación, por lo cual desabilitan oportunamente los permisos de acceso a los sistemas de información. Adicional el administrador de bases de datos realiza una tarea deshabilitando los usuarios que lleven un tiempo sin usar el aplicativo, dejando registro en los logs de las bases de datos.</t>
  </si>
  <si>
    <r>
      <rPr>
        <b/>
        <sz val="11"/>
        <color theme="1"/>
        <rFont val="Segoe UI"/>
        <family val="2"/>
      </rPr>
      <t>TERCER COMPONENTE: RENDICIÓN DE CUENTAS</t>
    </r>
    <r>
      <rPr>
        <sz val="11"/>
        <color theme="1"/>
        <rFont val="Segoe UI"/>
        <family val="2"/>
      </rPr>
      <t xml:space="preserve">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r>
  </si>
  <si>
    <t>Reporte 
I Cuatrimestre
Dependencia ejecutora
Primera línea de Defensa</t>
  </si>
  <si>
    <t>Monitoreo
I Cuatrimestre
Oficina Asesora de Planeación
Segunda Línea de Defensa</t>
  </si>
  <si>
    <t>Seguimiento y Evaluación
I Cuatrimestre
Oficina de Control Interno
Tercera Línea de Defensa</t>
  </si>
  <si>
    <t>Reporte 
III Cuatrimestre
Dependencia ejecutora
Primera línea de Defensa</t>
  </si>
  <si>
    <t>Monitoreo
III Cuatrimestre
Oficina Asesora de Planeación
Segunda Línea de Defensa</t>
  </si>
  <si>
    <t>Seguimiento y Evaluación
III Cuatrimestre
Oficina de Control Interno
Tercera Línea de Defensa</t>
  </si>
  <si>
    <t xml:space="preserve">Fecha Final </t>
  </si>
  <si>
    <t>No Actividades programadas</t>
  </si>
  <si>
    <r>
      <rPr>
        <b/>
        <sz val="11"/>
        <color theme="0"/>
        <rFont val="Segoe UI"/>
        <family val="2"/>
      </rPr>
      <t>Subcomponente 1</t>
    </r>
    <r>
      <rPr>
        <sz val="11"/>
        <color theme="0"/>
        <rFont val="Segoe UI"/>
        <family val="2"/>
      </rPr>
      <t>:  Información de calidad y en lenguaje claro</t>
    </r>
  </si>
  <si>
    <t xml:space="preserve">Actualizar y publicar la Estrategia de rendición de cuentas de la SCRD 2022  </t>
  </si>
  <si>
    <t xml:space="preserve">1 Estrategia de rendición de cuentas de la SCRD 2022 actualizada y publicada </t>
  </si>
  <si>
    <t xml:space="preserve">Estrategia de rendición de cuentas de la SCRD 2022 actualizada y publicada   </t>
  </si>
  <si>
    <t xml:space="preserve">Link de publicación del documento en la página web </t>
  </si>
  <si>
    <t>Todas las áreas</t>
  </si>
  <si>
    <t>Se actualizó el documento de la Estrategia de Rendición de Cuentas 2022.  Así mismo, se definieron los anexos correspondientes para el proceso y se publicaron el página web de la Entidad.</t>
  </si>
  <si>
    <t>https://www.culturarecreacionydeporte.gov.co/sites/default/files/documentos_transparencia/estrategia_de_rendicion_de_cuentas_scrd_2022_vf.pdf</t>
  </si>
  <si>
    <t>Se evidencia actualizado y publicado el documento de Estrategia de Rendición de Cuentas de la Secretaría para la vigencia 2022.</t>
  </si>
  <si>
    <t>Actualizar el nombre del Jefe de la Oficina de Control Interno en el documento publicado.</t>
  </si>
  <si>
    <t>Se actualizó el documento de la Estrategia de Rendición de Cuentas 2022. Así mismo, se definieron los anexos correspondientes para el proceso y se publicaron el página web de la Entidad.</t>
  </si>
  <si>
    <t xml:space="preserve">Socializar la la Estrategia de rendición de cuentas de la SCRD 2022  </t>
  </si>
  <si>
    <t>1 Estrategia de rendición de cuentas de la SCRD 2022 socializada</t>
  </si>
  <si>
    <t xml:space="preserve">Estrategia de rendición de cuentas de la SCRD 2022 socializada   </t>
  </si>
  <si>
    <t>Link de publicación de la socialización</t>
  </si>
  <si>
    <t>Actividad programada para el segundo semestre de 2022.</t>
  </si>
  <si>
    <t>Sin observaciones.</t>
  </si>
  <si>
    <t>De manera conjunta, entre la Oficina Aseroa de Planeación y la Dirección de Asuntos Locales y Participación, se realizó la socialización de la Estartegia de Rendición de Cuentas y la Politica de Participación. Se conto con la participación de la Veeduría Distrital, quien dio elementos a tener en cuenta el desarrollo de la estrategia.
 De otro lado, de acuerdo con los espacios de información y de diálogo ciudadano realizados por las diferentes dependencias de la SCRD, se dispuso del instrumento compartido y socializado denominado "Programación y Ejecución de Evenos de Inf y Dialogo_2022_el cual fue compartido a cada uno de sus lideres para su registro, actualización y monitoreo. En el marco de la Estrategia de Rendición de Cuentas 2022 las diferentes dependencias de la Secretaría han realizado con corte al 31 de diciembre, 148 espacios de información a la ciudadanía, 30 espacios de diálogo ciudadano de los cuales 24 han generado compromisos con la ciudadanía y/o grupos de valor, por parte de la Subsecretaría de Cultura ciudadana 3, por la Dirección de Asuntos Locales y Participación 1, por la Dirección de Lectura y Bibliotecas 11 y por la Subdirección de Infraestructura 9. Compromisos que se registrarán en el aplicativo COLIBRÍ de la Veeduría Distrital para su respectivo seguimiento en cumplimiento con el ejercicio de responsabilidad establecido en los anteriormente mencionados manuales y metodologías del Gobierno Distrital.</t>
  </si>
  <si>
    <t>1) Espacio de socialización: https://mail.google.com/mail/u/0/#label/Rendici%C3%B3n+de+Cuentas+Alcaldesa+2021/FMfcgzGpGnNsWLHcZwrPkkncwnPPMMxB?compose=CllgCJZZQrDFQkkBfdcVXpkrcJxJbKnvDfxmQRqFldNgfxtZvJpXCxNtvjpWnSZJrLpKJmXlZkg&amp;projector=1
 2) Programación y ejecución de espacios de información y diálogo: https://docs.google.com/spreadsheets/d/1bAevCnRaqRRTxHU0LbPFQAcUC_Ld2zRp/edit#gid=390199034</t>
  </si>
  <si>
    <t>Elaborar y divulgar el Informe de logros y resultados en el marco de la estrategia de rendición de cuentas de la Entidad 2021.</t>
  </si>
  <si>
    <t>1 Informe de logros y resultados en el marco de la estrategia de rendición de cuentas de la Entidad 2021 elaborado y divulgado</t>
  </si>
  <si>
    <t>Informe de logros y resultados en el marco de la estrategia de rendición de cuentas de la Entidad 2021</t>
  </si>
  <si>
    <t xml:space="preserve">Link de publicación del informe </t>
  </si>
  <si>
    <t>Se elaboró y presentó los resultados de la Estrategia de Rendición de Cuentas de la SCRD 2021 en los Comités Institucional de Gestión y Desempeño (28-03-2022) y Sectorial (29-03-2022), así mismo,el informe de resultados se publicó en la página web de la Entidad.</t>
  </si>
  <si>
    <t>https://www.culturarecreacionydeporte.gov.co/sites/default/files/documentos_transparencia/presentacion_resultados_rendicion_de_cuentas_2021.pdf</t>
  </si>
  <si>
    <t>Se evidencia publicado el informe de logros y resultados en el marco de la estrategia de rendición de cuentas de la Entidad 2021. Igualmente, se encuentran las presentaciones realizadas al Comité Institucional de Gestión y Desempeño y al Comité Sectorial.</t>
  </si>
  <si>
    <t>1.4</t>
  </si>
  <si>
    <t>Elaborar y publicar la Estrategia de Participación Ciudadana de la SCRD 2022 - 2024</t>
  </si>
  <si>
    <t>1 Estrategia de Participación Ciudadana de la SCRD 2022 - 2024 elaborada y publicada</t>
  </si>
  <si>
    <t>Estrategia de Participación Ciudadana de la SCRD 2022 - 2024</t>
  </si>
  <si>
    <t>Link de publicación en Menú Participa</t>
  </si>
  <si>
    <t>Dirección de Asuntos Locales y Participación</t>
  </si>
  <si>
    <t xml:space="preserve">La Estrategia de participación fue construida dentro del rimer trimestre, revisada por la OAP y publicada </t>
  </si>
  <si>
    <t>https://intranet.culturarecreacionydeporte.gov.co/sites/default/files/archivos_paginas/scrd_-_estrategia_de_participacion_ciudadana.pdf#overlay-context=mipg/documentos-estrategicos</t>
  </si>
  <si>
    <t>Se evidencia elaborado y publicado el documento que contiene la Estrategia de Participación Ciudadana de la Secretaría para la vigencia 2022.</t>
  </si>
  <si>
    <t>Se recomienda identificar plenamente el documento con los siguientes datos: Información de quién elaboró (que ya aparece) y quien aprobó el documento o datos del área que culminó su trámite. Así mismo, incluir los datos generales y del personal directivo de la Secretaría en la portada o en la contraportada del documento.</t>
  </si>
  <si>
    <t>El el primer trimestre del año se aprobó la Estrategia de Participación Ciudadana para la Secretaría de Cultura Recreación y Deporte por parte del Comité de Gestión y Desempeño</t>
  </si>
  <si>
    <t>1.2. Estrategia de Participación Ciudadana
https://culturarecreacionydeporte.gov.co/es/participa</t>
  </si>
  <si>
    <t>1.5</t>
  </si>
  <si>
    <t>Socializar la Estrategia de Participación Ciudadana de la SCRD 2022 - 2024 en el Sistema Distrital de Arte Cultura y Patrimonio</t>
  </si>
  <si>
    <t>1 Estrategia de Participación Ciudadana de la SCRD 2022 - 2024 socializada</t>
  </si>
  <si>
    <t>La Estrategia se encuentra publicada</t>
  </si>
  <si>
    <t xml:space="preserve">De acuerdo con los soportes la dependencia reporta avance en el cumplimiento en el I cuatrimestre de vigencia. Se recomienda publicar el documento en el link de Participa de la página web de la entidad. </t>
  </si>
  <si>
    <t>Esta actividad todavía se encuentra en términos.</t>
  </si>
  <si>
    <t>Se recomienda divulgar el documento mediante los canales internos de comunicación a todo el personal. Así mismo, es importante realizar su publicación en la página web de la entidad, una vez realizados los ajustes de plena identificación del documento.</t>
  </si>
  <si>
    <t>Estrategia de Participación Ciudadana de la Secretaría de Cultura Recreación y Deporte fue publicada para su socialización en el Menú Participa</t>
  </si>
  <si>
    <t>1.6</t>
  </si>
  <si>
    <t xml:space="preserve">Elaborar las actas de las Instancias de Participación del Sistema Distrital de Arte Cultura y Patrimonio en el micrositio </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</si>
  <si>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</si>
  <si>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</si>
  <si>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t>
  </si>
  <si>
    <t>Actividad que deberá reportarse en los siguientes seguimientos.</t>
  </si>
  <si>
    <t>La totalidad de actas de las Instancias de Participación del Sistema Distrital de Arte Cultura y Patrimonio se encuentran cargadas en Orfeo</t>
  </si>
  <si>
    <t>Expedientes Orfeo: 202221000104800002E-202221000104800001E-202221000105600001E-202221000105600002E-202221000105600003E-202221000105600004E-202221000105600005E-202221000105600006E-202221000105600007E-202221000105600008E-202221000105600009E-202221000105600010E-202221000105600011E-202221000105600012E-202221000105600013E-202221000105600014E-202221000105600015E-202221000105600016E-202221000105600017E-202221000105600018E-202221000105600019E-202221000105600020E-202221000105600021E-202221000105600022E-202221000105600023E-202221000105600024E-202221000109300001E</t>
  </si>
  <si>
    <t>Actividad que no se encuentra programada para su terminación en el período de evaluación.</t>
  </si>
  <si>
    <t>1.7</t>
  </si>
  <si>
    <t>Elaborar y publicar los informes de los Planes Estratégicos de la Entidad y el Sector con corte 31 de diciembre 2021</t>
  </si>
  <si>
    <t>2 Informes 
(1 informe del PEI y 1 Informe del PES)</t>
  </si>
  <si>
    <t>Informe del Plan Estratégico Institucional 
Informe del Plan Estratégico Sectorial</t>
  </si>
  <si>
    <t>Radicado del Informe del Plan Estratégico Institucional 
Radicado del Informe del Plan Estratégico Sectorial</t>
  </si>
  <si>
    <t xml:space="preserve">Se realizó la publicación del Plan Estratégico Institucional y el Plan Estratégico Sectorial en la página web de la entidad. </t>
  </si>
  <si>
    <t>PEI: Radicado No. 202117005701300001E
PES: Radicado No. 202117005703900001E
Link: https://www.culturarecreacionydeporte.gov.co/es/4-planeacion-presupuesto-e-informes/4-3-plan-de-accion/4-3-2-plan-estrategico-institucional-pei
https://www.culturarecreacionydeporte.gov.co/es/4-planeacion-presupuesto-e-informes/4-3-plan-de-accion/4-3-1-plan-estrategico-sectorial-pes</t>
  </si>
  <si>
    <t>Se evidencian publicados el Plan Estratégico Institucional y el Plan Estratégico Sectorial en los enlaces señalados.</t>
  </si>
  <si>
    <t>Se da cumplimiento en el reporte del primer cuatrimestre</t>
  </si>
  <si>
    <t>1.8</t>
  </si>
  <si>
    <t>Elaborar y publicar los boletines mensuales de la ejecución presupuestal de la Entidad (mes vencido)</t>
  </si>
  <si>
    <t>12 boletines 
(1 de cierre de vigencia 2021 y 11 de seguimiento de ejecución presupuestal 2022) publicados</t>
  </si>
  <si>
    <t>Boletines de ejecución presupuestal de la Entidad publicados</t>
  </si>
  <si>
    <t>Pantallazos de la publicación y/o presentaciones mensuales con la ejecución presupuestal de la Entidad</t>
  </si>
  <si>
    <t xml:space="preserve">Áreas responsables de Proyectos de Inversión </t>
  </si>
  <si>
    <t>Se elaboraron y publicaron mensualmente los boletines de ejecución presupuestal del Sector Cultura, Recreación y Deporte con corte al 31/12/2021, 31/01/2022, 28/02/2022 y 31/03/2022, los cuales contienen en detalle la ejecución presupuestal de la Secretaría de Cultura, Recreación y Deporte, detallando el comportamiento acumulado de compromisos de la vigencia, giros de la vigencia y giro de reservas presupuestales con corte al cierre de cada uno de los meses.</t>
  </si>
  <si>
    <t>Estos documentos se vienen publicando periódicamente en el link de Transparencia y acceso a información pública, en la sección "4-4-2-4 Ejecución Presupuestal de Inversión" del apartado "4.4.2 Inversión del Sector", en el link: https://www.culturarecreacionydeporte.gov.co/es/transparencia-y-acceso-a-la-informacion-publica/4-4-2-4-ejecucion-presupuestal-de-inversion</t>
  </si>
  <si>
    <t>Se evidencian publicados los informes de ejecución presupuestal hasta marzo de 2022. Los enlaces se evidencian operativos, según verificación realizada en mayo 11 de 2022.</t>
  </si>
  <si>
    <t>Se da cumplimiento en el segundo cuatrimestre</t>
  </si>
  <si>
    <t>Se da cumplimiento en el reporte del seundo cuatrimestre</t>
  </si>
  <si>
    <t>Se elaboraron y publicaron mensualmente los boletines de ejecución presupuestal del Sector Cultura, Recreación y Deporte , los cuales contienen en detalle la ejecución presupuestal de la Secretaría de Cultura, Recreación y Deporte, detallando el comportamiento acumulado de compromisos de la vigencia, giros de la vigencia y giro de reservas presupuestales con corte al cierre de cada uno de los meses.</t>
  </si>
  <si>
    <t>https://www.culturarecreacionydeporte.gov.co/es/transparencia-acceso-informacion-publica/planeacion-presupuesto-informes/ejecucion-presupuestal</t>
  </si>
  <si>
    <t>Se evidencia publicación en la pagina web de la entidad, link de transparencia numeral 4. Planeación, Presupuesto e informes. 
 Mes de septiembre 2022
  https://www.culturarecreacionydeporte.gov.co/es/transparencia-acceso-informacion-publica/planeacion-presupuesto-informes/ejecucion-presupuestal</t>
  </si>
  <si>
    <t>Actividad desarrollada en el período establecido, sin embargo la fecha de publicación del documento no se puede evidenciar en la página web.
 Se recomienda establecer las acciones necesarias para lograr que la fecha de publicación de los reportes correspondientes a la ejecución presupuestal se pueda establecer al momento de su consulta.</t>
  </si>
  <si>
    <t>Se evidencia publicación en la pagina web de la entidad, link de transparencia numeral 4. Planeación, Presupuesto e informes. 
 Mes de octubre 2022
  https://www.culturarecreacionydeporte.gov.co/es/transparencia-acceso-informacion-publica/planeacion-presupuesto-informes/ejecucion-presupuestal</t>
  </si>
  <si>
    <t>Se evidencia publicación en la pagina web de la entidad, link de transparencia numeral 4. Planeación, Presupuesto e informes. 
 Mes de Noviembre 2022
  https://www.culturarecreacionydeporte.gov.co/es/transparencia-acceso-informacion-publica/planeacion-presupuesto-informes/ejecucion-presupuestal</t>
  </si>
  <si>
    <t>Se evidencia publicación en la pagina web de la entidad, link de transparencia numeral 4. Planeación, Presupuesto e informes. 
 Mes de Diciembre 2022
  https://www.culturarecreacionydeporte.gov.co/es/transparencia-acceso-informacion-publica/planeacion-presupuesto-informes/ejecucion-presupuestal</t>
  </si>
  <si>
    <t>1.9</t>
  </si>
  <si>
    <t xml:space="preserve">Elaborar y publicar el Informe de Gestión de la SCRD vigencia 2021 </t>
  </si>
  <si>
    <t>1 Informe publicado</t>
  </si>
  <si>
    <t>Informe de Gestión de la SCRD vigencia 2021 publicado</t>
  </si>
  <si>
    <t>Pantallazos de la publicación y/o Informe de Gestión de la SCRD vigencia 2021 publicado</t>
  </si>
  <si>
    <t>Áreas responsables de Proyectos de Inversión</t>
  </si>
  <si>
    <t>Se realizó y publicó el Informe de Gestión de la SCRD a 31 de diciembre de 2021, elaborado con base en la información remitida por los gerentes de los proyectos de inversión.</t>
  </si>
  <si>
    <t>https://www.culturarecreacionydeporte.gov.co/sites/default/files/documentos_transparencia/informe_de_gestion_cualitativo_scrd_2021_final.pdf</t>
  </si>
  <si>
    <t xml:space="preserve">Se cumplió con la actividad programada de acuerdo con las evidencias aportadas en el primer cuatrimestre de la vigencia con fecha de 19 de enero de 2022. </t>
  </si>
  <si>
    <t>Se evidencia publicado el Informe de Gestión de la Secretaría con corte a diciembre 31 de 2021.</t>
  </si>
  <si>
    <t>Publicar el seguimiento al Plan Estratégico Sectorial (PES) y al Plan Estratégico Institucional (PEI)</t>
  </si>
  <si>
    <t xml:space="preserve">2 Documentos con los resultados del seguimiento al Plan Estratégico Sectorial y al Plan Estratégico Institucional publicados. </t>
  </si>
  <si>
    <t>2 Documentos publicados</t>
  </si>
  <si>
    <t>Link de publicación de los documentos</t>
  </si>
  <si>
    <t>Se realizó el análisis de desempeño de cumplimiento del Plan Estratégico Institucional y el Plan Estratégico Sectorial desde junio de 2020 a diciembre de 2021, los cuales fueron socializados en el Comité Institucional del 25 de julio de 2022. Se realizó un taller institucional el 11 de agosto para socializar los resultados del análisis del PEI. Sin embargo, debido a los cambios institucionales no se ha logrado publicar los documentos</t>
  </si>
  <si>
    <t>La evidencia se reporto en el segundo cuatrimestre</t>
  </si>
  <si>
    <t>Se debe priorizar actividad para el primer cuatrimestre de la vigencia 2023</t>
  </si>
  <si>
    <r>
      <rPr>
        <b/>
        <sz val="11"/>
        <color rgb="FFFFFFFF"/>
        <rFont val="Segoe UI"/>
        <family val="2"/>
      </rPr>
      <t>Subcomponente 2:</t>
    </r>
    <r>
      <rPr>
        <sz val="11"/>
        <color rgb="FFFFFFFF"/>
        <rFont val="Segoe UI"/>
        <family val="2"/>
      </rPr>
      <t xml:space="preserve"> Diálogo de doble vía con la ciudadanía y sus organizaciones</t>
    </r>
  </si>
  <si>
    <t>2.0</t>
  </si>
  <si>
    <t>Elaborar y publicar los informes cualitativos trimestrales de avance a la gestión de los proyectos de inversión</t>
  </si>
  <si>
    <t>4 informes cualitativos publicados
(el de diciembre de 2021 se publica a más tardar el 20 del mes siguiente al corte del trimestre y así sucesivamente)</t>
  </si>
  <si>
    <t>Informes cualitativos trimestrales de avance a la gestión de los proyectos de inversión</t>
  </si>
  <si>
    <t>Pantallazos de la publicación y/o Informes de Gestión cualitativos</t>
  </si>
  <si>
    <t>Se realizó y publicó el Informe Cualitativo Trimestral acumulado, correspondiente al período septiembre - diciembre de 2021, con base en la información reportada por los gerentes de los proyectos de inversión.</t>
  </si>
  <si>
    <t>Se evidencia publicado el Informe Cualitativo Trimestral Acumulado con corte a diciembre 31 de 2021.</t>
  </si>
  <si>
    <t>Se reporto en seguiiento cuatrimestral</t>
  </si>
  <si>
    <t>Se consolidaron los informes cualitativos de los 13 proyectos de inversión para el primer trimestre de la vigencia 2022, con base en esta información se realizó el proceso de actualización y seguimiento en SEGPLAN.</t>
  </si>
  <si>
    <t>La evidencia se encuentra en la carpeta dispuesta para hacer seguimiento a la Actividad del PAAC. En dicha carpeta se encuentran los 13 informes cualitativos de los proyectos de inversión cargados en el aplicativo de Seguimiento a Proyectos por las gerencias de los mismos: https://drive.google.com/drive/folders/1H6-fcHQn4OHfBEP8xjLmDFLC6nY6AhVt</t>
  </si>
  <si>
    <t>Se evidencia el avance de la revisión y consolidación del los informes de los proyectos, pero no el informe consolidado</t>
  </si>
  <si>
    <t>Se evidencian los informes cualitativos por proyecto en el Drive dispuesto por la Oficina Asesora de Planeación. No obstante, no se eviencia el Informe Cualitativo Consolidado del Primer Trimestre de 2022. Tampoco se evidencia publicado en la página web de la Secretaría.</t>
  </si>
  <si>
    <t>Se recomienda consolidar el Informe Cualitativo Trimestral de los Proyectos de Inversión del Primer Trimestre de 2022 y realizar su publicación en el link de Transparencia correspondiente de la página web de la Secretaría.
Resulta procedente ajustar las fechas para la publicación de los siguientes informes cualitativos trimestrales.</t>
  </si>
  <si>
    <t>Actividad que se encuentra programada para realizar en el primer cuatrimestre pero fue calificada en cero en los seguimientos anteriores.
 Se evidencia en la página web de la SCRD, link de transparencia, publicación de informe cualitativo trimestral, correspondiente al primer trimestre de 2022 , de fecha mayo de 2022 https://docs.google.com/document/d/1HY9MeZJLgYpTP0XvImCqZlDaX8eIKb8K9Kq9FBzHxcs/edit</t>
  </si>
  <si>
    <t>Actividad realizada aunque de forma extemporánea.</t>
  </si>
  <si>
    <t>Se publico informe</t>
  </si>
  <si>
    <t>No  se evidencia informe publicado</t>
  </si>
  <si>
    <t>Al consultar en la página web de la entidad, a la fecha de realización de este informe, no se encuentra el informe publicado.</t>
  </si>
  <si>
    <t>No se llevó a cabo la actividad propuesta.</t>
  </si>
  <si>
    <t>Desarrollar espacios de diálogo con los ciudadanos y contenido digital por cada área misional de la Entidad que permita fortalecer los lazos ciudadanos - entidad</t>
  </si>
  <si>
    <t xml:space="preserve">177 espacios de diálogo ciudadano desarrollados según los reqerimientos establecidos para ellos </t>
  </si>
  <si>
    <t xml:space="preserve"> Espacios de diálogo ciudadano
104 - DLB
20 - DACP
12 - DEEP
1 - DALP
40 - DF (I cuatrimestre)</t>
  </si>
  <si>
    <t>Registro de los espacios de diálogo ciudadano en el Inventario Espacios de diálogo o
Actas de reunión o registros de asistencia radicados por ORFEO</t>
  </si>
  <si>
    <t>Áreas misionales</t>
  </si>
  <si>
    <t>DF: 100%
DALP: 0%
DEEP: 100%
DLB: 0%
DACP: 25%</t>
  </si>
  <si>
    <t xml:space="preserve">DF: Se elaboraron 44 espacios de participación y de socialización en los cuales se informó a la ciudadanía acerca del portafolio de convocatorias ofertadas y se resolvieron sus dudas y cuestionamientos. 
DALP:  El evento se tiene programado realizar hacia mitad del año
DEEP: A la fecha, la Dirección de Economía, Estudios y Política ha desarrollado 21 espacios de diálogo ciudadadano, así:
1. 4 socializaciones presenciales de las becas de Distritos Creativos, en el marco de la Convocatoria de Estímulos, donde hubo intercambio de ideas, opiniones y comentarios con la ciudadanía
2. 3 socialziaciones virtuales de las becas de Distritos Creativos, en el marco de la Convocatoria de Estímulos, donde hubo intercambio de ideas, opiniones y comentarios con la ciudadanía 
3. 12 conversaciones con propósito desarrolladas en los Distritos Creativos con el fin de construir, de manera conjunta con los Distritos, la agenda cultural de eventos que se realizan en el Distrito, establecer acuerdos para identificar diversos agentes en cada Distrito Creativo que permitan la construcción de modelos de gobernanza, entre otros. 
4. 1 espacio de diálogo con los beneficiarios del Premio Bogotá CREAtiva, en la clausura realizada el 25 de marzo de 2022. En este espacio se entabló un diálogo abierto con los participantes para retroalimentar los beneficios del premio y la contribución de los proyectos al desarrollo económico, cultural y social de la ciudad.
5. 1 espacio de diálogo desarrollado con la Dirección de Diversidad Sexual, con la Dirección de Economía Urbana de la Secretaría Distrital de Planeación y la ciudadanía el 25 de abril de 2022 en el marco de la reunión sobre la modificación del Decreto 280 de 2020 para el reconocimiento jurídico del Distrito Creativo y Diverso del Sur y Cambio de denominación del Distrito Creativo de La Playa
DACP: Desde la DACP se han desarrollado 5 encuentros ciudadanos para promover la apropiación, fortalecimiento del tejido social e involucramiento en los proyectos de infraestructura cultura
1.Taller Diseño Participativo - Integrantes Comité y Asociaciones/ CEFE  (2 de marzo) 
2.Taller Diseño Participativo - CLAP Chapinero/ CEFE (9 de marzo) 
3.Taller diseño participativo Idartes Pilona 10 (29 de marzo) 
4. Taller diseño participativo universidades CEFE Chapinero (25 de abril) 
5.VII Comité Felicidad / CEFE (24 de marzo) </t>
  </si>
  <si>
    <t>DF: Actas de reunión relacionadas en el siguiente drive: https://docs.google.com/spreadsheets/d/1Wf1dJmadbZxtzTVfm7r3fEFNR3reU21z/edit?usp=sharing&amp;ouid=112124930288159527180&amp;rtpof=true&amp;sd=true
DEEP: Se realiza el cargue de los soportes (actas, registros fotográficos, links, entre otros) por cada uno de los espacios en las siguientes carpetas: 
1. https://drive.google.com/drive/folders/10LlhzyzVdmckhCb12xdY4gzTpuocbXqV?usp=sharing
2. https://drive.google.com/drive/folders/10LlhzyzVdmckhCb12xdY4gzTpuocbXqV?usp=sharing
3. https://drive.google.com/drive/folders/1O30XsExb6nyFKdPPw4cQIwLjzvImN5af?usp=sharing
4. https://drive.google.com/drive/folders/1UVVkbpUoRD3SPHpGEoOSU-lHYixbNwpq?usp=sharing
5. https://drive.google.com/drive/folders/1p7LSb4Sa0VdrVDZIi_cIjDITvLuQoIwm?usp=sharing
DACP: 
Radicados 20223300093393
20223300101963
20223300120373
20223300149923
20223300114673</t>
  </si>
  <si>
    <t xml:space="preserve">La DF reporta avance en el cumplimiento en el I cuatrimestre de vigencia
La DALP reporta que la actividad se realizará a mitad de año. 
LA DEEP reporta avance en el cumplimiento en el I cuatrimestre de la vigencia. 
La DLB no reporta avance en el cumplimiento en el I cuatrimestre de la vigencia. 
La DACP reporta avance en el cumplimiento en el I cuatrimestre de vigencia. </t>
  </si>
  <si>
    <t>Se evidencian soportes de las actividades de participación lideradas por las áreas técnicas de la Secretaría. Se encuentra cuadro de registro y seguimiento de dichas actividades, así como evidencia fotográfica y de video de buena parte de las actividades.</t>
  </si>
  <si>
    <t>Requerir a las Direcciones Técnicas (DF, DALP, DEEP, DBL y DACP) para que periodicamenmte vayan subiendo los soportes de las actividades realizadas a las carpetas de evidencias del Drive utilizado para estos efectos.</t>
  </si>
  <si>
    <t>DF: N/A
DACP: 100%</t>
  </si>
  <si>
    <t xml:space="preserve">DF: En el último cuatrimestre no se programaron jornadas informativas puesto que no se ofertaron nuevas convocatorias por la Dirección de Fomento en el marco del Programa Distrital de Estímulos en este periodo.
DACP: Desde la DACP se desarrollaron los 20 encuentros ciudadanos programados, el el III catrimestre se realizaron los 5 encuentros finales para promover la apropiación, fortalecimiento del tejido social e involucramiento en los proyectos de infraestructura cultural
16. Equipamiento Centro de Interpretación parque arqueológico de Usme – Taller # 3 de diseño participativo 
17.  Equipamiento Centro de Interpretación parque arqueológico de Usme – Taller # 4 de diseño participativo 
18. Equipamiento Centro de Interpretación parque arqueológico de Usme – Taller # 5 de diseño participativo 
19. Equipamiento Centro Cultural Manitas (pilona 20) – Apertura 
20. Equipamiento Centro Felicidad Chapinero – Feria Cultural Centro Felicidad Chapinero 
DF: En el último cuatrimestre no se programaron jornadas informativas puesto que no se ofertaron nuevas convocatorias por la Dirección de Fomento en el marco del Programa Distrital de Estímulos en este periodo. 
</t>
  </si>
  <si>
    <t>DF: N/A
DACP: Radicados
20223300352543
20223300420153
20223300452113
20223300404823
20223300508083</t>
  </si>
  <si>
    <t>De acuerdo a las evidencias aportadas por las áreas en los seguimientos relacionados durante la vigencia, se observa cumplimiento de las actividades propuestas</t>
  </si>
  <si>
    <t>Actividad Cumplida</t>
  </si>
  <si>
    <t>2.2</t>
  </si>
  <si>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</si>
  <si>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</si>
  <si>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</si>
  <si>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</si>
  <si>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34 encuentros con los diferentes espacios del Sistema y sus integrantes donde se dió lugar a la recepción de propuestas y discusión con los consejeros para los ajustes al Decreto 480, logrando su participación en , lo que permitió recopilar sus apreciaciones y consolidar el proyecto de reforma al decreto con la aprobación por parte de la OAJ para publicación. 
Dichos espacios se adelantaron dentro de las sesiones de los Consejos que hacen parte del SDACP</t>
  </si>
  <si>
    <t>20222100153473,20222100131983,20222100082133,20222100117313,20222100148683,20222100082793,20222100152063,20222100152023,20222100092983,20222100083103,20222100123093,20222100148563,20222100148583,20222100148603,20222100084943,20222100117453,20222100117443,20222100152463,20222100089443,20222100089473,20222100117063,20222100117123,20222100151693,20222100151883,20222100151903,20222100089483,20222100156123,20222100085573,20222100114963,20222100114983,20222100149453,20222100138013,20222100083463,20222100112073,20222100112083,20222100112093,20222100117633,20222100155163,20222100155173,20222100159813,20222100083433,20222100085133,20222100085143,20222100115673,20222100148943,20222100116313,20222100146303,20222100084543,20222100109203,20222100112233,20222100148843,20222100084783,20222100120123,20222100151173,20222100087883,20222100124253,20222100122113,20222100083703,20222100086903,20222100117553,20222100151623,20222100056083,20222100086643,20222100113443,20222100148773,20222100085633,20222100114523,20222100114593,20222100146523,20222100146533</t>
  </si>
  <si>
    <t xml:space="preserve">De acuerdo con los soportes la dependencia reporta avance en el cumplimiento durante el primer cuatrimestre de vigencia. </t>
  </si>
  <si>
    <t>Se evidencian  actas y radicados de 34 eventos de diálogo con los ciudadanos en el marco de las Instancias del Sistema Distrital de Arte, Cultura y Patrimonio.</t>
  </si>
  <si>
    <t>A la fecha se han llevado a cabo más de 100 espacios de diálogo con los ciudadanos en el marco de las Instancias del Sistema Distrital de Arte, Cultura y Patrimonio</t>
  </si>
  <si>
    <t>2.3</t>
  </si>
  <si>
    <t xml:space="preserve">Elaborar y consolidar el Documento Diagnóstico de cocreación con los Grupos para el Programa Es Cultura Rural </t>
  </si>
  <si>
    <t xml:space="preserve">1 Documento de Diagnóstico de cocreación con los Grupos para el Programa Es Cultura Rural </t>
  </si>
  <si>
    <t xml:space="preserve">Documento Diagnóstico de cocreación con los Grupos para el Programa Es Cultura Rural </t>
  </si>
  <si>
    <t xml:space="preserve">Link de publicación del documento en Menú Participa </t>
  </si>
  <si>
    <t>Subsecretaría de Gobernanza</t>
  </si>
  <si>
    <t>Durante el primer trimestre se viene adelantado el levantamiento de informacion de linea base para asi adelantar plan de trabajo y mesas de cocreacion para la produccion del documento</t>
  </si>
  <si>
    <t xml:space="preserve">La dependencia reporta avances cualitativos en el avance de la meta para el primer cuatrimestre de vigencia. </t>
  </si>
  <si>
    <t>Actividad dentro de tiempo. Deberá reportarse en los próximos seguimientos.</t>
  </si>
  <si>
    <t>Se generó documento diagnostico cocreación con los Grupos para el Programa Es Cultura Rural en convenio con la Universidad Nacional, no se publica en el Menú Participa dado que tienen información sobre el portafolio de estimulos y no se puede dar a conocer terminos de las futuras convocatorias con anticipación</t>
  </si>
  <si>
    <t>Documento diagnostico cocreación para el Programa ECR y relatorias de los encuentros que se dieron despues de los premios</t>
  </si>
  <si>
    <t>De acuerdo a los soportes aportados por el área, se evidencia documento " Producto 4 Análisis de las líneas estratégicas para fomento", dando cumplimiento a la actividad propuesta.
 Sin embargo el soporte propuesto es el link de publicación del documento en Menú Participa , el cual no se lleva a cabo por que el área informa por manejar información que no puede ser publicada .</t>
  </si>
  <si>
    <t>Revisar la formulación del PAAC, componente Rendición de Cuentas de la vigencia siguiente, a fin de garantizar que los soportes o entregables sean posibles y adecuados generando coherencia entre las actividades, productos y soportes para facilitar la evaluación de la actividad.</t>
  </si>
  <si>
    <t>2.4</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</si>
  <si>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</si>
  <si>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</si>
  <si>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</si>
  <si>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</si>
  <si>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e realiza la  audiencia de rendicion de cuentas</t>
  </si>
  <si>
    <t>https://www.culturarecreacionydeporte.gov.co/es/transparencia-acceso-informacion-publica/planeacion-presupuesto-informes/informe-publico-de</t>
  </si>
  <si>
    <t>La actividad está planteada como "Desarrollar la Audiencia de Rendición de Cuentas del Sector con los grupos de valor".
 Y el soporte es " Pantallazo de invitación a la Audiencia de Rendición de Cuentas del Sector"
 Por lo tanto no presenta coherencia el soporte con la actividad y con la meta . 
 No hay evidencia suficiente de la realización de la actividad, teniendo en cuenta que link presentado por el área remite al numeral 4,7,3, de la página web de la SCRD, en el cual se encuentra el informe público de rendición de cuentas a la ciudadanía y los anexos correspondientes pero no se advierte la realización de la audiencia pública de rendición de cuentas.</t>
  </si>
  <si>
    <t>No existe evidencia suficiente de la realización de la actividad propuesta.
 Revisar la formulación del PAAC, componente Rendición de Cuentas de la vigencia siguiente, a fin de garantizar que los soportes o entregables sean coherentes con las actividades planteadas.</t>
  </si>
  <si>
    <r>
      <rPr>
        <b/>
        <sz val="11"/>
        <color rgb="FFFFFFFF"/>
        <rFont val="Segoe UI"/>
        <family val="2"/>
      </rPr>
      <t>Subcomponente 3:</t>
    </r>
    <r>
      <rPr>
        <sz val="11"/>
        <color rgb="FFFFFFFF"/>
        <rFont val="Segoe UI"/>
        <family val="2"/>
      </rPr>
      <t xml:space="preserve"> Responsabilidades</t>
    </r>
  </si>
  <si>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</si>
  <si>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</si>
  <si>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</si>
  <si>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</si>
  <si>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El área no reporta avances relacionados con esta actividad.
 La segunda línea de Defensa no realiza las observaciones correspondientes.
 Por parte de la Oficina de Control Interno no se puede identificar l9os compromisos adquiridos en los diálogos ciudadanos y no se dispone del acceso al aplicativo Colibrí para verificar su inclusión.</t>
  </si>
  <si>
    <t>Por lo observados en el seguimiento no es posible calificar esta actividad como cumplida.</t>
  </si>
  <si>
    <t>Realizar mesa de trabajo con la Oficina Asesora de Planeación con el fin de lograr la articulación entre el Proceso de la Audiencia Pública de Rendición de Cuentas y la metodología que permita medir la pertinencia y claridad de las respuestas dadas a la ciudadanía en este espacio.</t>
  </si>
  <si>
    <t>1 Mesa de Trabajo de articulación</t>
  </si>
  <si>
    <t>Metodología para medir la pertinencia y claridad de las respuestas en en el marco de la Audiencia Pública de Rendición de Cuentas</t>
  </si>
  <si>
    <t>Número de radicado en Orfeo del acta de reunión</t>
  </si>
  <si>
    <t>Dirección de Gestión Corporativa - Relación con la ciudadanía</t>
  </si>
  <si>
    <t>Se da cumplimiento en su totalidad. Se adjunta evidencia.</t>
  </si>
  <si>
    <t>Consecutivo ORFEO: 20227000080713</t>
  </si>
  <si>
    <t>Al verificar el radicado Orfeo No, 20227000080713, se observa comunicación de la Dirección de Gestión corporativa con "ASUNTO: Incorporar las políticas de Relación Estado Ciudadano en la
  estrategia de comunicaciones." Pero no se evidencian la entrega del producto propuesto que es "Metodología para medir la pertinencia y claridad de las respuestas en el marco de la Audiencia Pública de Rendición de Cuentas"</t>
  </si>
  <si>
    <t>De acuerdo a lo aportado por el área, no se pudo evidenciar el cumplimiento de la actividad ni la entrega del producto propuesto.</t>
  </si>
  <si>
    <t>Elaborar un documento con información relativa a la medición de la pertinencia y claridad de las respuestas dadas a la ciudadanía en el marco de la audiencia pública de rendición de cuentas.</t>
  </si>
  <si>
    <t>Un documento con información de  pertinencia y claridad de las respuestas</t>
  </si>
  <si>
    <t>Información relativa a la medición de la pertinencia y claridad de las respuestas dadas a la ciudadanía en el marco de la audiencia pública de rendición de cuentas</t>
  </si>
  <si>
    <t>Número de radicado en Orfeo del documento</t>
  </si>
  <si>
    <t>Se celebró reunión con Oficina Asesora de Planeación en el mes de abril de 2022. A la espera de la celebración de la rendición de cuentas a celebrarse en enero de 2023 para la elaboración del informe correspondiente a 2022.</t>
  </si>
  <si>
    <r>
      <rPr>
        <b/>
        <sz val="11"/>
        <color theme="1"/>
        <rFont val="Segoe UI"/>
        <family val="2"/>
      </rPr>
      <t>SEGUNDO COMPONENTE: RACIONALIZACIÓN DE TRÁMITES</t>
    </r>
    <r>
      <rPr>
        <sz val="11"/>
        <color theme="1"/>
        <rFont val="Segoe UI"/>
        <family val="2"/>
      </rPr>
      <t xml:space="preserve">
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r>
  </si>
  <si>
    <t>Reporte 
II Cuatrimestre
Dependencia ejecutora
Primera línea de Defensa</t>
  </si>
  <si>
    <t>Monitoreo
II Cuatrimestre
Oficina Asesora de Planeación
Segunda Línea de Defensa</t>
  </si>
  <si>
    <t>Seguimiento y Evaluación
II Cuatrimestre
Oficina de Control Interno
Tercera Línea de Defensa</t>
  </si>
  <si>
    <t>DATOS GENERALES</t>
  </si>
  <si>
    <t>ACCIONES DE RACIONALIZACIÓN</t>
  </si>
  <si>
    <t>PLAN DE EJECUCIÓN</t>
  </si>
  <si>
    <t>N°</t>
  </si>
  <si>
    <t>NOMBRE DE TRÁMITE, PROCESO O PROCEDIMIENTO</t>
  </si>
  <si>
    <t>ESTADO</t>
  </si>
  <si>
    <t>SITUACIÓN ACTUAL</t>
  </si>
  <si>
    <t>DESCRIPCIÓN DE LA MEJORA A REALIZAR AL TRÁMITE, PROCESO O PROCEDIMIENTO</t>
  </si>
  <si>
    <t>BENEFICIO AL CIUDADANO Y/O ENTIDAD</t>
  </si>
  <si>
    <t>TIPO DE RACIONALIZACIÓN</t>
  </si>
  <si>
    <t>ACCIÓN ESPECÍFICA DE RACIONALIZACIÓN
(Acción incluida en plan de acción)</t>
  </si>
  <si>
    <t>DEPENDENCIA RESPONSABLE</t>
  </si>
  <si>
    <t>CORRESPONSABLE</t>
  </si>
  <si>
    <t>FECHA REALIZACIÓN</t>
  </si>
  <si>
    <t>FECHA IMPLEMENTACIÓN</t>
  </si>
  <si>
    <t>INICIO
dd/mm/aaaa</t>
  </si>
  <si>
    <t>FIN
dd/mm/aaaa</t>
  </si>
  <si>
    <t xml:space="preserve">
dd/mm/aaaa</t>
  </si>
  <si>
    <t>Inscrito</t>
  </si>
  <si>
    <t xml:space="preserve">El trámite de Declaratoria, revocatoria o cambio de categoría de un bien de interés cultural del ámbito Distrital, actualmente se realiza de manera presencial por medio de la radicación del información en la oficina de correspondencia de la Secretaría Distrital de Cultura, Recreación y Deporte y de manera virtual a través del siguiente link: https://tramitesbic.scrd.gov.co/ </t>
  </si>
  <si>
    <t xml:space="preserve">El trámite de declaratoria, revocatoria o cambio de categoría de un bien de interés cultural del ámbito Distrital, se integrará al portal único del estado colombiano (Gov.co) mediante la opción de redireccionamiento en cumplimiento de los lineamientos de la guía de integración de trámites a Gov.co expedida por el Ministerio de Tecnologías de la Información y las Comunicaciones; Adicionalmente, se continuará prestando el trámite tanto presencial como virtualmente. </t>
  </si>
  <si>
    <t xml:space="preserve">Habilitar el acceso al trámite a través del portal único del estado colombiano (Gov.co) y la página web de la SCRD; habilitar al solicitante la consulta del estado y el resultado del trámite en línea; mayor usabilidad, accesibilidad, seguridad e interoperabilidad en cumplimiento de los lineamientos de la guía de integración de trámites a Gov.co. </t>
  </si>
  <si>
    <t>Tecnológica</t>
  </si>
  <si>
    <t xml:space="preserve"> Disponer de mecanismos de seguimiento al estado del trámite</t>
  </si>
  <si>
    <t>Subdirección de Infraestructura y Patrimonio Cultural</t>
  </si>
  <si>
    <t>Oficina de Tecnologías de la Información</t>
  </si>
  <si>
    <t>Se da cumplimiento a la primera etapa, se realizó el Plan de trabajo Orfeo Radicado no. 20223100071453 y el acta de reunión donde se concertó el mismo en conjunto con la OTI Orfeo Radicado no. 20223100069363.</t>
  </si>
  <si>
    <t>Plan de trabajo Orfeo Radicado no. 20223100071453
Acta de reunión  Radicado no. 20223100069363.</t>
  </si>
  <si>
    <t xml:space="preserve">La dependencia reporta avance cuantitativos y cualitativos de la meta para el I cuatrimestre de vigencia. </t>
  </si>
  <si>
    <t>Actividad que no se encuentra programada para culminar en el período de evaluación.</t>
  </si>
  <si>
    <t>N/A</t>
  </si>
  <si>
    <t>Se da cumplimiento a una parte de la fase 2, se realizó integración del tramite al portal e integrará al portal único del estado colombiano (Gov.co)</t>
  </si>
  <si>
    <t>https://www.gov.co/ficha-tramites-y-servicios/T63278
Se adjunta captura de pantalla</t>
  </si>
  <si>
    <t xml:space="preserve">La Subdirección de Infraestructura y Patrimonio Cultural reporta avance cuantitativos y cualitativos de la meta para el segundo cuatrimestre de vigencia. </t>
  </si>
  <si>
    <r>
      <rPr>
        <sz val="11"/>
        <color theme="1"/>
        <rFont val="Quattrocento Sans"/>
        <family val="2"/>
      </rPr>
      <t xml:space="preserve">En el siguiente link, </t>
    </r>
    <r>
      <rPr>
        <u/>
        <sz val="11"/>
        <color rgb="FF1155CC"/>
        <rFont val="Quattrocento Sans"/>
        <family val="2"/>
      </rPr>
      <t>https://www.gov.co/ficha-tramites-y-servicios/T63278</t>
    </r>
    <r>
      <rPr>
        <sz val="11"/>
        <color theme="1"/>
        <rFont val="Quattrocento Sans"/>
        <family val="2"/>
      </rPr>
      <t xml:space="preserve"> se puede evidenciar el avance de la integración del trámite al portal, su implementación está proyectada para noviembre de 2022 
</t>
    </r>
  </si>
  <si>
    <t>El desarrollo de la herramienta se teminará el 30 de septiembre de 2022 y su implementación el 30 de noviembre, por consiguiente su evaluación se realizará en el siguiente periodo.</t>
  </si>
  <si>
    <t>Se da cumplimiento a las 6 etapas del proceso de racionalización del tramité 63278: Declaratoria, revocatoria o cambio de nivel de intervención de un bien de interés cultural del ámbito Distrital, el cual tuvo ajuste en el nombre del tramite de acuerdo a la normativa vigente. El tramite fue integrado al portal Gov,co y vincula la solicitud del ciudadano directamente al aplicativo de gestión documental orfeo radicando la solicitud con los anexos aportados. 
Se radica en orfeo Plan de racionalización con anexos del cumplimiento de las etapas. 
Nota: Por necesidad del proceso, la fecha de finalización se modifico a 31 de diciembre de 2022</t>
  </si>
  <si>
    <r>
      <rPr>
        <sz val="10"/>
        <color theme="1"/>
        <rFont val="Quattrocento Sans"/>
        <family val="2"/>
      </rPr>
      <t xml:space="preserve">Radicado 20233100002143
</t>
    </r>
    <r>
      <rPr>
        <u/>
        <sz val="10"/>
        <color rgb="FF1155CC"/>
        <rFont val="Quattrocento Sans"/>
        <family val="2"/>
      </rPr>
      <t xml:space="preserve">https://drive.google.com/drive/folders/1v_gCahIiXB8mWMpUWM8VCMjox3pxTuYd
</t>
    </r>
  </si>
  <si>
    <t xml:space="preserve">La Subdirección de Infraestructura y Patrimonio Cultural reporta avance cuantitativos y cualitativos de la meta para el tercer cuatrimestre de vigencia. </t>
  </si>
  <si>
    <t>Se verificó el Radicado No. 20233100002143 el cual contiene los anexos que soportan la realización de las actividades para dar cumplimiento a las etapas propuestas en el correspondiente cronograma.
 Se verificaron los radicados 20223100069363 y 20223100071453 donde se estableció el cronograma de actividades para dar cumplimiento a la racionalización del trámite.
 https://drive.google.com/drive/folders/1v_gCahIiXB8mWMpUWM8VCMjox3pxTuYd</t>
  </si>
  <si>
    <t>Actividad cumplida en el tiempo programado.</t>
  </si>
  <si>
    <r>
      <rPr>
        <b/>
        <sz val="11"/>
        <color theme="1"/>
        <rFont val="Segoe UI"/>
        <family val="2"/>
      </rPr>
      <t xml:space="preserve">CUARTO COMPONENTE: MECANISMOS PARA MEJORAR LA ATENCIÓN AL CIUDADANO
</t>
    </r>
    <r>
      <rPr>
        <sz val="11"/>
        <color theme="1"/>
        <rFont val="Segoe UI"/>
        <family val="2"/>
      </rPr>
      <t>Este componente busca mejorar la calidad y el acceso a los trámites y servicios de las entidades públicas, mejorando la satisfacción de los ciudadanos y facilitando el ejercicio de sus derechos.</t>
    </r>
  </si>
  <si>
    <t>Subcomponente 1:  Estructura administrativa y Direccionamiento Estratégico</t>
  </si>
  <si>
    <t xml:space="preserve">Presentar en el marco del Comité Institucional de Gestión y Desempeño los informes trimestrales de PQRS y relación con la ciudadanía para el seguimiento y asuntos del proceso de relación con la ciudadanía. </t>
  </si>
  <si>
    <t>4 Informes (trimestrales) de PQRS y relación con la Ciudadanía</t>
  </si>
  <si>
    <t>Informes trimestrales de PQRS y relación con la Ciudadanía
Enero (oct a dic 2021); abril (ene -mar 2022); julio (abr - jun 2022); octubre (jul - sept 2022)</t>
  </si>
  <si>
    <t xml:space="preserve">Número de radicado de las actas de Comité Institucional de Gestión y Desempeño de presentación de los informes </t>
  </si>
  <si>
    <t>Se presentó en el Comité Institucional de fecha  31 de enero</t>
  </si>
  <si>
    <t>Acta del 31 de enero-  20221700098133</t>
  </si>
  <si>
    <t xml:space="preserve">Se evidenció que en el acta del 31 de de enero de 2022 se trató en el quinto punto del orden del día lo referente al Informe de PQRS IV trimestre 2021 </t>
  </si>
  <si>
    <t>No se realizaron observaciones</t>
  </si>
  <si>
    <t>Consecutivo ORFEO: 20221700098133</t>
  </si>
  <si>
    <t>Actividad reportada y cumplida en el primer cuatrimestre</t>
  </si>
  <si>
    <t>Se presentó en el Comité Institucional de fecha 25 de abril.</t>
  </si>
  <si>
    <t xml:space="preserve">Acta pendiente de aprobación por el comité el 09 de mayo de 2022. </t>
  </si>
  <si>
    <t xml:space="preserve">Se cumplió con la actividad programada, sin embargo esta pendiente remitir la evidencia, en la medida que depende de la aprobación por parte del comité. </t>
  </si>
  <si>
    <t xml:space="preserve">No se encuentra evidencia del cumplimiento de la actividad, no siendo posible verificar el estado del acta del comité, sin embargo en reunión realizada con la Oficina de Planeación (mayo 13 de 2022) se concluyó que la actividad fue realizada pero, por ajustes del acta, no ha sido posible a la fecha tenerla firmada y radicada en el aplicativo Orfeo. </t>
  </si>
  <si>
    <t xml:space="preserve">Se recomienda realizar las actividades dentro de los términos programados que permitan tener las evidencias efectivas para realizar la evaluación.
</t>
  </si>
  <si>
    <t>Consecutivo ORFEO: 20221700198233</t>
  </si>
  <si>
    <t>Consecutivo ORFEO: 20221700305193</t>
  </si>
  <si>
    <t>Actividad reportada y cumplida en el segundo cuatrimestre</t>
  </si>
  <si>
    <t>Consecutivo ORFEO: 20221700429553</t>
  </si>
  <si>
    <t>Se observa Acta No. 28 del 19 de octubre de 2022, en el numeral 6 se presenta el informe de PQRS.</t>
  </si>
  <si>
    <t>Actividad cumplida.</t>
  </si>
  <si>
    <t>Realizar el diagnóstico para la viabilidad de la creación de la oficina de la relación con el ciudadano, en los términos de la Ley 2052 de 2020 y las disposiciones distritales del “Modelo Distrital de Relacionamiento Integral con la Ciudadanía”</t>
  </si>
  <si>
    <t>1 diagnóstico para la viabilidad de la creación de la oficina de la relación con el ciudadano</t>
  </si>
  <si>
    <t>Diagnóstico para la viabilidad de la creación de la oficina de la relación con la ciudadanía</t>
  </si>
  <si>
    <t>Número de radicado del documento en orfeo</t>
  </si>
  <si>
    <t>Se presenta a la Dirección de Gestión Corporativa los aspectos relevantes que trae la Guía de la Función Pública, sobre la creación de la dependencia de Relación Estado-Ciudadano, con el fin de iniciar con la estructuración del diagnóstico.</t>
  </si>
  <si>
    <t>Agenda de reunión y presentación llevada a cabo el  22 de abril de 2022.</t>
  </si>
  <si>
    <t xml:space="preserve">La dependencia reporta avances cuantitativos y cualitativos de la meta para el primer cuatrimestre de vigencia. </t>
  </si>
  <si>
    <t>Diagnóstico para la viabilidad de creación de la oficina de relacionamiento con la ciudadanía con radicado orfeo 20227000235823 y Resolución No. 753 de 30 de septiembre de 2022 con radicado orfeo 20227300387463.</t>
  </si>
  <si>
    <t>1.3.</t>
  </si>
  <si>
    <t>Presentar en el Comité Institucional de Gestión y Desempeño los avances en la implementación de la Política Pública de Servicio a la ciudadanía</t>
  </si>
  <si>
    <t xml:space="preserve">2 presentaciones al CIGyD con avances en la implementación de la política pública </t>
  </si>
  <si>
    <t>Avances en la implementación de la Política Pública de Servicio a la ciudadanía</t>
  </si>
  <si>
    <t>Número de radicado del acta del Comité Institucional de Gestión y Desempeño dónde se evidencie la presentación del avance</t>
  </si>
  <si>
    <t>Consecutivo ORFEO 20221700253923.</t>
  </si>
  <si>
    <t>Consecutivo ORFEO 20221700481493</t>
  </si>
  <si>
    <t>Se observa Acta No. 33 del 23 de noviembre de 2022, en el numeral 5 se presenta al Comité Institucional de Gestión y Desempeño el avance en la implementación de la política pública de servicio a la ciudadanía.</t>
  </si>
  <si>
    <t>Subcomponente 2: Fortalecimiento de los canales de atención</t>
  </si>
  <si>
    <t>Realizar un diagnóstico del cumplimiento de la política de racionalización de trámites, de acuerdo con la Ley 2052 de 2020</t>
  </si>
  <si>
    <t xml:space="preserve">1 diagnóstico </t>
  </si>
  <si>
    <t>Diagnóstico del cumplimiento de la política de racionalización de trámites, de acuerdo con la Ley 2052 de 2020</t>
  </si>
  <si>
    <t>Número de radicado del diagnóstico en orfeo</t>
  </si>
  <si>
    <t>Radicación Diagnóstico del cumplimiento de la política de racionalización de trámites ORFEO 20227000244933</t>
  </si>
  <si>
    <t>Subcomponente 3: Talento Humano</t>
  </si>
  <si>
    <t xml:space="preserve">Ejecutar el Plan de Capacitación, Bienestar e Incentivos 2022 de conformidad con las necesidades identificadas por los servidores y servidoras de la SCRD </t>
  </si>
  <si>
    <t>1 Informe de ejecución del Plan de Capacitación, Bienestar e Incentivos 2022 ejecutado</t>
  </si>
  <si>
    <t>Informe de ejecución del Plan de Capacitación, Bienestar e Incentivos 2022</t>
  </si>
  <si>
    <t>Número de Radicado del Informe de ejecución del Plan de Capacitación, Bienestar e Incentivos 2022</t>
  </si>
  <si>
    <t>Grupo Interno de Trabajo de Gestión del Talento Humano</t>
  </si>
  <si>
    <t>https://ant.culturarecreacionydeporte.gov.co/es/scrd-transparente/plan-de-accion/plan-estrategico-de-talento-humano</t>
  </si>
  <si>
    <t>Se evidencia en la página web de la SCRD el informe de ejecución del Plan Institucional de capacitación en el siguiente enlace: https://ant.culturarecreacionydeporte.gov.co/es/scrd-transparente/plan-de-accion/plan-estrategico-de-talento-humano
 Aunque el soporte esta relacionado con el numero de radicado de Orfeo, este no es aportado por el área como evidencia.</t>
  </si>
  <si>
    <t>Establecer la coherencia entre las actividades desarrolladas y el soporte propuesto en las mismas.
 Teniendo en cuenta que el soporte propuesto es el radicado de Orfeo y no el reporte en la página web.</t>
  </si>
  <si>
    <t>3.2.</t>
  </si>
  <si>
    <t>Incorporar las políticas de relación Estado – ciudadano en la estrategia de comunicaciones de la SCRD.</t>
  </si>
  <si>
    <t>5 políticas incorporadas a la Estrategia</t>
  </si>
  <si>
    <t xml:space="preserve">Políticas de la relación Estado – ciudadano </t>
  </si>
  <si>
    <t>Número de radicado en Orfeo con los temas a incluir dentro de la estrategia de  comunicaciones</t>
  </si>
  <si>
    <t>Memorando con la estructuración de 5 politicas dirigido a la Oficina Asesora de Comunicaciones.</t>
  </si>
  <si>
    <t xml:space="preserve">Memorando del  23 de febrero -20227000080713  </t>
  </si>
  <si>
    <t>Se evidenció memorando de la dirección operativa a la Oficina Asesora de Comunicaciones en el cual solicitan  "Incorporar las políticas de Relación Estado Ciudadano en la
 estrategia de comunicaciones"</t>
  </si>
  <si>
    <t>Sin observaciones</t>
  </si>
  <si>
    <t xml:space="preserve">Memorando con la estructuración de 5 politicas dirigido a la Oficina Asesora de Comunicaciones 20227000080713 </t>
  </si>
  <si>
    <t>Subcomponente 4 Normativo y Procedimental</t>
  </si>
  <si>
    <t>Realizar capacitaciones en los temas de la relación Estado – ciudadano dirigidas a los funcionarios y colaboradores de la SCRD</t>
  </si>
  <si>
    <t>4 capacitaciones en el año</t>
  </si>
  <si>
    <t>Capacitaciones en temas de la relacion Estado - Ciudadano dirigidas a los funcionarios y colaboradores de la SCRD</t>
  </si>
  <si>
    <t>Números de radicado con listados de asistencia y/o presentaciones cargadas en orfeo</t>
  </si>
  <si>
    <t>Se realiza capacitación sobre gestión de PQRS</t>
  </si>
  <si>
    <t>Listado de asistencia radicado 20227000091133</t>
  </si>
  <si>
    <t>Se evidenció que en el radicado de Orfeo No. 20227000091133  un listado de asistencia y una presentación en power point denominada procedimiento de recepción de PQRS.</t>
  </si>
  <si>
    <t>Consecutivo ORFEO 20227000091133</t>
  </si>
  <si>
    <t>Consecutivo ORFEO 20227000196483</t>
  </si>
  <si>
    <t>Consecutivo ORFEO 20227300303373</t>
  </si>
  <si>
    <t>En radicado de Orfeo No, 20227300303373 se evidencian los soportes de la realización de la capacitación propuesta, la convocatoria, la agenda y la lista de asistencia.</t>
  </si>
  <si>
    <t>Se dio cumplimiento a la actividad propuesta.</t>
  </si>
  <si>
    <t>Consecutivo ORFEO 20227000469693</t>
  </si>
  <si>
    <t>En radicado de Orfeo No, 20227000469693 del 23/11/2022se evidencia la lista de asistencia de Capacitación términos legales PQRS, sin embrago no se cuenta con los demás documentos soportes para poder validar su realización, como presentación, temática, convocatoria, etc.</t>
  </si>
  <si>
    <t>Al momento de la realización de capacitaciones o charlas, adjuntar las presentaciones, temáticas, convocatoria, etc., a fin de soportar completamente la actividad realizada</t>
  </si>
  <si>
    <t>Subcomponente 5: Relacionamiento con el ciudadano</t>
  </si>
  <si>
    <t>Elaborar la caracterización de grupos de valor de la SCRD</t>
  </si>
  <si>
    <t xml:space="preserve">1 documento de caracterización de grupos de valor </t>
  </si>
  <si>
    <t>Caracterización de grupos de valor de la SCRD</t>
  </si>
  <si>
    <t>Número de radicado en orfeo del documento que contiene la caracterización de grupos de valor</t>
  </si>
  <si>
    <t>Consecutivo ORFEO 20227000243783</t>
  </si>
  <si>
    <t xml:space="preserve">Realizar los informes de análisis de resultados de la encuesta de satisfacción de grupos de valor. </t>
  </si>
  <si>
    <t>2 informes de análisis de resultados de la encuesta de satisfacción de grupos de valor</t>
  </si>
  <si>
    <t>Informes de análisis de resultados de la encuesta de satisfacción de grupos de valor.
- Primer Informe se entrega el 15 de julio de 2022
- Segundo informe se entrega el 15 de diciembre de 2022</t>
  </si>
  <si>
    <t xml:space="preserve">Número de radicado en orfeo de los informes de resultados
</t>
  </si>
  <si>
    <t>Consecutivo ORFEO 20227000276563</t>
  </si>
  <si>
    <t>Consecutivo ORFEO 20227000532613</t>
  </si>
  <si>
    <t>Se evidencia radicado de Orfeo No. 20227000532613 de 
 Fecha 23-12-2022 relacionado con INFORME DE RESULTADOS ENCUESTA DE SATISFACCIÓN
 II SEMESTRE DE 2022</t>
  </si>
  <si>
    <t>QUINTO COMPONENTE: MECANISMOS PARA LA TRANSPARENCIA Y ACCESO A LA INFORMACIÓN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los sujetos obligados de la ley.</t>
  </si>
  <si>
    <t>Reporte
 I Cuatrimestre 
 Dependencia ejecutora
 Primera línea de Defensa</t>
  </si>
  <si>
    <t>Monitoreo
 I Cuatrimestre
 Oficina Asesora de Planeación
 Segunda Línea de Defensa</t>
  </si>
  <si>
    <t>Seguimiento y Evaluación
 I Cuatrimestre
 Oficina de Control Interno
 Tercera Línea de Defensa</t>
  </si>
  <si>
    <t>Reporte 
  II Cuatrimestre
  Dependencia ejecutora
  Primera línea de Defensa</t>
  </si>
  <si>
    <t>Monitoreo
  II Cuatrimestre
  Oficina Asesora de Planeación
  Segunda Línea de Defensa</t>
  </si>
  <si>
    <t>Seguimiento y Evaluación
  II Cuatrimestre
  Oficina de Control Interno
  Tercera Línea de Defensa</t>
  </si>
  <si>
    <t>Reporte 
 III Cuatrimestre
 Dependencia ejecutora
 Primera línea de Defensa</t>
  </si>
  <si>
    <t>Monitoreo
 III Cuatrimestre
 Oficina Asesora de Planeación
 Segunda Línea de Defensa</t>
  </si>
  <si>
    <t>Seguimiento y Evaluación
 III Cuatrimestre
 Oficina de Control Interno
 Tercera Línea de Defensa</t>
  </si>
  <si>
    <t>Fecha Final</t>
  </si>
  <si>
    <t>Subcomponente 1: Lineamientos de Transparencia Activa</t>
  </si>
  <si>
    <t>Elaborar y publicar en el portal web los Planes Institucionales y Estratégicos establecidos en el Decreto 612 de 2018 con sus posteriores actualizaciones</t>
  </si>
  <si>
    <t>12 Planes Institucionales y Estratégicos publicados</t>
  </si>
  <si>
    <t>Planes Institucionales y Estratégicos publicados</t>
  </si>
  <si>
    <t>Link de publicación de los Planes Institucionales y Estratégicos</t>
  </si>
  <si>
    <t>Dirección de Gestión Corporativa - Gestión Documental
 Oficina Asesora de Planeación
 Dirección de Gestión Corporativa - Grupos Interno de Trabajo de Talento Humano
 Oficina de Tecnologías de la Información</t>
  </si>
  <si>
    <t>Áreas de la Entidad</t>
  </si>
  <si>
    <t>Dirección de Gestión Corportativa - Grupo Talento Humano: Se elaboraron y publicaron en el portal web de la SCRD y en Cultunet los Planes Institucionales y Estratégico de la entidad.
 Dirección de Gestión Corporativa - Gestión Documental: Se publica en la página web el instrumento archivístico Plan Institucional de Archivos
 Oficina Asesora de Planeación: se formularon, consolidaron y aprobaron el Plan Anticorrupcion y Atención al Ciudadano y el Plan Anual de Adquisiciones.</t>
  </si>
  <si>
    <r>
      <rPr>
        <sz val="10"/>
        <color rgb="FF000000"/>
        <rFont val="Quattrocento Sans"/>
        <family val="2"/>
      </rPr>
      <t xml:space="preserve">Link publicación en Página Web de la SCRD :
 https://www.culturarecreacionydeporte.gov.co/es/scrd-transparente/plan-de-accion/plan-estrategico-de-talento-humano
 Dirección de Gestión Corportativa: 
 Orfeo: 20227300137823
 Publicación en Cultunet del Plan Estratégico de Talento Humano
 Orfeo: 20227300066173
 Publicación en Cultunet Planes de Talento Humano
 Orfeo: 20227300062903
 Comité de Gestión y Desempeño donde fue aprobado el Plan Estratégico de Talento Humano
 Orfeo: 20221700098133
 Acta de Comisión de Personal donde se aprobaron los planes de Capacitación y de Bienestar
 Orfeo: 20217300403813
 Acta COPASST donde se aprobó el Plan de Seguridad y Salud en el Trabajo
 Orfeo: 20213000399743 
 </t>
    </r>
    <r>
      <rPr>
        <u/>
        <sz val="10"/>
        <color rgb="FF1155CC"/>
        <rFont val="Quattrocento Sans"/>
        <family val="2"/>
      </rPr>
      <t>https://www.culturarecreacionydeporte.gov.co/es/scrd-transparente/otros-instrumentos-y-documentos-de-gestion-documental/plan-institucional-de-archivos</t>
    </r>
    <r>
      <rPr>
        <sz val="10"/>
        <color rgb="FF000000"/>
        <rFont val="Quattrocento Sans"/>
        <family val="2"/>
      </rPr>
      <t xml:space="preserve">
 Oficina Asesora de Planeación: 
 Radicado No 20221700098133, aprobación de los planes institucionales. 
 Link: página web:</t>
    </r>
  </si>
  <si>
    <t>Se cumplió con la actividad programada de acuerdo con las evidencias aportadas en el primer cuatrimestre de la vigencia.</t>
  </si>
  <si>
    <t>Revisados los soportes dispuestos en la carpeta compartida para el seguimiento del PAAC, se evidencia lo siguiente:
  Con relación al reporte y cargue la información la Dirección de Gestión Corporativa - Grupo Interno de Trabajo de Talento Humano, para este seguimiento reportó la publicación en link https://www.culturarecreacionydeporte.gov.co/es/scrd-transparente/plan-de-accion/plan-estrategico-de-talento-humano, de los siguientes planes, así como los soportes de la publicidad realizada a la comunidad institucional. 
  1. Plan Estratégico de Talento Humano
  2. Plan de Trabajo Anual en Seguridad y Salud en el Trabajo
  3. Plan de Bienestar e Incentivos Institucionales
  4. Plan Institucional de Capacitación
  5. Plan Estratégico de Previsión de Recursos Humanos 
  6. Plan Anual de Vacantes -
  Así mismo, la Dirección de Gestión Corporativa - Gestión Documental para este seguimiento reportó la publicación del Plan Institucional de Archivos de la Entidad ­PINAR en link https://www.culturarecreacionydeporte.gov.co/es/scrd-transparente/otros-instrumentos-y-documentos-de-gestion-documental/plan-institucional-de-archivos. 
  Respecto de la Oficina Asesora de Planeación, reportó la publicación de los siguientes planes:
  1. Plan Anual de Adquisiciones
  2.Plan Anticorrupción y de Atención al Ciudadano
  En cuanto a la Oficina de Tecnologías de la Información, no cargaron soportes ni realizado el respectivo reporte, respecto de los siguientes planes: 
  1.Plan Estratégico de Tecnologías de la Información y las Comunicaciones -­ PETI
  2.Plan de Tratamiento de Riesgos de Seguridad y Privacidad de la Información
  3.Plan de Seguridad y Privacidad de la información. 
  Ahora bien, la OCI, al consultar la página web de la SCRD evidenció la publicación de los 12 Planes Institucionales y Estratégicos de conformidad con el Decreto 612 de 2018 en el siguiente link: https://www.culturarecreacionydeporte.gov.co/es/transparencia-y-acceso-a-la-información-pública/4-3-plan-de-accion</t>
  </si>
  <si>
    <t>Observación:
  Dirigida a: Dirección de Gestión Corporativa - Gestión Documental, 
  Oficina Asesora de Planeación, Dirección de Gestión Corporativa - Grupos Interno de Trabajo de Talento Humano, Oficina de Tecnologías de la Información.
  La actividad 1.1 establece que la Secretaría publicará las actualizaciones de los planes establecidos en el Decreto 612 de 2018. No obstante, el plazo de la actividad es hasta enero 31 de 2022, situación que no hace posible cumplir con las eventuales actualizaciones que se presenten en la vigencia. 
  Se sugiere reformular la actividad o incluir una nueva para efectos del registro de las actualizaciones de los planes.
  Observación:
  Dirigida a: Oficina de Tecnologías de la Información.
  Se evidencia falta de soportes en la carpeta del Drive correspondientes a los tres planes de TICS señalados en la columna anterior. En consecuencia, es importante que se adjunten dichas evidencias.</t>
  </si>
  <si>
    <t>Dirección de Gestión Corportativa - Grupo Talento Humano: Durante el periodo reportado, se actualizó el Plan de acción de Seguridad y salud en el Trabajo y se publicó en la Página Web y Cultunet</t>
  </si>
  <si>
    <t>Cultunet: Enlace 
  Plan de acción bienestar social e incentivos, capacitación y seguridad y salud en el trabajo SST 2022 - II versión
  Página Web enlace: Plan de acción bienestar social e incentivos, capacitación y seguridad y salud en el trabajo SST 2022 - II versión Descargar / Ver 
  Pantallazo página Web, plan de SST II versión y nota en Cultunet</t>
  </si>
  <si>
    <t>La Dirección de Gestión Coporativa - Grupo de Talento Humano realizó actualizaciones al Plan de Acción de Seguridad y Salud en el Trabajo y realizó la actualización respectiva para el segundo cuatrimestre de la vigencia.</t>
  </si>
  <si>
    <t>Actividad evaluada en el (i) corte de evaluación 30/04/2022
 Revisados los soportes dispuestos en la carpeta compartida para el seguimiento del PAAC, se evidencia lo siguiente:
  Con relación al reporte y cargue de la información la Dirección de Gestión Corporativa - Grupo Interno de Trabajo de Talento Humano, para este seguimiento reportó la publicación de la actualización del Plan de Seguridad y Salud en el Trabajo SST 2022 - II versión, así como los soportes de la publicidad realizada a la comunidad institucional. 
  Ahora bien, la OCI, al consultar la página web de la SCRD evidenció la publicación de la actualización del Plan de acción de seguridad y salud en el trabajo SST 2022 (versión 2) en el siguiente link: 
  https://www.culturarecreacionydeporte.gov.co/es/transparencia-y-acceso-a-la-información-pública/4-3-plan-de-accion.
  De igual forma se verificó la comunicación de la actualización del referido plan a la comunidad institucional el 12 de agosto de 2022, en el siguiente link 
  https://intranet.culturarecreacionydeporte.gov.co/plan-de-accion-de-seguridad-y-salud-en-el-trabajo-version-ii
  Frente a los demás planes no se reportaron actualizaciones</t>
  </si>
  <si>
    <t>SEGUIMIENTO OBSERVACIONES Y RECOMENDACIONES OCI AL 31/04/2022
  Se evidencia los soportes que dan cumplimiento de la publicación de las actualizaciones correspondientes. Sin embargo, las observaciones realizadas por la OCI al 30/04/2022 se encuentran pendientes.</t>
  </si>
  <si>
    <t>actividad culminada desde el primer resporte</t>
  </si>
  <si>
    <t>https://ant.culturarecreacionydeporte.gov.co/es/transparencia-y-acceso-a-la-informacion-publica/7-1-7-otros-instrumentos-y-documentos-de-gestion-documental</t>
  </si>
  <si>
    <t>Actividad evaluada en el (i) corte de evaluación 30/04/2022</t>
  </si>
  <si>
    <t>SEGUIMIENTO OBSERVACIONES Y RECOMENDACIONES OCI AL 30/04/2022
  Se evidencia los soportes que dan cumplimiento de la publicación de las actualizaciones correspondientes. Sin embargo, las observaciones realizadas por la OCI al 30/04/2022 no fueron tenidas en cuenta.</t>
  </si>
  <si>
    <t>Elaborar y publicar en el portal web los informes de avance al Plan Institucional de Archivos de la Entidad PINAR 2021-2023</t>
  </si>
  <si>
    <t>3 informes de avance al Plan Institucional de Archivos de la Entidad PINAR 2021-2023 publicados</t>
  </si>
  <si>
    <t>Informes de avance al Plan Institucional de Archivos de la Entidad PINAR 2021-2023</t>
  </si>
  <si>
    <t>Pantallazos de publicación y/o radicados de los informes de avance al Plan Institucional de Archivos de la Entidad PINAR 2021-2023</t>
  </si>
  <si>
    <t>Grupo Interno de Trabajo de Servicios Adminsitrativos 
 (Gestión Documental)</t>
  </si>
  <si>
    <t>Se publica el avance de las actividades realizadas del instrumento archivístico Plan Institucional de Archivos</t>
  </si>
  <si>
    <t>https://www.culturarecreacionydeporte.gov.co/es/scrd-transparente/otros-instrumentos-y-documentos-de-gestion-documental/informe-de-avance-plan-institucional-de-archivos</t>
  </si>
  <si>
    <t>De acuerdo con los soportes la dependencia reporta cumplimiento en el I cuatrimestre de vigencia.</t>
  </si>
  <si>
    <t>Revisados los soportes dispuestos en la carpeta compartida para el seguimiento del PAAC, se evidencia:
  El Grupo Interno de Trabajo de Servicios Administrativos (Gestión Documental), reportó el cumplimiento de la actividad y adjunto los soportes correspondientes a la publicación en el portal web del informe de avance al Plan Institucional de Archivos de la Entidad PINAR 2021-2023. 
  Ahora bien, al consultar la página web de la SCRD, se evidencia la publicación en el portal web de la entidad del informe de avance del Plan Institucional de Archivos de la Entidad PINAR 2021-2023, en el siguiente link: https://www.culturarecreacionydeporte.gov.co/es/scrd-transparente/otros-instrumentos-y-documentos-de-gestion-documental/informe-de-avance-plan-institucional-de-archivos</t>
  </si>
  <si>
    <t>Observación.
  Al revisar el contenido del informe publicado no es posible determinar el avance en las tareas, ni fechas estimadas de cumplimiento. 
  Adicionalmente, es necesario conservar la trazabilidad en el sistema de gestión documental ORFEO, de la ejecución del Plan Institucional de Archivos de la Entidad PINAR 2021-2023.,
  Se recomienda registrar en el informe de seguimiento algún criterio o mecanismo que permita determinar el avance en las tareas a ejecutar durante el periodo reportado y radicar en el sistema de gestión documental ORFEO los respectivos informes de avance del Plan PINAR.</t>
  </si>
  <si>
    <t>P</t>
  </si>
  <si>
    <t>SEGUIMIENTO OBSERVACIONES Y RECOMENDACIONES OCI AL 31/04/2022
  De acuerdo a la evidencia soportada con corte 30/08/2022 se identifica que se acogieron las recomendaciones y observaciones realizadas por la OCI, en el corte anterior.
 Sin observaciones ni recomendaciones.</t>
  </si>
  <si>
    <t>Se reporto en el primer cuatrimestre</t>
  </si>
  <si>
    <t>Esta actividad se deberá reportar en los siguientes seguimientos.</t>
  </si>
  <si>
    <t>Actividad que no se encuentra programada para desarrollar su terminación en el período de evaluación</t>
  </si>
  <si>
    <t>Se realizó el seguimiento al Plan Institucional de Archivo.</t>
  </si>
  <si>
    <t>Los informes reposan en el Drive</t>
  </si>
  <si>
    <t>So</t>
  </si>
  <si>
    <t>La Direccción de Gestión Corporativa - Grupo de Gestión Documental reporta cumplimiento en la actividad para el segundo cuatrimestre de la vigencia.</t>
  </si>
  <si>
    <t>Revisados los soportes dispuestos en la carpeta compartida para el seguimiento del PAAC, se evidencia:
  El Grupo Interno de Trabajo de Servicios Administrativos (Gestión Documental), reportó el cumplimiento de la actividad y adjunto los soportes correspondientes a la publicación en el portal web del informe de avance al Plan Institucional de Archivos de la Entidad PINAR 2021-2023. 
  Ahora bien, al consultar la página web de la SCRD, se evidencia la publicación en el portal web de la entidad del informe de avance del Plan Institucional de Archivos de la Entidad PINAR 2021-2023, en el siguiente link: 
  https://ant.culturarecreacionydeporte.gov.co/es/scrd-transparente/otros-instrumentos-y-documentos-de-gestion-documental/informe-de-avance-plan-institucional-de-archivos-0</t>
  </si>
  <si>
    <t>Sin observaciones o recomendaciones</t>
  </si>
  <si>
    <t>Se reporto en el segundo cuatrimestre</t>
  </si>
  <si>
    <t>Actividad evaluada en el (ii) corte de evaluación 30/08/2022</t>
  </si>
  <si>
    <t>Se publica informe de avance PINAR</t>
  </si>
  <si>
    <t>https://ant.culturarecreacionydeporte.gov.co/es/scrd-transparente/otros-instrumentos-y-documentos-de-gestion-documental/informe-de-avance-plan-institucional-de-archivos-dic-2022</t>
  </si>
  <si>
    <r>
      <rPr>
        <u/>
        <sz val="11"/>
        <color rgb="FF000000"/>
        <rFont val="&quot;Quattrocento Sans&quot;"/>
      </rPr>
      <t>Revisados los soportes dispuestos en la carpeta compartida para el seguimiento del PAAC, se evidencia:
  El Grupo Interno de Trabajo de Servicios Administrativos (Gestión Documental), reportó el cumplimiento de la actividad con la publicación en el portal web del informe de avance al Plan Institucional de Archivos de la Entidad PINAR 2021-2023. Ahora bien, al consultar la página web de la SCRD, se evidencia la publicación en el portal web de la entidad del referido informe  en el siguiente link:  https://ant.culturarecreacionydeporte.gov.co/es/transparencia-y-acceso-a-la-informacion-publica/7-1-7-otros-instrumentos-y-documentos-de-gestion-docu</t>
    </r>
    <r>
      <rPr>
        <u/>
        <sz val="11"/>
        <color rgb="FF000000"/>
        <rFont val="&quot;Quattrocento Sans&quot;"/>
      </rPr>
      <t>mental.</t>
    </r>
  </si>
  <si>
    <t>Publicar en el portal web el seguimiento del Plan Estratégico de Talento Humano 2022</t>
  </si>
  <si>
    <t>2 informes de seguimiento del Plan Estratégico de Talento Humano 2022</t>
  </si>
  <si>
    <t>Informes de seguimiento al Plan Estratégico de Talento Humano 2022 y sus actualizaciones</t>
  </si>
  <si>
    <t>Pantallazos de publicación y/o radicados de los informes de seguimiento al Plan Estratégico de Talento Humano 2022 y sus actualizaciones</t>
  </si>
  <si>
    <t>Se realiza seguimiento a la ejecución del Plan Estratégico de Talento humano para primer  semestre de 2022, de conformidad con el plan aprobado por el Grupo Interno de Gestión de Talento Humano</t>
  </si>
  <si>
    <t xml:space="preserve">TRD: 57-PLANES / 23-PLANES INSTITUCIONALES DE CAPACITACIÓN-PIC
TITULO: PLAN ESTRATÉGICO DE TALENTO HUMANO 2022
PLAN ESTRATÉGICO DE TALENTO HUMANO 2022
Orfeo: EXPEDIENTE No. 202273005702300002E  
Nota publicada en Cultunet - Actividades ejecutadas primer semestre 2022 - Plan Estratégico Talento Humano 2022 y Plan de Integridad 2022
Orfeo :RADICADO No 20227300270973 
Publicación en Página Web de la SCRD - Actividades ejecutadas primer semestre 2022 - Plan Estratégico Talento Humano 2022 y Plan de Integridad 2022
Orfeo :RADICADO No 20227300270923
Publicación en Página Web de la SCRD - Plan Estratégico Talento Humano 2022
Orfeo :RADICADO No 20227300137823
Plan Estratégico de Talento Humano 2022
Orfeo :RADICADO No 20227300069823
        BANNER PUBLICADO EN CULTUNET - PLAN ESTRATEGICO DE TALENTO HUMANO 2022 - 02 DE FEBRERO DE 2022
Orfeo :RADICADO No 20227300066173
</t>
  </si>
  <si>
    <t>Observación.
  Dirigida a : Dirección de Gestión Corporativa - Grupos Interno de Trabajo de Talento Humano. 
  Se evidencia debilidad en la planeación, toda vez que la actividad y la meta a desarrollar esta encaminada a la publicación de los seguimientos al Plan Estratégico de Talento Humano, mientras que el producto y el soporte habla adicionalmente de las actualizaciones del referido plan. 
  Se recomienda mejorar su formulación de tal forma que se pueda evaluar claramente los entregables de la dependencia ejecutora.</t>
  </si>
  <si>
    <t>Publicación en la página web y en Cultunet: cuadro especificando las actividades desarrolladas en el primer semestre de 2022, las cuales están contenidas en el Plan Estratégico de Talento Humano</t>
  </si>
  <si>
    <t>Orfeos:
  20227300270923
  20227300270973
  Link página web:
  https://ant.culturarecreacionydeporte.gov.co/es/transparencia-y-acceso-a-la-informacion-publica/4-3-plan-de-accion
  Link Cultunet:
  https://intranet.culturarecreacionydeporte.gov.co/historico/articulos/202207</t>
  </si>
  <si>
    <t>La Dirección de Gestión Corporativa - Grupo de Talento Humano reporta cumplimiento de la actividad programada en el segundo cuatrimestre de la vigencia</t>
  </si>
  <si>
    <t>Revisados los soportes dispuestos en la carpeta compartida para el seguimiento del PAAC, se evidencia:
  El Grupo Interno de Trabajo de Talento Humano, reportó el cumplimiento de la actividad y adjunto los soportes correspondientes a la publicación en el portal web del informe de avance del Plan Estratégico de Talento Humano.
  Ahora bien, al consultar la página web de la SCRD, se evidencia la publicación en el portal web de la entidad del informe de avance del Plan Estratégico de Talento Humano y su comunicación a la comunidad institucional, en el siguiente link: 
  Link página web:
  https://ant.culturarecreacionydeporte.gov.co/es/transparencia-y-acceso-a-la-informacion-publica/4-3-plan-de-accion
  Link Cultunet:
  https://intranet.culturarecreacionydeporte.gov.co/historico/articulos/202207</t>
  </si>
  <si>
    <t>SEGUIMIENTO OBSERVACIONES Y RECOMENDACIONES OCI AL 31/04/2022
  Se evidencia los soportes que dan cumplimiento de los avances del Plan Estratégico de Talento Humano. Sin embargo, las observaciones realizadas por la OCI al 30/04/2022 se encuentran pendientes.</t>
  </si>
  <si>
    <t>https://intranet.culturarecreacionydeporte.gov.co/planes-estrategicos-de-talento-humano-2022-y-de-integridad-2022</t>
  </si>
  <si>
    <t xml:space="preserve">Durante el tercesr cuatrimestre la OAC mantuvo actualizada y publicada la agenda de eventos </t>
  </si>
  <si>
    <t xml:space="preserve">Se sube evidencia LISTADO DE PUBLICACIONES DEL CUATRIMESTRE  , la publicacion de la agenda se encuentra ene l sigueinte link:https://www.culturarecreacionydeporte.gov.co/es/eventos </t>
  </si>
  <si>
    <r>
      <rPr>
        <u/>
        <sz val="11"/>
        <color rgb="FF000000"/>
        <rFont val="&quot;Quattrocento Sans&quot;, sans-serif"/>
      </rPr>
      <t>Revisado el reporte y soportes dispuestos en la carpeta compartida para el seguimiento del PAAC, se evidencia:
  El Grupo Interno de Trabajo de Talento Humano, no adjunto soportes que evidencien el cumplimiento de la actividad, correspondientes a la publicación en el portal web del informe de avance del Plan Estratégico de Talento Humano.
  Ahora bien, al consultar la página web de la SCRD, no fue posible evidenciar la publicación en el portal web de la entidad del informe de avance del Plan Estratégico de Talento Humano y su comunicación a la comunidad institucional del II semestre, en el siguiente link de la página web:
 https://ant.culturarecreacionydeporte.gov.co/es/transparencia-y-acceso-a-la-informacion-publica/4-3-plan</t>
    </r>
    <r>
      <rPr>
        <u/>
        <sz val="11"/>
        <color rgb="FF000000"/>
        <rFont val="&quot;Quattrocento Sans&quot;, sans-serif"/>
      </rPr>
      <t>-de-accion</t>
    </r>
  </si>
  <si>
    <t>Observación.
 Debilidad en el reporte y los soportes documentales, por cuanto no se adjuntaron los soportes correspondientes a la carpeta respectiva que evidencien el cumplimiento de la actividad.
 Se recomienda: Que los informes de seguimiento que se deban realizar sobre de avance del Plan Estratégico de Talento Humano de la vigencia 2023, se publiquen en la pagina WEB y se adjunten los soportes de cumplimiento de la actividad a la carpeta de evidencias, si es del caso.</t>
  </si>
  <si>
    <t>Elaborar y publicar en el portal web el seguimiento a la implementación del Plan Estratégico de Tecnologías de la Información y las comunicaciones PETI 2022</t>
  </si>
  <si>
    <t>2 informes de seguimiento a la implementación del Plan Estratégico de Tecnologías de la Información y las comunicaciones PETI 2022 elaborados y publicados</t>
  </si>
  <si>
    <t>Informes de seguimiento a la implementación del Plan Estratégico de Tecnologías de la Información y las comunicaciones PETI 2022</t>
  </si>
  <si>
    <t>Pantallazos de publicación y/o radicados de los informes de seguimiento a la la implementación del Plan Estratégico de Tecnologías de la Información y las comunicaciones PETI 2022</t>
  </si>
  <si>
    <t>Se realizan seguimientos al PETI los cuales quedan registrados en el aplicativo GITLAB.
  Se elaboran informes (presentaciones) de el avance y ejecución del PETI.</t>
  </si>
  <si>
    <t>20221600021114
  20221600025174
  * Informes (Drive evidencias)
  * Pantallazos segumiento GITLAB (Drive evidencias)</t>
  </si>
  <si>
    <t>La Oficina de Tecnologías de la Información reporta cumplimiento de la actividad programada en el segundo cuatrimestre de la vigencia</t>
  </si>
  <si>
    <t>Revisados los soportes dispuestos en la carpeta compartida para el seguimiento del PAAC, se evidencia:
  La Oficina de Tecnologías de la Información, reportó el cumplimiento de la actividad y adjunto los soportes correspondientes a la elaboración del seguimiento a la implementación del Plan Estratégico de Tecnologías de la Información y las comunicaciones PETI y las presentaciones de seguimiento al Plan Estratégico de Tecnologías de Información – PETI 2020 – 2024 su avance y ejecución 
  Sin embargo, no se evidenciaron soportes de publicación en el portal web de la SCRD.</t>
  </si>
  <si>
    <t>Observación.
  Dirigida a : Oficina de Tecnologías de la Información
  Se evidencia debilidad en la planeación, toda vez que la actividad y la meta a desarrollar esta encaminada a la elaboración y publicación en el portal web de los seguimientos a la implementación del Plan Estratégico de Tecnologías de la Información y las comunicaciones PETI 2022, mientras que el producto y el soporte no determina la publicación o la hace opcional. 
  Se recomienda mejorar su formulación de tal forma que se pueda evaluar claramente los entregables de la dependencia ejecutora.</t>
  </si>
  <si>
    <t>SEGUIMIENTO OBSERVACIONES Y RECOMENDACIONES OCI AL 30/08/2022
  Se evidencia que las observaciones realizadas por la OCI al 30/08/2022, no fueron tenidas en cuenta.</t>
  </si>
  <si>
    <t>Durante el tercer cuatrimestre del 2022, la Dirección de Personas Jurídicas brindó 114 orientaciones virtuales con el proposito de  formalizar y el fortalecer las ESAL  competencia de la SCRD, Por la cantidad de actas generadas, se citan algunos radicados de ellas tal como se indicó en el segundo cuatrimestre a la OCI.</t>
  </si>
  <si>
    <t>Radicados Orfeo: 20222300125601, 20222300340233, 20222300346283, 20222300346933, 20222300349493, 20222300355323, 20222300365193, 20222300377073, 20222300379883, 20222300385423, 20222300391503, 20222300399613, 20222300403653, 20222300407633, 20222300408233, 20222300412413, 20222300417573, 20222300420443, 20222300427963, 20222300430253, 20222300439853, 20222300441723, 20222300442393, 20222300443723, 20222300452083, 20222300453343, 20222300456303, 20222300460173, 20222300463203, 20222300480293, 20222300492653, 20222300495643, 20222300528673.</t>
  </si>
  <si>
    <r>
      <rPr>
        <u/>
        <sz val="11"/>
        <color rgb="FF000000"/>
        <rFont val="&quot;Quattrocento Sans&quot;, sans-serif"/>
      </rPr>
      <t>Revisados los soportes dispuestos en la carpeta compartida para el seguimiento del PAAC, se evidencia:
 Que la Oficina de Tecnologías de la Información, adjunto los soportes correspondientes a la elaboración del seguimiento a la implementación del Plan Estratégico de Tecnologías de la Información y las comunicaciones PETI. Sin embargo, no se evidencia la publicación del seguimiento a la implementación del PETI 2022, en el portal web de la SCRD.
 Adicionalmente, el reporte realizado en la base de datos no corresponde a la activi</t>
    </r>
    <r>
      <rPr>
        <u/>
        <sz val="11"/>
        <color rgb="FF000000"/>
        <rFont val="&quot;Quattrocento Sans&quot;, sans-serif"/>
      </rPr>
      <t>dad 1.5</t>
    </r>
  </si>
  <si>
    <t>Observación.
  Dirigida a : Oficina de Tecnologías de la Información
  Se evidencia debilidad en la planeación, toda vez que la actividad y la meta a desarrollar esta encaminada a la elaboración y publicación en el portal web de los seguimientos a la implementación del Plan Estratégico de Tecnologías de la Información y las comunicaciones PETI 2022, mientras que el producto y el soporte no determina la publicación o la hace opcional. 
  Se recomienda para la construcción del PAAC 2023, mejorar la formulación de tal forma que se pueda evaluar claramente los entregables de la dependencia ejecutora.</t>
  </si>
  <si>
    <t>Elaborar y publicar en el portal web el seguimiento del Plan de Tratamiento de Riegos de Seguridad y Privacidad de la Información 2022</t>
  </si>
  <si>
    <t>2 seguimientos del Plan de Tratamiento de Riegos de Seguridad y Privacidad de la Información 2022</t>
  </si>
  <si>
    <t>Seguimientos del Plan de Tratamiento de Riegos de Seguridad y Privacidad de la Información 2022</t>
  </si>
  <si>
    <t>Pantallazos de publicación y/o radicados de los seguimientos del Plan de Tratamiento de Riegos de Seguridad y Privacidad de la Información 2022</t>
  </si>
  <si>
    <t>Se realiza seguimiento a la ejecución de los planes para primer y segundo semestre de 2022, de conformidad con el plan aprobado por el Comité de Gestión y Desempeño. Se adjuntan radicados. 
 Al tratarse de actas, no se ga realizado publicación de las mismas</t>
  </si>
  <si>
    <t>https://drive.google.com/drive/folders/1rFsS4kVkpJEagJqv3fuk0dPK5bvKP2AJ</t>
  </si>
  <si>
    <t>Se realizan reuniones de Seguridad de la Información en las cuales se hace seguimiento del Plan de Tratamiento de Riegos de Seguridad y Privacidad de la Información.</t>
  </si>
  <si>
    <t>20221600016814, 20221600021054
  20221600021114, 20221600025174
  20221600020624, 20221600025424
  * Informes (Drive evidencias)
  * Pantallazos reuniones de seguimiento. (Drive evidencias)</t>
  </si>
  <si>
    <t>Revisados los soportes dispuestos en la carpeta compartida para el seguimiento del PAAC, se evidencia:
  La Oficina de Tecnologías de la Información, reportó el cumplimiento de la actividad y adjunto los soportes correspondientes al seguimiento del Plan de Tratamiento de Riegos de Seguridad y Privacidad de la Información 2022, mediante pantallazo de las diversas reuniones seguimiento de Seguridad de la información y seis (6) radicados que corresponden a los informes de actividades del Contrato 90 de 2022 y una presentación de seguimiento a los planes: 
  *Plan Estratégico de Tecnologías de Información – PETI 2020 – 2024
  *Plan de Seguridad de la Información
  *Plan de Tratamiento de Riesgos
  Sin embargo, no se evidenciaron soportes de publicación en el portal web de la SCRD.</t>
  </si>
  <si>
    <t>Observación.
  Dirigida a : Oficina de Tecnologías de la Información
  Se evidencia debilidad en la planeación, toda vez que la actividad a desarrollar esta encaminada al seguimiento y publicación en el portal web del seguimiento del Plan de Tratamiento de Riegos de Seguridad y Privacidad de la Información 2022 , mientras que el producto y el soporte no determina la publicación o la hace opcional. 
  Se recomienda mejorar su formulación de tal forma que se pueda evaluar claramente los entregables de la dependencia ejecutora.</t>
  </si>
  <si>
    <t>Reportada primer cuatrimestre</t>
  </si>
  <si>
    <t xml:space="preserve">En el último cuatrimestre no se programaron jornadas informativas puesto que no se ofertaron nuevas convocatorias por la Dirección de Fomento en el marco del Programa Distrital de Estímulos en este periodo. </t>
  </si>
  <si>
    <r>
      <rPr>
        <u/>
        <sz val="11"/>
        <color rgb="FF000000"/>
        <rFont val="&quot;Quattrocento Sans&quot;"/>
      </rPr>
      <t>Revisados los soportes dispuestos en la carpeta compartida para el seguimiento del PAAC, se evidencia:
 Que la Oficina de Tecnologías de la Información, adjunto los soportes correspondientes al seguimiento de los siguientes planes: 
 *Plan de Seguridad de la Información; 
  *Plan de Tratamiento de Riesgos. 
 Lo anterior, se evidencio mediante las actas de reunión de fecha 13 de septiembre y 06 de diciembre de 2022 (radicados 20221600386023 y 20221600515803).
 Sin embargo, no se evidencia los soportes de publicación en el portal web de la SCRD. Adicionalmente, el reporte realizado en la base de datos no corresponde a l</t>
    </r>
    <r>
      <rPr>
        <u/>
        <sz val="11"/>
        <color rgb="FF000000"/>
        <rFont val="&quot;Quattrocento Sans&quot;"/>
      </rPr>
      <t>a actividad 1.5.</t>
    </r>
  </si>
  <si>
    <t>Observación.
  Dirigida a : Oficina de Tecnologías de la Información
  Se evidencia debilidad en la planeación, toda vez que la actividad a desarrollar esta encaminada al seguimiento y publicación en el portal web del seguimiento del Plan de Tratamiento de Riegos de Seguridad y Privacidad de la Información 2022 , mientras que el producto y el soporte no determina la publicación o la hace opcional. 
  Se recomienda para la construcción del PAAC 2023, mejorar la formulación de tal forma que se pueda evaluar claramente los entregables de la dependencia ejecutora y verificar la coherencia del reporte de la dependencia ejecutora.</t>
  </si>
  <si>
    <t>Elaborar y publicar en el portal web el seguimiento del Plan de Seguridad y Privacidad de la Información 2022</t>
  </si>
  <si>
    <t>2 seguimientos del Plan de Seguridad y Privacidad de la Información 2022</t>
  </si>
  <si>
    <t>Seguimientos del Plan de Seguridad y Privacidad de la Información 2022</t>
  </si>
  <si>
    <t>Pantallazos de publicación y/o radicados de los seguimientos del Plan de Seguridad y Privacidad de la Información 2022</t>
  </si>
  <si>
    <t>Se realizan reuniones de Seguridad de la Información en las cuales se hace seguimiento del Plan de Seguridad y Privacidad de la Información 2022</t>
  </si>
  <si>
    <t>Revisados los soportes dispuestos en la carpeta compartida para el seguimiento del PAAC, se evidencia:
  La Oficina de Tecnologías de la Información, reportó el cumplimiento de la actividad y adjunto los soportes correspondientes al seguimiento del Plan de Seguridad y Privacidad de la Información 2022, mediante pantallazo de las diversas reuniones seguimiento de Seguridad de la información y seis (6) radicados que corresponden a los informes de actividades del Contrato 90 de 2022 y una presentación de seguimiento a los planes: 
  *Plan Estratégico de Tecnologías de Información – PETI 2020 – 2024
  *Plan de Seguridad de la Información
  *Plan de Tratamiento de Riesgos
  Sin embargo, no se evidenciaron soportes de publicación en el portal web de la SCRD.</t>
  </si>
  <si>
    <t>Observación.
  Dirigida a : Oficina de Tecnologías de la Información
  Se evidencia debilidad en la planeación, toda vez que la actividad a desarrollar esta encaminada al seguimiento y publicación en el portal web del seguimiento del Plan de Seguridad y Privacidad de la Información 2022 , mientras que el producto y el soporte no determina la publicación o la hace opcional. 
  Se recomienda mejorar su formulación de tal forma que se pueda evaluar claramente los entregables de la dependencia ejecutora.</t>
  </si>
  <si>
    <t>Revisados los soportes dispuestos en la carpeta compartida para el seguimiento del PAAC, se evidencia:
 Que la Oficina de Tecnologías de la Información, adjunto los soportes correspondientes al seguimiento de los siguientes planes: 
 *Plan de Seguridad de la Información; 
  *Plan de Tratamiento de Riesgos. 
 Lo anterior, se evidencio mediante las actas de reunión de fecha 13 de septiembre y 06 de diciembre de 2022 (radicados 20221600386023 y 20221600515803).
 Sin embargo, no se evidencia la soportes de publicación en el portal web de la SCRD.</t>
  </si>
  <si>
    <t>Consolidar y publicar la matriz con la información de los grupos de valor de la SCRD 2022</t>
  </si>
  <si>
    <t>1 Matriz de Grupos de Valor de la SCRD 2022</t>
  </si>
  <si>
    <t>Matriz de Grupos de Valor de la SCRD</t>
  </si>
  <si>
    <t>Pantallazos de publicación y/o radicado de la Matriz de Grupos de Valor</t>
  </si>
  <si>
    <t>Se realizó el análisis de la información de la matriz de caracterización y la metodología usada para la caracterización 2021 con el fin de verificar su posible actualización.</t>
  </si>
  <si>
    <t>La Oficina Asesora de Planeación reporta retraso en el cumplimiento de la meta, se deberá reportar en el siguiente seguimiento.</t>
  </si>
  <si>
    <t>Revisado el reporte y los soportes dispuestos en la carpeta compartida para el seguimiento del PAAC, se evidencia:
  En el reporte se describen acciones realizadas sobre la actividad. Sin embargo, no se evidencia cumplimiento al 100% de la acción con corte al 31/08/2021 fecha máxima para su ejecución y no se evidencian soportes de avance en la Carpeta DRIVE.</t>
  </si>
  <si>
    <t>Observación.
  Dirigida a la Oficina Asesora de Planeación: 
  Se debe asegurar el reporte conforme a la actividad planteada, con el respectivo soporte que de cuenta de su cumplimiento.</t>
  </si>
  <si>
    <t>Publicar en la página web y redes sociales de la Entidad de los resultados de la caracterización de los grupos de valor de la SCRD</t>
  </si>
  <si>
    <t>3 publicaciones
 (1 en página web de la SCRD y 2 en redes sociales de la SCRD</t>
  </si>
  <si>
    <t>Resultados de la caracterización de los grupos de valor de la SCRD</t>
  </si>
  <si>
    <t>Pantallazos y/o constancias de la Publicación en página web (1) y redes sociales (2)</t>
  </si>
  <si>
    <t>Se publica en la página web y redes sociales los resultados de la caracterización de los grupos de valor de la SCRD.</t>
  </si>
  <si>
    <t>Pantallazos de la publicación en página web y en redes sociales, con fecha 17 de agosto de 2022.</t>
  </si>
  <si>
    <t>La Dirección de Gestión Corporativa - Relación con la Ciudadanía reporta cumplimiento de la actividad programada en el segundo cuatrimestre de la vigencia</t>
  </si>
  <si>
    <t>Actividad que no se encuentra programada para finalización en el período de evaluación. 
 Revisados los soportes dispuestos en la carpeta compartida para el seguimiento del PAAC, se evidencia:
  La Dirección de Gestión Corporativa - Relación con la Ciudadanía, reportó el cumplimiento de la actividad y adjunto los soportes correspondientes a la publicación en página web y en redes sociales de los resultados de la caracterización de los grupos de valor de la SCRD.
  Ahora bien, al consultar la página web de la SCRD, se evidencia una (1) publicación en el portal web de la entidad de los resultados de la caracterización de los grupos de valor de la SCRD, en el siguiente link: https://www.culturarecreacionydeporte.gov.co/es/participa y dos publicaciones en redes sociales.</t>
  </si>
  <si>
    <t>Se reporto en segundo cuatrimestre</t>
  </si>
  <si>
    <t>Revisados los soportes dispuestos en la carpeta compartida para el seguimiento del PAAC, se evidencia:
  La Dirección de Gestión Corporativa - Relación con la Ciudadanía, reportó el cumplimiento de la actividad y adjunto los soportes correspondientes a la publicación en página web y en redes sociales de los resultados de la caracterización de los grupos de valor de la SCRD, en el (ii) corte de evaluación 30/08/2022.</t>
  </si>
  <si>
    <t>Publicar los resultados de la encuesta de satisfacción de grupos de valor</t>
  </si>
  <si>
    <t>2 publicaciones en la página web de la SCRD</t>
  </si>
  <si>
    <t>Resultados de la encuesta en página web de la SCRD</t>
  </si>
  <si>
    <t>Pantallazos y/o constancias de la Publicación en página web (2)</t>
  </si>
  <si>
    <t>Se publican en página web el informe de la encuesta de satisfacción, I semestre.</t>
  </si>
  <si>
    <t>Pantallazo publicación del informe en página web, con fecha 4 de agosto de 2022.</t>
  </si>
  <si>
    <t>Revisados los soportes dispuestos en la carpeta compartida para el seguimiento del PAAC, se evidencia:
  La Dirección de Gestión Corporativa - Relación con la Ciudadanía, reportó el cumplimiento de la actividad y adjunto los soportes correspondientes a la publicación de los resultados de la encuesta de satisfacción de grupos de valor
  Ahora bien, al consultar la página web de la SCRD, se evidencia una (1) publicación en el portal web de la entidad de los resultados de la encuesta de satisfacción de grupos de valor, en el siguiente link: https://www.culturarecreacionydeporte.gov.co/es/la-scrd/canales-de-atencion-y-orientacion-la-ciudadania</t>
  </si>
  <si>
    <r>
      <rPr>
        <u/>
        <sz val="11"/>
        <color rgb="FF000000"/>
        <rFont val="&quot;Quattrocento Sans&quot;"/>
      </rPr>
      <t>Revisados los soportes dispuestos en la carpeta compartida para el seguimiento del PAAC, se evidencia:
  La Dirección de Gestión Corporativa - Relación con la Ciudadanía, no reportó el cumplimiento de la actividad y de igual manera no adjunto los soportes correspondientes a la publicación de los resultados de la encuesta de satisfacción de grupos de valor.
  Ahora bien, la OCI al consultar la página web de la SCRD, evidencia una (1) publicación en el portal web de la entidad de los resultados de la encuesta de satisfacción de grupos de valor del segundo semestre de 2022, en el siguiente link: https://www.culturarecreacionydeporte.gov.co/es/atencion-y-servicios-la-</t>
    </r>
    <r>
      <rPr>
        <sz val="11"/>
        <color rgb="FF000000"/>
        <rFont val="&quot;Quattrocento Sans&quot;"/>
      </rPr>
      <t>ciudadania</t>
    </r>
  </si>
  <si>
    <t>Observación.
 Debilidad en el reporte y los Soportes documentales, por cuanto no se subieron los soportes correspondientes a la carpeta respectiva, que evidencien el cumplimiento de la actividad.
 Se recomienda: Para la ejecución del PAAC 2023, adjuntar soportes objetivos y suficientes con los que se pueda evaluar claramente los entregables de la dependencia ejecutora y verificar la que se realice el correspondiente reporte en el mecanismo establecido para tal fin.</t>
  </si>
  <si>
    <t>Elaborar y publicar mensualmente el Plan de Gasto Público (Plan de Acción presupuestal) de la SCRD</t>
  </si>
  <si>
    <t>12 Planes de Gasto Público (Plan de Acción presupuestal) de la SCRD publicados, 1 corte diciembre 2021 y 11 del 2022 mes vencido</t>
  </si>
  <si>
    <t>Planes de Gasto Público (Plan de Acción presupuestal) de la SCRD</t>
  </si>
  <si>
    <t>Pantallazos de publicación y/o Planes de Gasto Público (Plan de Acción presupuestal) de la SCRD</t>
  </si>
  <si>
    <t>Se elaboraron y publicaron mensualmente los documentos Plan de Gasto Público (Plan de Acción presupuestal) de la SCRD para la vigencia 2021 con corte al 31/12/2021 y para la vigencia 2022 la versión inicial y con cortes a 31/01/2022, 28/02/2022, 31/03/2022 y 30/04/2022.</t>
  </si>
  <si>
    <t>Estos documentos se vienen publicando periódicamente en el link de Transparencia y acceso a información pública, en la sección " 4 Planeación Presupuesto E Informes" del apartado "4.4.2 Inversión del Sector 4-3-3 Plan de Gasto Público (Plan de Acción)", en el link: https://www.culturarecreacionydeporte.gov.co/es/4-planeacion-presupuesto-e-informes/4-planeacion-presupuesto-e-informes/4-3-3-plan-de-gasto-publico-plan-de-accion</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</si>
  <si>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2021 con corte al 31/12/2021 y se subieron los soportes correspondientes a la carpeta respectiva. 
  Ahora bien, al consultar la página web de la SCRD, se evidencia la publicación del Plan de gasto publico corte diciembre 2021, en el siguiente link: https://www.culturarecreacionydeporte.gov.co/es/scrd-transparente/plan-de-acción/plan-de-accion-versión-31-de-diciembre-de-2021.</t>
  </si>
  <si>
    <t>Actividad evaluada y finalizada en el (I) cuatrimestre.</t>
  </si>
  <si>
    <t>Se reporto en primer cuatrimestre</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</si>
  <si>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2022, la versión inicial y la del corte al 31/01/2022 y se subieron los soportes correspondientes a la carpeta respectiva. 
  Ahora bien, al consultar la página web de la SCRD, se evidencia la publicación del Plan de gasto publico corte enero de 2021, en el siguiente link: https://www.culturarecreacionydeporte.gov.co/es/scrd-transparente/plan-de-accion/plan-de-accion-31-de-enero-2022</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</si>
  <si>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2022 con corte 28/02/2022 y se subieron los soportes correspondientes a la carpeta respectiva. 
  Ahora bien, al consultar la página web de la SCRD, se evidencia la publicación del Plan de gasto publico corte febrero de 2022, en el siguiente link: https://www.culturarecreacionydeporte.gov.co/es/scrd-transparente/plan-de-accion/plan-de-accion-28-de-febrero-2022</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</si>
  <si>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2022 con corte 31/03/2022 y se subieron los soportes correspondientes a la carpeta respectiva.
  Ahora bien, al consultar la página web de la SCRD, se evidencia la publicación del Plan de gasto publico corte marzo de 2022, en el siguiente link: https://www.culturarecreacionydeporte.gov.co/es/scrd-transparente/plan-de-accion/plan-de-accion-31-de-marzo-2022</t>
  </si>
  <si>
    <t>Se elaboraro y publicó el documento Plan de Gasto Público (Plan de Acción presupuestal) de la SCRDcon corte al 30/04/202.</t>
  </si>
  <si>
    <t>La Oficina Asesora de Planeación reporta cumplimiento de la actividad para el segundo cuatrimestre de la vigencia. La evidencia reposa en el link reportado por la dependencia.</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</si>
  <si>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2022 con corte 30/04/2022 y se subieron los soportes correspondientes a la carpeta respectiva.
  Ahora bien, al consultar la página web de la SCRD, se evidencia la publicación del Plan de gasto publico corte abril de 2022, en el siguiente link: https://ant.culturarecreacionydeporte.gov.co/es/scrd-transparente/plan-de-accion/plan-de-accion-30-de-abril-2022</t>
  </si>
  <si>
    <t>Es importante precisar que, con el fin de armonizar la periodicidad de la prublicación del documento Plan de Gasto Público (Plan de Acción presupuestal) con el seguimiento a metas del PDD, el cual se realiza trimestralmente, se adoptó también para este documento esa periodicidad</t>
  </si>
  <si>
    <t>De acuerdo con lo reportado por la Oficina Asesora de Planeación en el proceso de armonización de los instrumentos de gestión, se requiere realizar el ajuste en la planeación de las actividades del PAAC</t>
  </si>
  <si>
    <t>Revisados los soportes dispuestos en la carpeta compartida para el seguimiento del PAAC, se evidencia :
  La Oficina Asesora de Planeación, reportó que se adoptó para el Plan de Gasto Público (Plan de Acción presupuestal) de la SCRD la periodicidad de elaboración y publicación del seguimiento a metas del PDD, el cual se realiza trimestralmente. En consecuencia no se realizó reporte correspondiente al mes de mayo de 2022.</t>
  </si>
  <si>
    <t>Observación.
  Dirigida a : Oficina Asesora de planeación. 
  Se evidencia debilidad en la planeación, teniendo en cuenta que para su construcción se debió prever el proceso de armonización con los instrumentos de gestión. Razón por la cual, se recomienda mejorar su formulación de tal forma que se pueda evaluar claramente los entregables de la dependencia ejecutora y se ajuste a la periodicidad del seguimiento a metas del PDD</t>
  </si>
  <si>
    <t>Se reporto en segundo cuatrimestre un avance no se cumplio</t>
  </si>
  <si>
    <t>Se elaboraro y publicó el documento Plan de Gasto Público (Plan de Acción presupuestal) de la SCRDcon corte al 30/06/202.
  Es importante precisar que, con el fin de armonizar la periodicidad de la prublicación del documento Plan de Gasto Público (Plan de Acción presupuestal) con el seguimiento a metas del PDD, el cual se realiza trimestralmente, se adoptó también para este documento esa periodicidad</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</si>
  <si>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2022 con corte 31/06/2022 y se subieron los soportes correspondientes a la carpeta respectiva.
  Ahora bien, al consultar la página web de la SCRD, se evidencia la publicación del Plan de gasto publico corte junio de 2022, en el siguiente link: https://ant.culturarecreacionydeporte.gov.co/es/scrd-transparente/plan-de-accion/plan-de-accion-30-de-junio-2022</t>
  </si>
  <si>
    <t>Revisados los soportes y reportes dispuestos en la carpeta compartida para el seguimiento del PAAC, se evidencia :
 La Oficina Asesora de Planeación no reportó la elaboración y publicación mensual del documento del Plan de Gasto Público (Plan de Acción presupuestal) de la SCRD para la vigencia 2022 con corte agosto de 2022 y no subieron los soportes correspondientes a la carpeta respectiva.
  Ahora bien, al consultar el link https://www.culturarecreacionydeporte.gov.co/es/transparencia-acceso-informacion-publica/planeacion-presupuesto-informes/plan-de-gasto-publico?field_fecha_de_emision_value=1 de la página web de la SCRD, no se evidencia la publicación del Plan de gasto publico corte agosto de 2022.</t>
  </si>
  <si>
    <t>Observación.
 Debilidad en el reporte y los soportes documentales, por cuanto no se adjuntaron los soportes correspondientes a la carpeta respectiva, que evidencien el cumplimiento de la actividad.
 Se recomienda: Para la ejecución del PAAC 2023, adjuntar soportes objetivos y suficientes con los que se pueda evaluar claramente los entregables de la dependencia ejecutora y verificar que se realice el correspondiente reporte en el mecanismo establecido para tal fin.</t>
  </si>
  <si>
    <t>Revisados los soportes y reportes dispuestos en la carpeta compartida para el seguimiento del PAAC, se evidencia :
 La Oficina Asesora de Planeación no reportó la elaboración y publicación mensual del documento del Plan de Gasto Público (Plan de Acción presupuestal) de la SCRD para la vigencia 2022 con corte septiembre de 2022 y no subieron los soportes correspondientes a la carpeta respectiva.
  Ahora bien, al consultar el link https://www.culturarecreacionydeporte.gov.co/es/transparencia-acceso-informacion-publica/planeacion-presupuesto-informes/plan-de-gasto-publico?field_fecha_de_emision_value=1 de la página web de la SCRD, no se evidencia la publicación del Plan de gasto publico corte septiembre de 2022.</t>
  </si>
  <si>
    <t>Observación.
 Debilidad en el reporte y los Soportes documentales, por cuanto no se adjuntaron los soportes correspondientes a la carpeta respectiva, que evidencien el cumplimiento de la actividad.
 Se recomienda: Para la ejecución del PAAC 2023, adjuntar soportes objetivos y suficientes con los que se pueda evaluar claramente los entregables de la dependencia ejecutora y verificar que se realice el correspondiente reporte en el mecanismo establecido para tal fin.</t>
  </si>
  <si>
    <t>Revisados los soportes y reportes dispuestos en la carpeta compartida para el seguimiento del PAAC, se evidencia :
 La Oficina Asesora de Planeación no reportó la elaboración y publicación mensual del documento del Plan de Gasto Público (Plan de Acción presupuestal) de la SCRD para la vigencia 2022 con corte octubre de 2022 y no subieron los soportes correspondientes a la carpeta respectiva.
  Ahora bien, al consultar el link https://www.culturarecreacionydeporte.gov.co/es/transparencia-acceso-informacion-publica/planeacion-presupuesto-informes/plan-de-gasto-publico?field_fecha_de_emision_value=1 de la página web de la SCRD, no se evidencia la publicación del Plan de gasto publico corte octubre de 2022.</t>
  </si>
  <si>
    <t>Revisados los soportes y reportes dispuestos en la carpeta compartida para el seguimiento del PAAC, se evidencia :
 La Oficina Asesora de Planeación no reportó la elaboración y publicación mensual del documento del Plan de Gasto Público (Plan de Acción presupuestal) de la SCRD para la vigencia 2022 con corte noviembre de 2022 y no subieron los soportes correspondientes a la carpeta respectiva.
  Ahora bien, al consultar el link https://www.culturarecreacionydeporte.gov.co/es/transparencia-acceso-informacion-publica/planeacion-presupuesto-informes/plan-de-gasto-publico?field_fecha_de_emision_value=1 de la página web de la SCRD, no se evidencia la publicación del Plan de gasto publico corte noviembre de 2022.</t>
  </si>
  <si>
    <t>Publicar en la página web los informes SIVICOF y las ejecuciones presupuestales de vigencia y reserva mensualmente y los estados financieros trimestrales.</t>
  </si>
  <si>
    <t>12 publicaciones SIVICOF, Ejecuciones Presupuestales de vigencia y reserva y estados financieros.</t>
  </si>
  <si>
    <t>Informes SIVICOF, Ejecuciones Presupuestales de vigencia y reserva y estados financieros.</t>
  </si>
  <si>
    <t>Pantallazos de publicación y/o reporte de publicaciones mensuales y trimestrales</t>
  </si>
  <si>
    <t>Grupo Interno de Trabajo de Gestión Financiera</t>
  </si>
  <si>
    <t>No reporta avances a la actividad</t>
  </si>
  <si>
    <t>Revisados los soportes dispuestos en la carpeta compartida para el seguimiento del PAAC, se evidencia:
  El Grupo Interno de Trabajo de Gestión Financiera, no cargó los soportes ni realizó el respectivo reporte en la matriz de seguimiento, relacionados con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dic 2021
  https://www.culturarecreacionydeporte.gov.co/es/transparencia-y-acceso-a-la-información-pública/4-1-2-informes-sivicof
  *Ejecuciones presupuestales de vigencia y reserva mensual - corte dic 2021
  https://www.culturarecreacionydeporte.gov.co/es/transparencia-y-acceso-a-la-información-pública/4-2-ejecucion-presupuestal
  *Estados financieros trimestrales.- 
  No es posible evidenciar la publicación de los estados financieros trimestrales, de conformidad con las fechas de reporte.</t>
  </si>
  <si>
    <t>Observación.
  Se evidencia debilidad en la planeación de la actividad, toda vez que la actividad no es claramente medible. Teniendo en cuenta que la actividad a desarrollar está encaminada a Publicar en la página web los informes SIVICOF y las ejecuciones presupuestales de vigencia y reserva mensualmente y los estados financieros trimestrales, la meta establece solamente 12 publicaciones, cuando de acuerdo a la actividad serian 12 publicaciones de los informes SIVICOF, 12 publicaciones de las ejecuciones presupuestales de vigencia y reserva mensual y 4 publicaciones de los estados financieros trimestrales. Adicionalmente en la meta y el producto no se habla de estados financieros trimestrales; y frente al soportes se indico nuevamente publicaciones mensuales y trimestrales. 
  Se recomienda En relación a las fechas es necesario revisar las fechas de ejecución de las actividades o determinar que publicaciones se efectuaran mes vencido y se revise la coherencia entre la actividad, la meta, el producto y el soporte, para definir claramente los criterios a evaluar. 
  Observación.
  Debilidad en los Soportes documentales, por cuanto el área no cargó soportes ni realizó el respectivo reporte en la matriz de seguimiento.
  Se recomienda: Es indispensable para la evaluación de la actividad adjuntar los soportes de cumplimiento por las dependencias ejecutoras y realizar el respectivo reporte.</t>
  </si>
  <si>
    <t>Actividad no reportada y cumplida en el primer cuatrimestre</t>
  </si>
  <si>
    <t>SEGUIMIENTO OBSERVACIONES Y RECOMENDACIONES OCI AL 31/04/2022
  Las observaciones realizadas por la OCI al 30/04/2022 se encuentran pendientes.</t>
  </si>
  <si>
    <t>SEGUIMIENTO OBSERVACIONES Y RECOMENDACIONES OCI AL 30/04/2022
  Se evidencia que las observaciones realizadas por la OCI al 30/04/2022, no fueron tenidas en cuenta.</t>
  </si>
  <si>
    <t>Revisados los soportes dispuestos en la carpeta compartida para el seguimiento del PAAC, se evidencia :
  El Grupo Interno de Trabajo de Gestión Financiera, no cargo los soportes ni realizó el respectivo reporte en la matriz de seguimiento, relacionados con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Enero 2022
  https://www.culturarecreacionydeporte.gov.co/es/transparencia-y-acceso-a-la-información-pública/4-1-2-informes-sivicof
  *Ejecuciones presupuestales de vigencia y reserva mensual - corte Enero 2022
  https://www.culturarecreacionydeporte.gov.co/es/transparencia-y-acceso-a-la-información-pública/4-2-ejecucion-presupuestal
  *Estados financieros trimestrales. 
  No es posible evidenciar la publicación de los estados financieros trimestrales, de conformidad con las fechas de reporte.</t>
  </si>
  <si>
    <t>Observación.
  Se evidencia debilidad en planeación de la actividad en relación, toda vez que la actividad no es claramente medible. 
  Teniendo en cuenta que, la actividad a desarrollar esta encaminada a Publicar en la página web los informes SIVICOF y las ejecuciones presupuestales de vigencia y reserva mensualmente y los estados financieros trimestrales, la meta establece solamente 12 publicaciones, cuando de acuerdo a la actividad serian 12 publicaciones de los informes SIVICOF, 12 publicaciones de las ejecuciones presupuestales de vigencia y reserva mensual y 4 publicaciones de los estados financieros trimestrales. Adicionalmente en la meta y el producto no se habla de estados financieros trimestrales; y frente al soportes se indico nuevamente publicaciones mensuales y trimestrales. 
  Se recomienda En relación a las fechas es necesario revisar las fechas de ejecución de las actividades o determinar que publicaciones se efectuaran mes vencido y se revise la coherencia entre la actividad, la meta, el producto y el soporte, para definir claramente los criterios a evaluar. 
  Observación.
  Debilidad en los Soportes documentales, por cuanto el área no cargo soportes ni realizó el respectivo reporte en la matriz de seguimiento
  Se recomienda: Es indispensable para la evaluación de la actividad adjuntar los soportes de cumplimiento por las dependencias ejecutoras y realizar el respectivo reporte.</t>
  </si>
  <si>
    <t>Revisados los soportes dispuestos en carpeta compartida para el seguimiento del PAAC, se evidencia :
  El Grupo Interno de Trabajo de Gestión Financiera , no cargo los soportes ni realizó el respectivo reporte en la matriz de seguimiento, relacionados con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febrero 2022
  https://www.culturarecreacionydeporte.gov.co/es/transparencia-y-acceso-a-la-información-pública/4-1-2-informes-sivicof
  *Ejecuciones presupuestales de vigencia y reserva mensual
  https://www.culturarecreacionydeporte.gov.co/es/transparencia-y-acceso-a-la-información-pública/4-2-ejecucion-presupuestal
  *Estados financieros trimestrales. 
  No es posible evidenciar la publicación de los estados financieros trimestrales, de conformidad con las fechas de reporte.</t>
  </si>
  <si>
    <t>Observación.
  Se evidencia debilidad en planeación de la actividad, toda vez que la actividad no es claramente medible. 
  Teniendo en cuenta que, la actividad a desarrollar esta encaminada a Publicar en la página web los informes SIVICOF y las ejecuciones presupuestales de vigencia y reserva mensualmente y los estados financieros trimestrales, la meta establece solamente 12 publicaciones, cuando de acuerdo a la actividad serian 12 publicaciones de los informes SIVICOF, 12 publicaciones de las ejecuciones presupuestales de vigencia y reserva mensual y 4 publicaciones de los estados financieros trimestrales. Adicionalmente en la meta y el producto no se habla de estados financieros trimestrales; y frente al soportes se indico nuevamente publicaciones mensuales y trimestrales. 
  Se recomienda En relación a las fechas es necesario revisar las fechas de ejecución de las actividades o determinar que publicaciones se efectuaran mes vencido y se revise la coherencia entre la actividad, la meta, el producto y el soporte, para definir claramente los criterios a evaluar. 
  Observación.
  Debilidad en los Soportes documentales, por cuanto el área no cargo soportes ni realizó el respectivo reporte en la matriz de seguimiento
  Se recomienda: Es indispensable para la evaluación de la actividad adjuntar los soportes de cumplimiento por las dependencias ejecutoras y realizar el respectivo reporte.</t>
  </si>
  <si>
    <t>Revisados los soportes dispuestos en la carpeta compartida para el seguimiento del PAAC, se evidencia :
  El Grupo Interno de Trabajo de Gestión Financiera, no cargo soportes ni realizó el respectivo reporte en la matriz de seguimiento, relacionados con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marzo 2022
  https://www.culturarecreacionydeporte.gov.co/es/transparencia-y-acceso-a-la-información-pública/4-1-2-informes-sivicof
  *Ejecuciones presupuestales de vigencia y reserva mensual
  Ejecuciones presupuestales de vigencia y reserva mensual- corte marzo 2022
  https://www.culturarecreacionydeporte.gov.co/es/transparencia-y-acceso-a-la-información-pública/4-2-ejecucion-presupuestal
  *Estados financieros trimestrales. 
  https://www.culturarecreacionydeporte.gov.co/es/transparencia-y-acceso-a-la-información-pública/4-1-3-estados-financieros</t>
  </si>
  <si>
    <t>Se realizó la publicación de los informes</t>
  </si>
  <si>
    <t>Pantallazos de la publicación de informes</t>
  </si>
  <si>
    <t>La Dirección de Gestión Corporativa reporta cumplimiento de la actividad para el segundo cuatrimestre de la vigencia</t>
  </si>
  <si>
    <t>Revisados los soportes dispuestos en carpeta compartida para el seguimiento del PAAC, se evidencia :
  El Grupo Interno de Trabajo de Gestión Financiera , reporto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abril 2022
  https://www.culturarecreacionydeporte.gov.co/es/transparencia-y-acceso-a-la-información-pública/4-1-2-informes-sivicof
  *Ejecuciones presupuestales de vigencia y reserva mensual - corte mayo de 2022
  https://www.culturarecreacionydeporte.gov.co/es/transparencia-y-acceso-a-la-información-pública/4-2-ejecucion-presupuestal
  *Estados financieros mensuales corte abril 2022
  https://ant.culturarecreacionydeporte.gov.co/es/transparencia-y-acceso-a-la-informacion-publica/4-1-3-estados-financieros
  *Estados financieros trimestrales. 
  No es posible evidenciar la publicación de los estados financieros trimestrales, de conformidad con las fechas de reporte.</t>
  </si>
  <si>
    <t>Observación.
  Se evidencia debilidad en planeación de la actividad, toda vez que la actividad no es claramente medible. 
  Teniendo en cuenta que, la actividad a desarrollar esta encaminada a Publicar en la página web los informes SIVICOF y las ejecuciones presupuestales de vigencia y reserva mensualmente y los estados financieros trimestrales, la meta establece solamente 12 publicaciones, cuando de acuerdo a la actividad serian 12 publicaciones de los informes SIVICOF, 12 publicaciones de las ejecuciones presupuestales de vigencia y reserva mensual y 4 publicaciones de los estados financieros trimestrales. Adicionalmente en la meta y el producto no se habla de estados financieros trimestrales; y frente al soportes se indico nuevamente publicaciones mensuales y trimestrales. 
  Se recomienda revisar las fechas de ejecución de las actividades o determinar que publicaciones se efectuaran mes vencido y se revise la coherencia entre la actividad, la meta, el producto y el soporte, para definir claramente los criterios a evaluar.</t>
  </si>
  <si>
    <t>Revisados los soportes dispuestos en carpeta compartida para el seguimiento del PAAC, se evidencia :
  El Grupo Interno de Trabajo de Gestión Financiera , reporto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mayo 2022
  https://www.culturarecreacionydeporte.gov.co/es/transparencia-y-acceso-a-la-información-pública/4-1-2-informes-sivicof
  *Ejecuciones presupuestales de vigencia y reserva mensual - corte junio de 2022
  https://www.culturarecreacionydeporte.gov.co/es/transparencia-y-acceso-a-la-información-pública/4-2-ejecucion-presupuestal
  *Estados financieros mensuales corte mayo 2022
  https://ant.culturarecreacionydeporte.gov.co/es/transparencia-y-acceso-a-la-informacion-publica/4-1-3-estados-financieros
  *Estados financieros trimestrales. 
  No es posible evidenciar la publicación de los estados financieros trimestrales, de conformidad con las fechas de reporte.</t>
  </si>
  <si>
    <t>Revisados los soportes dispuestos en carpeta compartida para el seguimiento del PAAC, se evidencia :
  El Grupo Interno de Trabajo de Gestión Financiera , reporto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junio 2022
  https://www.culturarecreacionydeporte.gov.co/es/transparencia-y-acceso-a-la-información-pública/4-1-2-informes-sivicof
  *Ejecuciones presupuestales de vigencia y reserva mensual - corte julio de 2022
  https://www.culturarecreacionydeporte.gov.co/es/transparencia-y-acceso-a-la-información-pública/4-2-ejecucion-presupuestal
  *Estados financieros mensuales corte junio 2022
  https://ant.culturarecreacionydeporte.gov.co/es/transparencia-y-acceso-a-la-informacion-publica/4-1-3-estados-financieros
  *Estados financieros trimestrales. 
  No es posible evidenciar la publicación de los estados financieros trimestrales, de conformidad con las fechas de reporte.</t>
  </si>
  <si>
    <t>Revisados los soportes dispuestos en carpeta compartida para el seguimiento del PAAC, se evidencia :
  El Grupo Interno de Trabajo de Gestión Financiera , reporto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julio 2022
  https://www.culturarecreacionydeporte.gov.co/es/transparencia-y-acceso-a-la-información-pública/4-1-2-informes-sivicof
  *Ejecuciones presupuestales de vigencia y reserva mensual - corte agosto de 2022
  https://www.culturarecreacionydeporte.gov.co/es/transparencia-y-acceso-a-la-información-pública/4-2-ejecucion-presupuestal
  *Estados financieros mensuales corte julio 2022
  https://ant.culturarecreacionydeporte.gov.co/es/transparencia-y-acceso-a-la-informacion-publica/4-1-3-estados-financieros
  *Estados financieros trimestrales. 
  No es posible evidenciar la publicación de los estados financieros trimestrales, de conformidad con las fechas de reporte.</t>
  </si>
  <si>
    <t>Se publico en pagina</t>
  </si>
  <si>
    <t>https://ant.culturarecreacionydeporte.gov.co/es/transparencia-y-acceso-a-la-informacion-publica/4-1-2-informes-sivicof</t>
  </si>
  <si>
    <t>Revisados los soportes dispuestos en la carpeta compartida para el seguimiento del PAAC, se evidencia :
  El Grupo Interno de Trabajo de Gestión Financiera, reporto únicamente la publicación en la página web del informe SIVICOF.
  Ahora bien, al consultar la página web de la SCRD, se evidencia la publicación de los documentos relacionados en la actividad, en los siguientes links:
  *Informes SIVICOF- corte agosto 2022
 https://www.culturarecreacionydeporte.gov.co/es/transparencia-acceso-informacion-publica/planeacion-presupuesto-informes/informe-otros-organismos-inspeccion-vigilancia-y-control
  *Ejecuciones presupuestales de vigencia y reserva mensual - corte agosto de 2022
 https://www.culturarecreacionydeporte.gov.co/es/transparencia-acceso-informacion-publica/planeacion-presupuesto-informes/ejecucion-presupuestal
  *Estados financieros mensuales corte agosto 2022
  https://ant.culturarecreacionydeporte.gov.co/es/transparencia-y-acceso-a-la-informacion-publica/4-1-3-estados-financieros
  *Estados financieros trimestrales. 
  No es posible evidenciar la publicación de los estados financieros trimestrales, de conformidad con las fechas de reporte.</t>
  </si>
  <si>
    <t>Observación.
 Se evidencia debilidad en planeación de la actividad, toda vez que no es claramente medible. 
 Se recomienda para la construcción del PAAC 2023, revisar las fechas de ejecución de las actividades o determinar que publicaciones se efectuaran mes vencido y se revise la coherencia entre la actividad, la meta, el producto y el soporte, para definir claramente los criterios a evaluar.</t>
  </si>
  <si>
    <t>Revisados los soportes dispuestos en la carpeta compartida para el seguimiento del PAAC, se evidencia :
  El Grupo Interno de Trabajo de Gestión Financiera, reporto únicamente la publicación en la página web del informe SIVICOF.
  Ahora bien, al consultar la página web de la SCRD, se evidencia la publicación de los documentos relacionados en la actividad, en los siguientes links:
  *Informes SIVICOF- corte septiembre 2022
 https://www.culturarecreacionydeporte.gov.co/es/transparencia-acceso-informacion-publica/planeacion-presupuesto-informes/informe-otros-organismos-inspeccion-vigilancia-y-control
  *Ejecuciones presupuestales de vigencia y reserva mensual - corte septiembre de 2022
 https://www.culturarecreacionydeporte.gov.co/es/transparencia-acceso-informacion-publica/planeacion-presupuesto-informes/ejecucion-presupuestal
  *Estados financieros mensuales corte septiembre 2022
 https://www.culturarecreacionydeporte.gov.co/es/transparencia-acceso-informacion-publica/planeacion-presupuesto-informes/estados-financieros
  *Estados financieros trimestrales. 
  No es posible evidenciar la publicación de los estados financieros trimestrales, de conformidad con las fechas de reporte.</t>
  </si>
  <si>
    <t>Observación.
 Se evidencia debilidad en planeación de la actividad, toda vez que la actividad no es claramente medible. 
 Se recomienda para la construcción del PAAC 2023, revisar las fechas de ejecución de las actividades o determinar que publicaciones se efectuaran mes vencido y se revise la coherencia entre la actividad, la meta, el producto y el soporte, para definir claramente los criterios a evaluar.</t>
  </si>
  <si>
    <t>Revisados los soportes dispuestos en la carpeta compartida para el seguimiento del PAAC, se evidencia :
  El Grupo Interno de Trabajo de Gestión Financiera, no reportó la publicación en la página web del informe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octubre 2022
  https://www.culturarecreacionydeporte.gov.co/es/transparencia-acceso-informacion-publica/planeacion-presupuesto-informes/informe-otros-organismos-inspeccion-vigilancia-y-control
  *Ejecuciones presupuestales de vigencia y reserva mensual - corte octubre de 2022
 https://www.culturarecreacionydeporte.gov.co/es/transparencia-acceso-informacion-publica/planeacion-presupuesto-informes/ejecucion-presupuestal
  *Estados financieros mensuales corte octubre 2022
 https://www.culturarecreacionydeporte.gov.co/es/transparencia-acceso-informacion-publica/planeacion-presupuesto-informes/estados-financieros
  *Estados financieros trimestrales. 
  No es posible evidenciar la publicación de los estados financieros trimestrales, de conformidad con las fechas de reporte.</t>
  </si>
  <si>
    <t>Revisados los soportes dispuestos en la carpeta compartida para el seguimiento del PAAC, se evidencia :
  El Grupo Interno de Trabajo de Gestión Financiera, no reportó la publicación en la página web del informe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noviembre 2022
  https://www.culturarecreacionydeporte.gov.co/es/transparencia-acceso-informacion-publica/planeacion-presupuesto-informes/informe-otros-organismos-inspeccion-vigilancia-y-control
  *Ejecuciones presupuestales de vigencia y reserva mensual - corte noviembre de 2022
 https://www.culturarecreacionydeporte.gov.co/es/transparencia-acceso-informacion-publica/planeacion-presupuesto-informes/ejecucion-presupuestal
  *Estados financieros mensuales corte noviembre 2022
  https://www.culturarecreacionydeporte.gov.co/es/transparencia-acceso-informacion-publica/planeacion-presupuesto-informes/estados-financieros
  *Estados financieros trimestrales. 
  No es posible evidenciar la publicación de los estados financieros trimestrales, de conformidad con las fechas de reporte.</t>
  </si>
  <si>
    <t>1.13</t>
  </si>
  <si>
    <t>Implementar y desarrollar el Menú Participa de la SCRD en página web</t>
  </si>
  <si>
    <t>1 Menú Participa de la SCRD implementado y desarrollado</t>
  </si>
  <si>
    <t>Menú Participa de la SCRD</t>
  </si>
  <si>
    <t>Link desarrollado del Menú Participa en la página web de la entidad</t>
  </si>
  <si>
    <t>Oficina Asesora de Comunicaciones 
 Oficina Asesora de Planeación</t>
  </si>
  <si>
    <t>El menu participa se encuentra direccionando al micrositio del SDACP donde se actualiza permanentemente la informacion</t>
  </si>
  <si>
    <t>https://www.culturarecreacionydeporte.gov.co/es/participa</t>
  </si>
  <si>
    <t>Revisados los soportes dispuestos en la carpeta compartida para el seguimiento del PAAC, se evidencia :
  La Dirección de Asuntos Locales y Participación, reportó la implementación del menú "Participa" de la SCRD en la página web de la entidad e indicó que se encuentra direccionado al micrositio del SDACP donde se actualiza permanentemente la información. 
  Ahora bien, al consultar la página web de la SCRD, se evidencia el desarrollo e implementación y desarrollar el menú "Participa" de la SCRD, en el siguiente link: https://www.culturarecreacionydeporte.gov.co/es/participa</t>
  </si>
  <si>
    <t>se reporto en en trimestre anterior y se encuantra actualizado ala fecha</t>
  </si>
  <si>
    <t>Se encuentra en el siguiente link: https://www.culturarecreacionydeporte.gov.co/es/participa</t>
  </si>
  <si>
    <t>Publicar en el portal Web los eventos y actividades y fechas relacionadas con los procesos clave en el calendario de eventos de la entidad</t>
  </si>
  <si>
    <t>Agenda actualizada y publicada</t>
  </si>
  <si>
    <t>Eventos, actividades y fechas relacionadas con los procesos clave en el calendario de eventos de la entidad.</t>
  </si>
  <si>
    <t>Reporte de publicaciones de la vigencia y pantallazo de la agenda actualizada</t>
  </si>
  <si>
    <t>Se ha publicado y actualizado la agenda cultural de manera permanente</t>
  </si>
  <si>
    <t>Se adjunta documento con evidencia de todas las publicaciones https://www.culturarecreacionydeporte.gov.co/es/eventos</t>
  </si>
  <si>
    <t>Se realiza el reporte cuantitativo y caulitativo, sin embargo no se adjuntan evidencias del cumplimiento de la actividad</t>
  </si>
  <si>
    <t>Revisados los soportes dispuestos en la carpeta compartida para el seguimiento del PAAC, se evidencia :
  La Oficina Asesora de Comunicaciones reportó, la publicación y actualización de la agenda cultural de manera permanente. Sin embargo, no se subieron los soportes correspondientes a la carpeta respectiva.
  Ahora bien, al consultar la página web de la SCRD, se evidencia la publicación de eventos, actividades y fechas relacionadas con los procesos clave en el calendario de eventos de la entidad, en el siguiente link: https://www.culturarecreacionydeporte.gov.co/es/eventos.</t>
  </si>
  <si>
    <t>Observación.
  Se evidencia debilidad en la planeación de la actividad, toda vez que la actividad esta encaminada a "Generar reporte trimestral de la publicación ubicación de eventos, actividades y fechas relacionadas con los procesos clave en el calendario de eventos de la entidad." No siendo posible verificar la generación del reporte en la página web en el link https://www.culturarecreacionydeporte.gov.co/es/eventos, por cuanto solo se identifica la ubicación de eventos, actividades y fechas del mes de mayo y una publicación del mes de abril, no siendo posible verificar las publicaciones ni reportes del trimestre de enero a marzo. Adicionalmente, no se cuenta con evidencias en la carpeta respectiva que den cumplimiento de la actividad. 
  Se recomienda revisar la coherencia entre la actividad, la meta, el producto y el soporte, para definir claramente los criterios a evaluar. 
  Observación.
  Debilidad en los Soportes documentales, por cuanto no se subieron los soportes correspondientes a la carpeta respectiva que evidencien el cumplimiento de la actividad.
  Se recomienda: Generar el reporte trimestral (enero- mar) de las publicaciones que se efectuaron de los eventos, actividades y fechas relacionadas con los procesos clave en el calendario de eventos de la entidad y adjuntar los soportes de cumplimiento de la actividad por la dependencia ejecutora</t>
  </si>
  <si>
    <t>Cartaelera de eventos actualizada y publicada</t>
  </si>
  <si>
    <t>Se aneza evidencia en la carpeta correspondiente https://www.culturarecreacionydeporte.gov.co/es/eventos</t>
  </si>
  <si>
    <t>La Oficina Asesora de Comunicaciones reporta avances cuantitativos y cualitativos de la meta para el segundo cuatrimestre de la vigencia</t>
  </si>
  <si>
    <t>Actividad que no se encuentra programada para finalización en el período de evaluación.
  Sin embargo, el área reporta avances de la actividad propuesta.
  La Oficina Asesora de Comunicaciones reportó, la publicación y actualización de la agenda cultural de manera permanente.
  Ahora bien, al consultar la página web de la SCRD, se evidencia la publicación de eventos, actividades y fechas relacionadas con los procesos clave en el calendario de eventos de la entidad, en el siguiente link: https://www.culturarecreacionydeporte.gov.co/es/eventos</t>
  </si>
  <si>
    <t>SEGUIMIENTO OBSERVACIONES Y RECOMENDACIONES OCI AL 31/04/2022
  De acuerdo a la evidencia soportada con corte 31/08/2022 se identifica que se acogieron parcialmente las recomendaciones y observaciones realizadas por la OCI, en el corte anterior.</t>
  </si>
  <si>
    <t>Actividad evaluada en el (i) corte de evaluación 30/04/2022
  Sin embargo, el área reporta la actividad propuesta para el ultimo cuatrimestre.
  La Oficina Asesora de Comunicaciones reportó, la publicación y actualización de la agenda cultural de manera permanente.
  Ahora bien, al consultar la página web de la SCRD, se evidencia la publicación de eventos, actividades y fechas relacionadas con los procesos clave en el calendario de eventos de la entidad, en el siguiente link: https://www.culturarecreacionydeporte.gov.co/es/eventos</t>
  </si>
  <si>
    <t>1.15</t>
  </si>
  <si>
    <t>Atender el 100% de las orientaciones virtuales y/o presenciales requeridas para la formalización y el fortalecimiento por las ESAL de competencia de la SCRD</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</si>
  <si>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</si>
  <si>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</si>
  <si>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</si>
  <si>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</si>
  <si>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Durante el primer cuatrimestre del 2022, la Dirección de Personas Jurídicas brindó 153 orientaciones virtuales con el proposito de formalizar y el fortalecer las ESAL competencia de la SCRD,. Por la cantidad de actas generadas, se citan algunos radicados de ellas.</t>
  </si>
  <si>
    <t>20222300005033, 20222300012203, 20222300070663, 20222300088483, 20222300090073, 20222300119263, 20222300119383, 20222300111343, 20222300114183, 20222300138803, 20222300140083, 20222300135183, 20222300137573, 20222300147863</t>
  </si>
  <si>
    <t>La dependencia reporta avances cuantitativos y cualitativos de la meta para el primer cuatrimestre de vigencia.</t>
  </si>
  <si>
    <t>Actividad que no se encuentra programada para finalización en el período de evaluación.
  Sin embargo, el área reporta avances de la actividad propuesta.
  La Dirección de Personas Jurídicas, reportó que en el cuatrimestre se efectuaron 153 orientaciones virtuales y presenciales con el propósito formalizar y fortalecer las ESAL de competencia de la SCRD. Sin embargo, tal y como lo reportó el área solo se subieron a la carpeta respectiva los soportes de cumplimiento de 14 orientaciones.</t>
  </si>
  <si>
    <t>Observación.
  Debilidad en los Soportes documentales, por cuanto no se subieron la totalidad de los soportes correspondientes a la carpeta respectiva, que evidencien el cumplimiento de las 153 orientaciones.
  Se recomienda: adjuntar los soportes de cumplimiento de la actividad por la dependencia ejecutora o establecer alguna herramienta por medio del cual se pueda relacionar y controlar las orientaciones solicitados vs las realizadas.</t>
  </si>
  <si>
    <t>Durante el segundo cuatrimestre del 2022, la Dirección de Personas Jurídicas brindó 98 orientaciones virtuales con el proposito de formalizar y el fortalecer las ESAL competencia de la SCRD,.</t>
  </si>
  <si>
    <t>Como evidencia se relacionan 98 radicados Orfeo. 20222300075031, 20222300166873, 20222300170973, 20222300183273, 20222300185803, 20222300185903, 20222300191363, 20222300191823, 20222300192033, 20222300195023, 20222300200123, 20222300205973, 20222300208033, 20222300208303, 20222300208583, 20222300208723, 20222300209743, 20222300211283, 20222300212963, 20222300216083, 20222300218203, 20222300232423, 20222300249733, 20222300255093, 20222300259573, 20222300259623, 20222300268603, 20222300269083, 20222300270243, 20222300270483, 20222300276483, 20222300277353, 20222300282303, 20222300282343, 20222300291053, 20222300291673, 20222300297273, 20222300304573, 20222300306943, 20222300308033, 20222300310303, 20222300312733, 20222300316723, 20222300317113, 20222300319403, 20222300321963, 20222300171723, 20222300168253, 20222300168573, 20222300173213, 20222300174883, 20222300181633, 20222300189793, 20222300189963, 20222300199653, 20222300206203, 20222300203003, 20222300203073, 20222300231153, 20222300233613, 20222300239643, 20222300241393, 20222300253593, 20222300256143, 20222300261963, 20222300260263, 20222300259913, 20222300262143, 20222300266383, 20222300277543, 20222300284013, 20222300285143, 20222300282433, 20222300287643, 20222300298703, 20222300256153, 20222300252723, 20222300257053, 20222300253933, 20222300291503, 20222300317213, 20222300299523, 20222300300093, 20222300299973, 20222300300333, 20222300306953, 20222300304723, 20222300306463, 20222300307043, 20222300306523, 20222300307953, 20222300321953, 20222300308693, 20222300310743, 20222300314023, 20222300319103, 20222300327023, 20222300206353.</t>
  </si>
  <si>
    <t>La Dirección de Personas Jurídicas reporta avances cuantitativos y cualitativos de la meta para el segundo cuatrimestre de vigencia.</t>
  </si>
  <si>
    <t>Actividad que no se encuentra programada para finalización en el período de evaluación.
  Sin embargo, el área reporta avances de la actividad propuesta.
  La Dirección de Personas Jurídicas, reportó que en el cuatrimestre se efectuaron 88 orientaciones virtuales y presenciales con el propósito formalizar y fortalecer las ESAL de competencia de la SCRD. De igual manera se subieron carpeta respectiva los soportes de cumplimiento.
 Reportando un avance del 67%, durante el II cuatrimestre.</t>
  </si>
  <si>
    <t>Revisados los soportes dispuestos en la carpeta compartida para el seguimiento del PAAC, se evidencia :
 La Dirección de Personas Jurídicas, reporta que en el cuatrimestre se efectuaron 114 orientaciones virtuales y presenciales con el propósito formalizar y fortalecer las ESAL de competencia de la SCRD. Sin embargo, tal y como lo reportó el área solo se subieron algunos soportes de cumplimiento a la carpeta respectiva.</t>
  </si>
  <si>
    <t>Observación.
  Debilidad en los Soportes documentales, por cuanto no se subieron la totalidad de los soportes correspondientes a la carpeta respectiva, que evidencien el cumplimiento de la totalidad de las orientaciones.
  Se recomienda: En la construcción del PAAC, adjuntar los soportes de cumplimiento de la actividad por la dependencia ejecutora o establecer alguna herramienta por medio del cual se pueda relacionar y controlar las orientaciones solicitados vs las realizadas.</t>
  </si>
  <si>
    <t>1.16</t>
  </si>
  <si>
    <t>Realizar jornadas informativas sobre los diferentes programas que permitan el acceso a actividades culturales, recreativas y deportivas de la ciudad</t>
  </si>
  <si>
    <t>76 jornadas informativas</t>
  </si>
  <si>
    <t>Jornadas Informativas
 6 - DACP
 70 - DF</t>
  </si>
  <si>
    <t>Números de radicados de las actas y/o planillas de asistencia de las jornadas</t>
  </si>
  <si>
    <t>Dirección de Arte Cultura y Patrimonio
 Dirección de Fomento</t>
  </si>
  <si>
    <t>DF: 100%
 DACP: 80%</t>
  </si>
  <si>
    <t>DF: Se elaboraron 44 jornadas y espacios de participación y de socialización en los cuales se informó a la ciudadanía acerca del portafolio de convocatorias ofertadas y se resolvieron sus dudas y cuestionamientos. 
 DACP: Se realizaron jornadas informativas, socializando la Beca de Apoyo para la Profesionalización de Artistas, Beneficiso Economicos Peirodicos BEPS, Programas de formación titulada Convenio SENA-SCRD 2022-1 y el Festival Escolar de las Artes 2022</t>
  </si>
  <si>
    <t>DF: Actas de reunión relacionadas en el siguiente drive:
 https://drive.google.com/drive/folders/1oYAMrBHL_O71nEYeXqoJr6FculiEc6_8?usp=sharing
 DACP: Radicados
 Reporte 20223000163093
 Actas 
 20223100165373
 20223100123613
 20223100165273
 20223100096543
 20223100125133
 20223100080603
 20223100132493
 20223100107433
 20223100107263
 20223100107973
 20223100107273
 20223100094933
 20223100110253
 20223100119803
 20223100083513
 20223100094923
 20223100132773
 20223100131843
 20223100091153
 20223100109013
 20223100121773
 20223100128953
 20223100132863
 20223100135503
 20223100102463
 20223100092463
 20223100097783
 20223100139993
 20223100101183</t>
  </si>
  <si>
    <t>La DF cumplió con la meta establecida en el primer cuatrimestre de la vigencia como se evidencia en los soportes. 
 La DACP reporta avance en el cumplimiento de la actividad para el I cuatrimestre de la vigencia.</t>
  </si>
  <si>
    <t>Actividad que no se encuentra programada para finalización en el período de evaluación.
  Sin embargo, el área reporta avances de la actividad propuesta.
  La Dirección de Fomento, reportó para el cuatrimestre que se efectuaron 44 jornadas y espacios de participación y de socialización en los cuales se informó a la ciudadanía acerca del portafolio de convocatorias ofertadas, cumpliendo con la meta establecida.
  En cuanto a la Dirección de Arte Cultura y Patrimonio reportó para el cuatrimestre el avance de las cumplimiento de la actividad con relación a las jornadas informativas relacionadas con: 
  Beca de Apoyo para la Profesionalización de Artistas, Beneficios Económicos Periódicos BEPS, Programas de formación titulada Convenio SENA-SCRD 2022-1 y el Festival Escolar de las Artes 2022</t>
  </si>
  <si>
    <t>DF: 100%</t>
  </si>
  <si>
    <t>DF: Debido a la nueva oferta de convocatorias de ii Fase del Programa Distrital de Estímulos, se reportan en II Cuatrimestre 22 espacios de participación y de socialización adicionales, para un total de 66 en la vigencia, en los cuales se informó a la ciudadanía acerca del portafolio de convocatorias ofertadas y se resolvieron sus dudas y cuestionamientos.</t>
  </si>
  <si>
    <t>DF: Se relacionan las actas de los espacios en el siguiente drive asociado por la OAP, así como en el siguiente link: https://drive.google.com/drive/folders/1glB4ulRvgwtBzGMY-D5uZ2ygjjfMRi0u?usp=sharing</t>
  </si>
  <si>
    <t>La DF reporta cumplimiento de su actividad en el segundo cuatrimestre de la vigencia alcanzando un cumplimiento acumulado de 66 jornadas informativas</t>
  </si>
  <si>
    <t>Actividad que no se encuentra programada para finalización en el período de evaluación.
  Sin embargo, el área reporta avances de la actividad propuesta.
  La Dirección de Fomento, reportó para el cuatrimestre que se efectuaron 22 jornadas y espacios de participación y de socialización en los cuales se informó a la ciudadanía acerca del portafolio de convocatorias ofertadas, con un total acumulado de 66 jornadas.
  En cuanto a la Dirección de Arte Cultura y Patrimonio no reportó para el cuatrimestre avance de las cumplimiento de la actividad con relación a las jornadas informativas.</t>
  </si>
  <si>
    <t>DACP: 100%</t>
  </si>
  <si>
    <t xml:space="preserve">DF: En el último cuatrimestre no se programaron jornadas informativas puesto que no se ofertaron nuevas convocatorias por la Dirección de Fomento en el marco del Programa Distrital de Estímulos en este periodo. 
DACP: Desde la DACP se realizaron las 6 jornadas de socialización programadas, 4 en el reportadas en el primer cuatrimestre y 2 que se cargaron evidencias en el segundo cuatrimestre:  
1. Beca de Apoyo para la Profesionalización de Artistas
2. Beneficiso Economicos Peirodicos BEPS, 
3. Programas de formación titulada Convenio SENA-SCRD 2022-1
4. Festival Escolar de las Artes 2022
5. Beca Celebración del Día del Arte Urbano 2022.
6. Beca Comparte Lo uqe Sabes
</t>
  </si>
  <si>
    <t>DF: N/A
DACP: Radicados 
20223100532813
20223000319853
20223100182943
20223100195423
20223100196783</t>
  </si>
  <si>
    <t>Revisados los soportes dispuestos en la carpeta compartida para el seguimiento del PAAC, se evidencia :
 La Dirección de Fomento, reportó para el cuatrimestre que no se efectuaron jornadas y espacios de participación y de socialización en los cuales se informó a la ciudadanía acerca del portafolio de convocatorias ofertadas, debido a que no se ofertaron nuevas convocatorias por la Dirección de Fomento en el marco del Programa Distrital de Estímulos, registrando un total acumulado de 66 jornadas. Sin embargo, se debieron haber registrado un total de 70 jornadas de conformidad con el producto establecido en la actividad. 
 En cuanto a la Dirección de Arte Cultura y Patrimonio registro un total acumulado de 6 jornadas.</t>
  </si>
  <si>
    <t>Observación.
  Debilidad en los Soportes documentales, por cuanto no se subieron la totalidad de los soportes correspondientes a la carpeta respectiva, que evidencien el cumplimiento de la totalidad de las orientaciones.
  Se recomienda: En la construcción del PAAC, adjuntar los soportes de cumplimiento de la actividad por la dependencia ejecutora o establecer alguna herramienta por medio del cual se pueda relacionar y controlar las orientaciones solicitados vs las realizadas y garantizar que se ejecuten la totalidad de las actividades programadas.</t>
  </si>
  <si>
    <t>1.17</t>
  </si>
  <si>
    <t>Publicar menusalmente el link con las Agendas Participativas Anuales, listado de representantes y actas de los espacios (teniendo en cuenta la información suceptible de ser publicada) del Sistema Distrital de Arte Cultura y Patrimonio</t>
  </si>
  <si>
    <t>12 Link de publicaciones mensuales</t>
  </si>
  <si>
    <t>Reporte publicaciones mensuales del micrositio
 Enero se genera en febrero y así sucesivamente</t>
  </si>
  <si>
    <t>Link de las publicaciones realizadas en el micrositio de participación</t>
  </si>
  <si>
    <t>Dado que la publicacion se realiza en el mes siguiente a la sesion, esta actividad para la vigencia 2022 inicia en el mes de febrero</t>
  </si>
  <si>
    <t>La actividad esta para cumplir antes del 28 de febrero respecto a la sesión realizada en el mes de enero de 2022</t>
  </si>
  <si>
    <t>Revisados los soportes y reportes dispuestos en la carpeta compartida para el seguimiento del PAAC, se evidencia :
  La Dirección de Asuntos Locales y Participación no reportó la publicación de las actas de consejos aprobadas y de las Agendas Participativas Anuales y no se subieron los soportes correspondientes a la carpeta respectiva.
  Ahora bien, al consultar la página web de la SCRD, se evidencia la publicación en el link del Sistema Distrital de Arte Cultura y Patrimonio, de los siguientes documentos: https://www.culturarecreacionydeporte.gov.co/es/gestion-cultural-territorial-y-participacion/sistemas-de-participacion/sistema-distrital-de-arte-cultura-y-patrimonio
  * Agendas Participativas Anuales, 
  * listado de representantes 
  * actas de los espacios 
  No obstante, no fue posible determinar cuales debían ser actualizados.</t>
  </si>
  <si>
    <t>Observación.
  Se evidencia debilidad en la planeación de la actividad , toda vez que la actividad esta encaminada a "Publicar mensualmente el link con las Agendas Participativas Anuales, listado de representantes y actas de los espacios." No siendo posible verificar la generación del reporte de las publicaciones mensuales del micrositio que se determino como soporte para verificar el cumplimiento de la actividad. 
  Se recomienda se revise la coherencia de la formulación de la actividad y el producto y se determine claramente si el producto será una reporte mensual o el link de las publicaciones.
  Observación.
  Debilidad en los Soportes documentales, por cuanto no se subieron los soportes correspondientes a la carpeta respectiva, que evidencien el cumplimiento de la actividad.
  Se recomienda: generar el reporte de enero (si aplica) hasta abril de las publicaciones que se efectuaron en el micrositio (Agendas Participativas Anuales, listado de representantes y actas de los espacio) y se adjunten los soportes de cumplimiento de la actividad por la dependencia ejecutora.</t>
  </si>
  <si>
    <t>Se adelantó la publicacion de actas de consejos aprobadas y APA reportadas</t>
  </si>
  <si>
    <t>https://www.culturarecreacionydeporte.gov.co/es/gestion-cultural-territorial-y-participacion/sistemas-de-participacion/sistema-distrital-de-arte-cultura-y-patrimonio</t>
  </si>
  <si>
    <t>En el link no se identifican las actas publicadas de acuerdo con lo reportado. 07 de mayo de 2022.</t>
  </si>
  <si>
    <t>Revisados los soportes y reportes dispuestos en la carpeta compartida para el seguimiento del PAAC, se evidencia :
  La Dirección de Asuntos Locales y Participación, reportó la publicación de las actas de consejos aprobadas y APA reportadas. Sin embargo no se subieron los soportes correspondientes a la carpeta respectiva.
  Ahora bien, al consultar la página web de la SCRD, se evidencia la publicación en el link del Sistema Distrital de Arte Cultura y Patrimonio, de los siguientes documentos: https://www.culturarecreacionydeporte.gov.co/es/gestion-cultural-territorial-y-participacion/sistemas-de-participacion/sistema-distrital-de-arte-cultura-y-patrimonio
  * Agendas Participativas Anuales, 
  * listado de representantes 
  * actas de los espacios 
  No obstante, no fue posible determinar cuales documentos debían ser publicados y actualizados.</t>
  </si>
  <si>
    <t>Observación.
  Se evidencia debilidad en planeación de la actividad , toda vez que la que la actividad esta encaminada a "Publicar mensualmente el link con las Agendas Participativas Anuales, listado de representantes y actas de los espacios." No siendo posible verificar la generación del reporte de las publicaciones mensuales del micrositio, el cual se determinó como soporte de verificación el cumplimiento de la actividad. 
  Se recomienda se revise la coherencia de la formulación de la actividad y el producto y se determine claramente si el producto será una reporte mensual o el link de las publicaciones.
  Observación.
  Debilidad en los Soportes documentales, por cuanto no se subieron los soportes correspondientes a la carpeta respectiva, que evidencien el cumplimiento de la actividad.
  Se recomienda generar el reporte de enero (si aplica) hasta abril de las publicaciones que se efectuaron en el micrositio (Agendas Participativas Anuales, listado de representantes y actas de los espacio) y se adjunten los soportes de cumplimiento de la actividad por la dependencia ejecutora.</t>
  </si>
  <si>
    <t>Revisados los soportes y reportes dispuestos en la carpeta compartida para el seguimiento del PAAC, se evidencia :
  La Dirección de Asuntos Locales y Participación, reportó la publicación de las actas de consejos aprobadas y APA reportadas. Sin embargo no se subieron los soportes correspondientes a la carpeta respectiva.
  Ahora bien, al consultar la página web de la SCRD, se evidencia la publicación en el link del Sistema Distrital de Arte Cultura y Patrimonio, de los siguientes documentos: https://www.culturarecreacionydeporte.gov.co/es/gestion-cultural-territorial-y-participacion/sistemas-de-participacion/sistema-distrital-de-arte-cultura-y-patrimonio
  * Agendas Participativas Anuales, 
  * listado de representantes 
  * actas de los espacios 
  No obstante, no fue posible determinar cuales debían ser publicadas y actualizadas.</t>
  </si>
  <si>
    <t>Observación.
  Se evidencia debilidad en planeación de la actividad , toda vez que la que la actividad esta encaminada a "Publicar mensualmente el link con las Agendas Participativas Anuales, listado de representantes y actas de los espacios." No siendo posible verificar la generación del reporte de las publicaciones mensuales del micrositio, el cual se determinó como soporte de verificación el cumplimiento de la actividad. 
  Se recomienda se revise la coherencia de la formulación de la actividad y el producto y se determine claramente si el producto será una reporte mensual o el link de las publicaciones. 
  Observación.
  Debilidad en los Soportes documentales, por cuanto no se subieron los soportes correspondientes a la carpeta respectiva, que evidencien el cumplimiento de la actividad.
  Se recomienda generar el reporte de enero (si aplica) hasta abril de las publicaciones que se efectuaron en el micrositio (Agendas Participativas Anuales, listado de representantes y actas de los espacio) y se adjunten los soportes de cumplimiento de la actividad por la dependencia ejecutora.</t>
  </si>
  <si>
    <t>Se ha realizado la publicación para cada Consejo de Agendas Participativas Anuales, listado de representantes y actas de los espacios (sin asistencia y/o firmas por ley de habeas data) desarrollados a la fecha, en el micrositio del Sistema Distrital de Arte Cultura y Patrimonio</t>
  </si>
  <si>
    <t>https://ant.culturarecreacionydeporte.gov.co/es/gestion-cultural-territorial-y-participacion/sistemas-de-participacion/sistema-distrital-de-arte-cultura-y-patrimonio</t>
  </si>
  <si>
    <t>La Dirección de Arte, Cultura y Patrimonio reporta cumplimiento de la actividad programada en el segundo cuatrimestre de la vigencia. Las evidencias se encuentran dispuestas en el link reportado por la dependencia.</t>
  </si>
  <si>
    <t>Revisados los soportes y reportes dispuestos en la carpeta compartida para el seguimiento del PAAC, se evidencia :
  La Dirección de Asuntos Locales y Participación reportó la publicación de las actas de consejos aprobadas y de las Agendas Participativas Anuales y no se subieron los soportes correspondientes a la carpeta respectiva.
  Ahora bien, al consultar la página web de la SCRD, se evidencia la publicación en el link del Sistema Distrital de Arte Cultura y Patrimonio, de los siguientes documentos: https://ant.culturarecreacionydeporte.gov.co/es/gestion-cultural-territorial-y-participacion/sistemas-de-participacion/sistema-distrital-de-arte-cultura-y-patrimonio
  * Agendas Participativas Anuales, 
  * listado de representantes 
  * actas de los espacios</t>
  </si>
  <si>
    <t>Observación.
  Se evidencia cumplimiento de la actividad "Publicar mensualmente el link con las Agendas Participativas Anuales, listado de representantes y actas de los espacios". Sin embargo, no se evidencia la generación del reporte de las publicaciones mensuales del micrositio que se determino como soporte para verificar el cumplimiento de la actividad. 
  Se recomienda se revise la coherencia de la formulación de la actividad y el producto y se determine claramente si el producto será una reporte mensual o el link de las publicaciones.
  Observación.
  Debilidad en los Soportes documentales, por cuanto no se subieron los soportes correspondientes a la carpeta respectiva, que evidencien el cumplimiento de la actividad.</t>
  </si>
  <si>
    <t>Revisados los soportes y reportes dispuestos en la carpeta compartida para el seguimiento del PAAC, se evidencia :
  La Dirección de Asuntos Locales y Participación reportó la publicación de las actas de consejos aprobadas y de las Agendas Participativas Anuales. Sin embargo, no se subieron los soportes correspondientes a la carpeta respectiva.
  Ahora bien, al consultar la página web de la SCRD, se evidencia la publicación en el link del Sistema Distrital de Arte Cultura y Patrimonio, de los siguientes documentos: https://ant.culturarecreacionydeporte.gov.co/es/gestion-cultural-territorial-y-participacion/sistemas-de-participacion/sistema-distrital-de-arte-cultura-y-patrimonio
  * Agendas Participativas Anuales, 
  * listado de representantes 
  * actas de los espacios</t>
  </si>
  <si>
    <t>Observación.
  Se evidencia cumplimiento de la actividad "Publicar mensualmente el link con las Agendas Participativas Anuales, listado de representantes y actas de los espacios". Sin embargo, no se evidencia la generación del reporte de las publicaciones mensuales del micrositio que se determino como soporte para verificar el cumplimiento de la actividad. 
  Se recomienda: Para la ejecución del PAAC 2023, revisar la coherencia de la formulación de la actividad y el producto.
  Observación.
  Debilidad en los Soportes documentales, por cuanto no se subieron los soportes correspondientes a la carpeta respectiva, que evidencien el cumplimiento de la actividad.
 Se recomienda: Para la ejecución del PAAC 2023, adjuntar soportes objetivos y suficientes con los que se pueda evaluar claramente los entregables de la dependencia ejecutora y verificar la que se realice el correspondiente reporte en el mecanismo establecido para tal fin.</t>
  </si>
  <si>
    <t>1.18</t>
  </si>
  <si>
    <t>Generar el reporte de las publicaciones mensuales en el micrositio de Biblored</t>
  </si>
  <si>
    <t>10 reportes</t>
  </si>
  <si>
    <t>Reporte con las publicaciones y/o link de publicación</t>
  </si>
  <si>
    <t>Dirección de Lectura y Bibliotecas</t>
  </si>
  <si>
    <t>Desde BibloRed se envía el reporte de Enero a Abril de 2022, con información estadística del número de visitantes de la página, lugares más visitados en la página, noticias más visitadas. Se da cuenta del número de actualizaciones, eventos de programación misional, noticias, temas de interés de la ciudadanía en general, y novedades en la prestación de servicios.</t>
  </si>
  <si>
    <t>Informe Acciones Portal Web: www.biblored.gov.co
 Periodo del informe: enero a abril de 2022
 Archivo cargado en la carpeta compartida por la OAP-Plan Anticorrupción y Atención al ciudadano 2022</t>
  </si>
  <si>
    <t>No se identificaron las evidencias de acuerdo con los soportes reportados por la dependencia</t>
  </si>
  <si>
    <t>Revisados los soportes y reportes dispuestos en la carpeta compartida para el seguimiento del PAAC, se evidencia :
  La Dirección de Lectura y Bibliotecas, reportó la generación del reporte de las publicaciones mensuales en el micrositio de Biblored. Sin embargo, no subieron los soportes correspondientes a la carpeta compartida por la OAP-Plan Anticorrupción y Atención al ciudadano 2022
  Ahora bien, al consultar la página web www.biblored.gov.co, no fue posible evidenciar el informe del periodo enero a abril de 2022 en las fechas establecidas en la matriz de seguimiento.</t>
  </si>
  <si>
    <t>Observación.
  Debilidad en los Soportes documentales, por cuanto no se subieron los soportes correspondientes a la carpeta respectiva, que evidencien el cumplimiento de la actividad.
  Se recomienda: adjuntar los soportes de cumplimiento de la actividad por la dependencia ejecutora. 
  Observación.
  Se evidencia incumplimiento de las fechas para ejecutar la actividad, por cuanto los reportes fueron definidos para realizarse con periodicidad mensual y de conformidad con lo reportado por el área se realizó un informe del periodo enero- abril que se reporta como evidencia para los referidos meses, no siendo coherente con las fechas establecidas en la actividad. 
  Se recomienda: adjuntar los soportes de cumplimiento de la actividad por la dependencia ejecutora, de manera mensualizada, para efectos de cumplir con las fechas establecidas en la actividad.</t>
  </si>
  <si>
    <t>El reporte se presenta en el cuatrimestre correspondiente</t>
  </si>
  <si>
    <t>Se envía el reporte para el mes de mayo de las publicaciones del micrositio www.biblored.gov.co: Se publicaron 5 noticias. Se hicieron 6 actualizaciones de la página de BibloRed. En el reporte se incluyen las estadísticas de visitas, resumen de audiencia, las páginas más visitadas, las noticias más visitadas.</t>
  </si>
  <si>
    <t>Link de las Noticias:
  https://www.biblored.gov.co/noticias/biblioteca-jornada-votaciones 
  https://www.biblored.gov.co/noticias/reactivacion-servicios-bibliotecas 
  https://www.biblored.gov.co/noticia/big-bang-lecturas-maternidad 
  https://www.biblored.gov.co/noticias/experiencias-podcast-timiza 
  https://www.biblored.gov.co/noticias/programacion-junio</t>
  </si>
  <si>
    <t>La Dirección de Lectura y Bibliotecas reporta cumplimiento de la actividad para el segundo cuatrimestre de la vigencia. Las evidencias se encuentran el link reportado por la dependencia</t>
  </si>
  <si>
    <t>Revisados los soportes y reportes dispuestos en la carpeta compartida para el seguimiento del PAAC, se evidencia :
  La Dirección de Lectura y Bibliotecas, reportó la generación del reporte de las publicaciones mensuales en el micrositio de Biblored, así: Se publicaron 5 noticias. Se hicieron 6 actualizaciones de la página de BibloRed. En el reporte se incluyen las estadísticas de visitas, resumen de audiencia, las páginas más visitadas, las noticias más visitadas. 
  Ahora bien, al consultar los links, se verificaron las noticias por citadas en el reporte de publicaciones:
  https://www.biblored.gov.co/noticias/biblioteca-jornada-votaciones 
  https://www.biblored.gov.co/noticias/reactivacion-servicios-bibliotecas 
  https://www.biblored.gov.co/noticia/big-bang-lecturas-maternidad 
  https://www.biblored.gov.co/noticias/experiencias-podcast-timiza</t>
  </si>
  <si>
    <t>Se envía el reporte para el mes de junio de las publicaciones del micrositio www.biblored.gov.co: Se publicaron 39 noticias. Se hicieron 12 actualizaciones de la página de BibloRed. En el reporte se incluyen las estadísticas de visitas, resumen de audiencia, las páginas más visitadas, las noticias más visitadas.</t>
  </si>
  <si>
    <t>Link de las noticias publicadas:
  https://www.biblored.gov.co/noticias/artistas-tribu-baharu 
  https://www.biblored.gov.co/noticias/artistas-titeres-agarrapattta 
  https://www.biblored.gov.co/noticias/charlas-ciudadanas 
  https://www.biblored.gov.co/noticias/podcast-viajeros-sonoros 
  https://www.biblored.gov.co/noticias/experiencias-podcast 
  https://www.biblored.gov.co/noticias/recomendados-libros-ciudad 
  https://www.biblored.gov.co/noticias/programacion-biblored 
  https://www.biblored.gov.co/noticias/recomendados-tusa-libros 
  https://www.biblored.gov.co/noticias/biblovacaciones-biblored 
  https://www.biblored.gov.co/noticias/podcast-partcipacion-ciudadana 
  https://www.biblored.gov.co/noticias/programacion-biblored-junio 
  https://www.biblored.gov.co/noticias/huerta-puente-aranda 
  https://www.biblored.gov.co/noticias/podcast-big-bang 
  https://www.biblored.gov.co/noticias/titeres-biblovacaciones 
  https://www.biblored.gov.co/noticias/cierres-votaciones-segunda-vuelta 
  https://www.biblored.gov.co/noticias/cierres-ppp-labco 
  https://www.biblored.gov.co/noticias/biblovacaciones-fiorella-ferroni 
  https://www.biblored.gov.co/noticias/biblovacaciones-taller-plastilina 
  https://www.biblored.gov.co/noticias/biblovacaciones-creacion-artistica 
  https://www.biblored.gov.co/noticias/biblovacaciones-animales-fantasmas 
  https://www.biblored.gov.co/noticias/recomendados-espiritualidad 
  https://www.biblored.gov.co/noticias/inti-raymi-bibliotecas 
  https://www.biblored.gov.co/noticias/efemerides-biblored-1984 
  https://www.biblored.gov.co/noticias/nuevos-contenidos-biblioteca-digital 
  https://www.biblored.gov.co/noticias/mes-orgullo-celebracion 
  https://www.biblored.gov.co/noticias/viajeros-sonoros-humedal-tibanica 
  https://www.biblored.gov.co/noticias/artistas-nobara-hayakawa 
  https://www.biblored.gov.co/noticias/bibliotecas-itinerantes-ruralidad 
  https://www.biblored.gov.co/noticias/recomendados-finales-inesperados 
  https://www.biblored.gov.co/noticias/biblioteca-digital-recomendados-lgbtiq 
  https://www.biblored.gov.co/noticias/encuentro-autor-daniela-violi 
  https://www.biblored.gov.co/noticias/movilidad-corazon-ventanilla 
  https://www.biblored.gov.co/noticias/documental-marea-verde 
  https://www.biblored.gov.co/noticias/programacion-junio-vacaciones 
  https://www.biblored.gov.co/noticias/podcast-experiencias-biblored-raymi 
  https://biblored.gov.co/noticias/claudia-rueda-taller 
  https://www.biblored.gov.co/noticias/charlas-ciudadanas-derechos-aborto 
  https://www.biblored.gov.co/noticias/charlas-ciudadanas-javier-pena 
  https://www.biblored.gov.co/noticias/big-bang-lectura-diversidad</t>
  </si>
  <si>
    <t>Revisados los soportes y reportes dispuestos en la carpeta compartida para el seguimiento del PAAC, se evidencia :
  La Dirección de Lectura y Bibliotecas, reportó la generación del reporte de las publicaciones mensuales en el micrositio de Biblored, así: Se publicaron 39 noticias. Se hicieron 12 actualizaciones de la página de BibloRed. En el reporte se incluyen las estadísticas de visitas, resumen de audiencia, las páginas más visitadas, las noticias más visitadas. 
  Ahora bien, al consultar los links, se verificaron las noticias por citadas en el reporte de publicaciones:
  https://www.biblored.gov.co/noticias/artistas-tribu-baharu 
  https://www.biblored.gov.co/noticias/artistas-titeres-agarrapattta 
  https://www.biblored.gov.co/noticias/charlas-ciudadanas 
  https://www.biblored.gov.co/noticias/podcast-viajeros-sonoros</t>
  </si>
  <si>
    <t>Se envía el reporte para el mes de julio de las publicaciones del micrositio www.biblored.gov.co: Se publicaron 37 noticias. Se hicieron 10 actualizaciones de la página de BibloRed. En el reporte se incluyen las estadísticas de visitas, resumen de audiencia, las páginas más visitadas, las noticias más visitadas.</t>
  </si>
  <si>
    <t>Link de las noticias publicadas:
  https://www.biblored.gov.co/noticias/efemerides-libro-electronico 
  https://www.biblored.gov.co/noticias/programacion-biblored-semanal 
  https://www.biblored.gov.co/noticias/charlas-maximo-castellanos 
  https://www.biblored.gov.co/noticias/obra-antigonas-mujeres 
  https://www.biblored.gov.co/noticias/biblored-resuena-suba 
  https://www.biblored.gov.co/noticias/escuela-nominacion-unesco 
  https://www.biblored.gov.co/noticias/exposicion-itinerante-memoria 
  https://www.biblored.gov.co/noticias/recomendados-lugares-peliculas 
  https://www.biblored.gov.co/noticias/efemerides-pablo-neruda 
  https://www.biblored.gov.co/noticias/programacion-semanal-biblored 
  https://www.biblored.gov.co/noticias/asian-saturday-virgilio-barco 
  https://www.biblored.gov.co/noticias/boletin-sibibo-julio 
  https://www.biblored.gov.co/noticias/carcel-distrital-proyecto-paz 
  https://www.biblored.gov.co/noticias/sala-labco-serigrafia 
  https://www.biblored.gov.co/noticias/efemerides-dia-del-rock 
  https://www.biblored.gov.co/noticias/casa-poesia-silva 
  https://www.biblored.gov.co/noticias/escuela-curso-lengua-senas 
  https://www.biblored.gov.co/noticias/feria-loca-artes-kennedy 
  https://www.biblored.gov.co/noticias/podcast-maria-mercedes-carranza 
  https://www.biblored.gov.co/noticias/recomendados-libros-para-lluvia 
  https://www.biblored.gov.co/noticias/programacion-biblored-bibliotecas 
  https://www.biblored.gov.co/noticias/independencia-2022-julio 
  https://www.biblored.gov.co/noticias/indice-lectura-bogota 
  https://www.biblored.gov.co/noticias/20-julio-cierres-bibliotecas 
  https://www.biblored.gov.co/noticias/ernest-hemingway-efemerides 
  https://www.biblored.gov.co/noticias/pueblo-kamentsa-exposicion 
  https://www.biblored.gov.co/noticias/recomendados-libros-impopulares 
  https://www.biblored.gov.co/noticias/efemerides-dia-mujer-afrodescendiente 
  https://www.biblored.gov.co/noticias/escuela-seminarios-cursos 
  https://www.biblored.gov.co/noticias/sala-labco-compartir-frutas 
  https://www.biblored.gov.co/noticias/politica-publica-LEO 
  https://www.biblored.gov.co/noticias/catalogo-mantenimiento 
  https://www.biblored.gov.co/noticias/experiencias-biblored-salud-mental 
  https://www.biblored.gov.co/noticias/feria-popular-libro-2022 
  https://www.biblored.gov.co/noticias/efemerides-lasana-garfield 
  https://www.biblored.gov.co/noticias/podcast-viajeros-independencia</t>
  </si>
  <si>
    <t>Revisados los soportes y reportes dispuestos en la carpeta compartida para el seguimiento del PAAC, se evidencia :
  La Dirección de Lectura y Bibliotecas, reportó la generación del reporte de las publicaciones mensuales en el micrositio de Biblored, así: Se publicaron 37 noticias. Se hicieron 10 actualizaciones de la página de BibloRed. En el reporte se incluyen las estadísticas de visitas, resumen de audiencia, las páginas más visitadas, las noticias más visitadas. 
  Ahora bien, al consultar los links, se verificaron las noticias por citadas en el reporte de publicaciones:
  https://www.biblored.gov.co/noticias/efemerides-libro-electronico 
  https://www.biblored.gov.co/noticias/programacion-biblored-semanal 
  https://www.biblored.gov.co/noticias/charlas-maximo-castellanos 
  https://www.biblored.gov.co/noticias/obra-antigonas-mujeres</t>
  </si>
  <si>
    <t>Se envía el reporte para el mes de agosto de las publicaciones del micrositio www.biblored.gov.co: Se publicaron 50 noticias. Se hicieron 15 actualizaciones de la página de BibloRed. En el reporte se incluyen las estadísticas de visitas, resumen de audiencia, las páginas más visitadas, las noticias más visitadas.</t>
  </si>
  <si>
    <t>Link de las noticias publicadas:
  https://biblored.gov.co/noticias/Isabel-
  Allende 
  https://biblored.gov.co/noticias/podcats-
  postales-feria-libros
  https://biblored.gov.co/noticias/maraton-
  lecturas-ppp
  https://biblored.gov.co/noticias/concierto-
  artistas-en-red-virgilio
  https://biblored.gov.co/noticias/comision-
  charla-huellas
  https://biblored.gov.co/noticias/conoce-
  biblored-bibliotecas-publicas
  https://biblored.gov.co/noticias/cumplean
  os-bogota-484
  https://biblored.gov.co/noticias/condonaci
  on-multas-biblored
  https://biblored.gov.co/noticias/poesia-
  escrita-bogota
  https://biblored.gov.co/noticias/suspensio
  n-bibliotecas-agosto
  https://biblored.gov.co/noticias/biblored-
  actividades-cumpleanos-bogota
  https://biblored.gov.co/noticias/recomend
  ados-dia-del-gato
  https://biblored.gov.co/noticias/dia-
  poblaciones-indigenas
  https://biblored.gov.co/noticias/podcast-
  biblored-resuena-sumapaz
  https://biblored.gov.co/noticias/recorrido-
  candelaria-aventuras-gato
  https://biblored.gov.co/noticias/comision-
  informe-charlas
  https://biblored.gov.co/noticias/agosto-
  programacion-bibliotecas
  https://biblored.gov.co/noticias/charlas-
  harold-munoz-comision
  https://biblored.gov.co/noticias/sistema-
  distrital-bibliotecas-programacion
  https://biblored.gov.co/noticias/coleccione
  s-biblioteca-digital-comics
  https://biblored.gov.co/noticias/bogota-
  100-palabras-vi
  https://biblored.gov.co/noticias/entrevista
  s-laura-acero
  https://biblored.gov.co/noticias/artistas-
  red-lejanias
  https://biblored.gov.co/noticias/artistas-
  red-camino-a-casa
  https://biblored.gov.co/noticia/inauguracio
  n-fuga-biblioteca
  https://biblored.gov.co/noticias/puente-
  aranda-teatro
  https://biblored.gov.co/noticias/escuela-
  lectores-cerebro
  https://biblored.gov.co/noticias/planet-on-
  festival
  https://biblored.gov.co/noticias/podcast-
  efemerides-historia-de-bogota
  https://biblored.gov.co/noticias/mantenimi
  ento-catalogo-agosto-2022
  https://biblored.gov.co/noticias/programac
  ion-semanal-bibliotecas
  https://biblored.gov.co/noticias/recomend
  ados-colecciones-digitales
  https://biblored.gov.co/noticias/dia-
  fotografia-efemerides
  https://biblored.gov.co/noticias/programac
  ion-agosto-biblored
  https://biblored.gov.co/noticias/artistas-
  en-red-tamsaianka
  https://biblored.gov.co/noticias/biblioteca-
  fuga-apertura
  https://biblored.gov.co/noticias/exposicio
  n-kamentsa-virgilio
  https://biblored.gov.co/noticias/sala-
  labco-plastico-taller
  https://biblored.gov.co/noticias/comision-
  verdad-biblioteca-digital
  https://biblored.gov.co/noticias/celebracio
  n-adultos-mayores
  https://biblored.gov.co/noticias/efemeride
  s-borges
  https://biblored.gov.co/noticias/experienci
  as-biblored-fuga
  https://biblored.gov.co/noticias/bici-
  recorrido-campin
  https://biblored.gov.co/noticias/planes-
  biblored-agosto
  https://biblored.gov.co/noticias/recomend
  ados-biblioteca-digital-revistas
  https://biblored.gov.co/noticias/podcast-
  big-bang-escuela
  https://biblored.gov.co/noticias/victimas-
  conmemoracion-plaza-bolivar
  https://biblored.gov.co/noticias/sala-
  labco-programacion
  https://biblored.gov.co/noticias/podcast-
  viajeros-sonoros-perdomo
  https://biblored.gov.co/noticias/artistas-
  agarrapata-biblored</t>
  </si>
  <si>
    <t>Revisados los soportes y reportes dispuestos en la carpeta compartida para el seguimiento del PAAC, se evidencia :
  La Dirección de Lectura y Bibliotecas, reportó la generación del reporte de las publicaciones mensuales en el micrositio de Biblored, así: Se publicaron 50 noticias. Se hicieron 15 actualizaciones de la página de BibloRed. En el reporte se incluyen las estadísticas de visitas, resumen de audiencia, las páginas más visitadas, las noticias más visitadas. 
  Ahora bien, al consultar los links, se verificaron las noticias por citadas en el reporte de publicaciones:
  https://biblored.gov.co/noticias/Isabel-Allende 
  https://biblored.gov.co/noticias/podcats-postales-feria-libros
  https://biblored.gov.co/noticias/maraton-lecturas-ppp
  https://biblored.gov.co/noticias/concierto-artistas-en-red-virgilio</t>
  </si>
  <si>
    <t>Desde la Dirección de Lectura y Bibliotecas y BibloRed se envía el reporte mensual de Septiembre a Diciembre de 2022, con información de:
- Las actualizaciones de la página Web
- Estadística del número de visitantes de la página
- Lugares más visitados en la página
- Noticias más visitadas. 
- Se da cuenta del número de actualizaciones 
- Eventos de programación misional, noticias, temas de interés de la ciudadanía en general, y novedades en la prestación de servicios.</t>
  </si>
  <si>
    <r>
      <rPr>
        <sz val="10"/>
        <rFont val="Quattrocento Sans"/>
        <family val="2"/>
      </rPr>
      <t xml:space="preserve">En cada informe mensual, que se adjunta en la carpeta DLB Subcomponente 1 Actividad 1.18, se encuentran los links donde se evidencian las actualizaciones, noticias, informes publicados en BibloRed:
-Informe portal septiembre
-Informe Portal octubre
- Informe portal noviembre
- Informe portal diciembre. 
Enlace de la evidencia: </t>
    </r>
    <r>
      <rPr>
        <u/>
        <sz val="10"/>
        <rFont val="Quattrocento Sans"/>
        <family val="2"/>
      </rPr>
      <t>https://drive.google.com/drive/folders/1d3qehqsgMpV0BlqPYk01l_Do8Q4qzniw</t>
    </r>
    <r>
      <rPr>
        <sz val="10"/>
        <rFont val="Quattrocento Sans"/>
        <family val="2"/>
      </rPr>
      <t xml:space="preserve"> </t>
    </r>
  </si>
  <si>
    <t>Revisados los soportes y reportes dispuestos en la carpeta compartida para el seguimiento del PAAC, se evidencia :
  La Dirección de Lectura y Bibliotecas, reportó la generación del reporte de las publicaciones mensuales en el micrositio de Biblored, así: Se publicaron 45 noticias. Se hicieron 17 actualizaciones de la página de BibloRed. En el reporte se incluyen las estadísticas de visitas, resumen de audiencia, las páginas más visitadas, las noticias más visitadas. 
  Ahora bien, al consultar los links, se verificaron las noticias por citadas en el reporte de publicaciones:
 https://www.biblored.gov.co/BibloRed-en-mi-casa 
 https://www.flickr.com/photos/biblored/albums/with/72157679438394058
 https://www.biblored.gov.co/visita/espacios-alternativos</t>
  </si>
  <si>
    <t>Revisados los soportes y reportes dispuestos en la carpeta compartida para el seguimiento del PAAC, se evidencia :
  La Dirección de Lectura y Bibliotecas, reportó la generación del reporte de las publicaciones mensuales en el micrositio de Biblored, así: Se publicaron 50 noticias. Se hicieron 10 actualizaciones de la página de BibloRed. En el reporte se incluyen las estadísticas de visitas, resumen de audiencia, las páginas más visitadas, las noticias más visitadas. 
  Ahora bien, al consultar los links, se verificaron las noticias por citadas en el reporte de publicaciones:
 https://www.biblored.gov.co/BibloRed-en-mi-casa 
 https://www.biblored.gov.co/escuela/formacion/seminarios
 https://biblored.gov.co/politica-publica-LEO</t>
  </si>
  <si>
    <t>Revisados los soportes y reportes dispuestos en la carpeta compartida para el seguimiento del PAAC, se evidencia :
  La Dirección de Lectura y Bibliotecas, reportó la generación del reporte de las publicaciones mensuales en el micrositio de Biblored, así: Se publicaron 55 noticias. Se hicieron 13 actualizaciones de la página de BibloRed. En el reporte se incluyen las estadísticas de visitas, resumen de audiencia, las páginas más visitadas, las noticias más visitadas. 
  Ahora bien, al consultar los links, se verificaron las noticias por citadas en el reporte de publicaciones:
 https://www.biblored.gov.co/escuela
 https://www.biblored.gov.co/BibloRed-Podcast
 https://www.biblored.gov.co/BibloRed-en-mi-casa</t>
  </si>
  <si>
    <t>1.19</t>
  </si>
  <si>
    <t>Realizar 12 publicaciones en el micrositio de la DEEP</t>
  </si>
  <si>
    <t>12 publicaciones</t>
  </si>
  <si>
    <t>Publicaciones en el micrositio de la DEEP</t>
  </si>
  <si>
    <t>Link de publicaciones en el micrositio</t>
  </si>
  <si>
    <t>Dirección de Economía, Estudios y Política</t>
  </si>
  <si>
    <t>A la fecha, la Dirección de Economía, Estudios y Política ha realizado 4 publicaciones en el micrositio correspondientes a: 1. ¿Sabes qué es la propiedad intelectual? (26 abril/2022) 2. Ciencia, Tecnología e Innovación: el Distrito Creativo de la FILBo 2022 (27 mayo/2022) 3. Diagnóstico económico del sector cultural y creativo (30 marzo/2022). 4. Video ¿Sabías que Bogotá cuenta con 15 Distritos Creativos? (29 abril/2022) 5. Serie Distritos Creativos, capítulo 1: San Felipe</t>
  </si>
  <si>
    <t>Actividad que no se encuentra programada para finalización en el período de evaluación. 
  Sin embargo, el área reporta avances de la actividad propuesta. 
  La Dirección de Economía, Estudios y Política, reportó para el cuatrimestre que se realizaron 4 publicaciones en el micrositio, cumpliendo con la meta establecida. 
  Ahora bien, se evidencio las publicaciones de la DEEP en los siguientes links: 
  * https://www.culturarecreacionydeporte.gov.co/es/D%C3%ADa-Mundial-de-la-Propiedad-Intelectual?s=09 
  * https://www.culturarecreacionydeporte.gov.co/es/Distrito-Creativo-Ciencia-Tecnologia-e-Innovacion 
  *https://www.culturarecreacionydeporte.gov.co/sites/default/files/adjuntos_paginas_2014/mercado_laboral_publicacion_diciembre.pdf. 
  Sin embargo, no fue posible identificar las publicaciones directamente en el micrositio de la DEEP.</t>
  </si>
  <si>
    <t>Observación.
  Debilidad en los Soportes documentales, por cuanto no se adjunto soportes de cumplimiento a la carpeta drive de seguimiento del PAAC.
  Se recomienda adjuntar los soportes de acuerdo al soporte de cumplimiento determinado para la actividad por la dependencia ejecutora. 
  Observación: no fue posible identificar las publicaciones directamente en el micrositio de la DEEP.
  Se recomienda revisar y garantizar que las 12 Publicaciones determinadas en la actividad, se encuentren "publicadas" en el micrositio de la DEEP</t>
  </si>
  <si>
    <t>5 capítulos miniserie “Distritos Creativos” producidos 
  y en circulación.
  57 entrevistas y testimonios de agentes visibilizados.
  12 compilaciones editadas de testimonios.
  CONTENIDOS EN REDES SOCIALES, 
  TRANSMISIONES EN VIVO Y SINERGIAS 
  DIGITALES CON ALIADOS 
  6 redes aliadas trabajando en sinergias digitales *9 Distritos Creativos visibilizados.
  167 publicaciones en redes de la SCRD.
  Reporte #SomosREDD corte 31 de julio: 362.968 impresiones, 12.993 interacciones, 20.681 reproducciones (este número debe ser mucho más alto al cierre de 31 de agosto)
  CUBRIMIENTO DE EVENTOS Y ACTIVIDADES
  65 eventos con cubrimiento fotográfic5 capítulos miniserie “Distritos Creativos” producidos 
  y en circulación.
  57 entrevistas y testimonios de agentes visibilizados.
  12 compilaciones editadas de testimonios.
  CONTENIDOS EN REDES SOCIALES, 
  TRANSMISIONES EN VIVO Y SINERGIAS 
  DIGITALES CON ALIADOS 
  6 redes aliadas trabajando en sinergias digitales *9 Distritos Creativos visibilizados.
  167 publicaciones en redes de la SCRD.
  Reporte #SomosREDD corte 31 de julio: 362.968 impresiones, 12.993 interacciones, 20.681 reproducciones (este número debe ser mucho más alto al cierre de 31 de agosto)
  CUBRIMIENTO DE EVENTOS Y ACTIVIDADES
  65 eventos con cubrimiento fotográfico y audiovisual.
  CONTENIDOS ESCRITOS 
  Y MAGAZINE InfoDEEP 
  22 artículos sobre Distritos Creativos.
  5 ediciones de magazine 'Lo que pasa en los Distritos Creativos - InfoDEEP'.
  50 agentes visibilizados 
  60 eventos divulgadoso y audiovisual.</t>
  </si>
  <si>
    <t>https://culturarecreacionydeporte.gov.co/es/economia-estudios-y-politica/publicaciones</t>
  </si>
  <si>
    <t>La Dirección de Economía, Estudios y Política reporta avance de la meta para segundo cuatrimestre de la vigencia. Sin embargo, de acuerdo con el reporte no se evidencia el soporte de todas las publicaciones.</t>
  </si>
  <si>
    <t>Actividad que no se encuentra programada para finalización en el período de evaluación. 
  Sin embargo, el área reporta avances de la actividad propuesta. 
  Ahora bien, revisado el reporte y los soportes correspondientes, no fue posible identificar las publicaciones directamente en el link proporcionado por el área, ni la cantidad concreta de publicaciones realizadas.</t>
  </si>
  <si>
    <t>SEGUIMIENTO OBSERVACIONES Y RECOMENDACIONES OCI AL 31/04/2022
 Las observaciones realizadas por la OCI al 30/04/2022 se encuentran pendientes. 
 Observación.
  Debilidad en los Soportes documentales, por cuanto no se adjunto soportes de cumplimiento a la carpeta drive de seguimiento del PAAC.
  Se recomienda adjuntar los soportes de acuerdo al soporte de cumplimiento determinado para la actividad por la dependencia ejecutora. 
  Observación: No fue posible identificar las publicaciones en el link proporcionado por el área .
  Se recomienda: verificar o actulizar el link registrado en la herramienta de seguimiento. 
  Se recomienda revisar y garantizar que las 12 Publicaciones determinadas en la actividad, se encuentren "publicadas" en el micrositio de la DEEP e indicar el link correspondiente a cada publicación, para efectos de verificar el cumplimiento de la meta.</t>
  </si>
  <si>
    <t>100 %</t>
  </si>
  <si>
    <t xml:space="preserve">La Dirección de Economía, Estudios y Política realizo en total 32 publicaciones en el micrositio de la página WEB de la SCRD </t>
  </si>
  <si>
    <r>
      <rPr>
        <u/>
        <sz val="10"/>
        <color rgb="FF0563C1"/>
        <rFont val="Quattrocento Sans"/>
        <family val="2"/>
      </rPr>
      <t xml:space="preserve">https://culturarecreacionydeporte.gov.co/es/economia-estudios-y-politica/noticias?page=0 
</t>
    </r>
    <r>
      <rPr>
        <u/>
        <sz val="10"/>
        <color rgb="FF0563C1"/>
        <rFont val="Quattrocento Sans"/>
        <family val="2"/>
      </rPr>
      <t>Se Adjunta archivo con las evidencias de las publicaciones</t>
    </r>
  </si>
  <si>
    <t>Revisados los soportes y reportes dispuestos en la carpeta compartida para el seguimiento del PAAC, se evidencia :
  La Dirección de Economía Estudios y Política, reportó 32 publicaciones en el micrositio de la pagina web de la DEEP.
  Ahora bien, al consultar el links https://culturarecreacionydeporte.gov.co/es/economia-estudios-y-politica/noticias?page=0 , se verificaron algunas de las publicaciones relacionadas en el soporte que se adjunto en la carpeta de evidencias:
 https://culturarecreacionydeporte.gov.co/es/economia-estudios-y-politica/noticias/christmas-coffee-se-suma-al-espiritu-de-la-navidad
 https://culturarecreacionydeporte.gov.co/es/economia-estudios-y-politica/noticias/aldea-bogota-cultural-y-creativa-fortalecera-emprendimientos
 https://culturarecreacionydeporte.gov.co/es/economia-estudios-y-politica/noticias/dos-distritos-creativos-se-activan-para-los-premios-macondo</t>
  </si>
  <si>
    <t>SEGUIMIENTO OBSERVACIONES Y RECOMENDACIONES OCI AL 30/04/2022
 Se evidencia que las observaciones realizadas por la OCI al 30/04/2022, no fueron tenidas en cuenta. 
 Se recomienda: Para la ejecución del PAAC 2023, adjuntar soportes objetivos y suficientes con los que se pueda evaluar claramente los entregables de la dependencia ejecutora y verificar que se realice el correspondiente reporte en el mecanismo establecido para tal fin.</t>
  </si>
  <si>
    <t>1.20</t>
  </si>
  <si>
    <t>Publicar en el micrositio de SICON el 100% de la información de las convocatorias ofertadas</t>
  </si>
  <si>
    <t>100% de la información de las convocatorias ofertadas</t>
  </si>
  <si>
    <t>Información de las convocatorias ofertadas</t>
  </si>
  <si>
    <t>Link de publicación de publicación</t>
  </si>
  <si>
    <t>Dirección de Fomento</t>
  </si>
  <si>
    <t>Se realizó la publicación de todas las convocatorias ofertadas (Fase 1 y Fase 2) en el Mmicrositio de convocatorias de la Entidad. 
 el reporte del Cuatrimestre corresponde al 100% de cumplimiento, teniendo en cuenta que todas las convocatorias ofertadas entre el 01 de Enero al 30 de Abril de 2022 se encuentran publicadas en el micrositio de SICON.
 Es importante aclarar que esta actividad se ejecuta en un porcentaje constante (no de tipo suma) y por demanda, por tanto, si llegasen a existir nuevas convocatorias posteriores al periodo mencionado el reporte de su publicación se incluiría para el siguiente reporte de avance cuatrimestral del PAAC. En este sentido, la actividad y el monitoreo permanece hasta la fecha programada, entre tanto se toma la decisión y se define la cantidad de convocatorias a ofertar más adelante por la Entidad.</t>
  </si>
  <si>
    <t>Se relacionan los links de cada convocatoria en el siguiente archivo: https://drive.google.com/drive/folders/1E7lROMbqO6K5Nwr9pdXsdeza8aXpCNfh?usp=sharing</t>
  </si>
  <si>
    <t>Actividad que no se encuentra programada para finalización en el período de evaluación. 
  Sin embargo, el área reporta avances de la actividad propuesta. 
  La Dirección de Fomento, reportó para el cuatrimestre que se efectuaron las publicaciones de todas las convocatorias ofertadas (Fase 1 y Fase 2) en el micrositio de convocatorias de la Entidad. 
  Ahora bien, al revisar el link https://sicon.scrd.gov.co/convocatorias?entidad%5B0%5D=2, se evidencio la publicación de las convocatorias relacionadas en la base de datos denominada "Link convocatorias ofertadas"</t>
  </si>
  <si>
    <t>Se mantiene el avance reportado en el I Cuatrimestre, en donde se efectuó la publicación de todas las convocatorias ofertadas (Fase 1 y Fase 2) en el Micrositio de convocatorias de la Entidad. 
  El reporte del Cuatrimestre corresponde al 100% de cumplimiento, teniendo en cuenta que todas las convocatorias ofertadas entre el 01 de Enero al 30 de Abril de 2022 se encuentran publicadas en el micrositio de SICON.
  Es importante aclarar que esta actividad se ejecuta en un porcentaje constante (no de tipo suma) y por demanda, por tanto, si llegasen a existir nuevas convocatorias posteriores al periodo mencionado el reporte de su publicación se incluiría para el siguiente reporte de avance cuatrimestral del PAAC. En este sentido, la actividad y el monitoreo permanece hasta la fecha programada, entre tanto se toma la decisión y se define la cantidad de convocatorias a ofertar más adelante por la Entidad.</t>
  </si>
  <si>
    <t>Se relacionan los links de cada convocatoria en el siguiente archivo: https://drive.google.com/drive/folders/1YIBLegQjTFWOtcO4m500e4Fi_hEHLn_T</t>
  </si>
  <si>
    <t>La Dirección de Fomento reporta avances cuantitativos y cualitativos de la meta para el segundo cuatrimestre de vigencia.</t>
  </si>
  <si>
    <t>Actividad que no se encuentra programada para finalización en el período de evaluación. 
  Sin embargo, el área reporta avances de la actividad propuesta. 
  La Dirección de Fomento, reportó que se efectuaron las publicaciones de todas las convocatorias ofertadas (Fase 1 y Fase 2) en el micrositio de convocatorias de la Entidad, para un total de 46 de conformidad con la base denominada "Link convocatorias ofertadas Corte 31 Agosto"
  Ahora bien, al revisar el link https://sicon.scrd.gov.co/convocatorias?entidad%5B0%5D=2, se evidencio la publicación de las convocatorias relacionadas en la base de datos denominada "Link convocatorias ofertadas"</t>
  </si>
  <si>
    <t>Se realizó la publicación de todas las convocatorias ofertadas (Fase 3 y Fase 4) en el Micrositio de convocatorias de la Entidad. 
 el reporte del Cuatrimestre corresponde al 100% de cumplimiento, teniendo en cuenta que todas las convocatorias ofertadas entre el 01 de Enero al 31 de Diciembre de 2022 se encuentran publicadas en el micrositio de SICON.
 Es importante aclarar que esta actividad se ejecuta en un porcentaje constante (no de tipo suma) y por demanda, por tanto, si llegasen a existir nuevas convocatorias posteriores al periodo mencionado el reporte de su publicación se incluiría para el siguiente reporte de avance cuatrimestral del PAAC. En este sentido, la actividad y el monitoreo permanece hasta la fecha programada, entre tanto se toma la decisión y se define la cantidad de convocatorias a ofertar más adelante por la Entidad.</t>
  </si>
  <si>
    <r>
      <t xml:space="preserve">
</t>
    </r>
    <r>
      <rPr>
        <u/>
        <sz val="10"/>
        <color rgb="FF000000"/>
        <rFont val="Quattrocento Sans"/>
        <family val="2"/>
      </rPr>
      <t>https://drive.google.com/drive/folders/1rsaS9KPHmOQ8hObNBIgHxhoEEFfFZJh_</t>
    </r>
  </si>
  <si>
    <t>Revisados los soportes y reportes dispuestos en la carpeta compartida para el seguimiento del PAAC, se evidencia :
  La Dirección de Fomento, reportó que se efectuaron las publicaciones de todas las convocatorias ofertadas (Fase 3 y Fase 4) en el micrositio de convocatorias de la Entidad, para un total de 55 de conformidad con la base denominada "Link convocatorias ofertadas corte 31 de diciembre "
  Ahora bien, al revisar el link https://sicon.scrd.gov.co/convocatorias?entidad%5B0%5D=2, se verificó la publicación de algunas de las convocatorias relacionadas en la base de datos denominada "Link convocatorias ofertadas corte 31 de diciembre", así:
 https://sicon.scrd.gov.co/convocatorias/1721
 https://sicon.scrd.gov.co/convocatorias/1736
 https://sicon.scrd.gov.co/convocatorias/1779</t>
  </si>
  <si>
    <t>1.21</t>
  </si>
  <si>
    <t>Publicar en página web en el link de Transparencia trimestralmente el informe de defensa judicial</t>
  </si>
  <si>
    <t>4 publicaciones del informe de defensa judicial</t>
  </si>
  <si>
    <t>Informe de Defensa Judicial</t>
  </si>
  <si>
    <t>Link de publicación de publicación y/o Pantallazos de publicación</t>
  </si>
  <si>
    <t>Oficina Asesora Jurídica</t>
  </si>
  <si>
    <t>Durante el primer cuatrimestre del 2022, por parte de Defensa Judicial, se cumplió con la realización de la publicación en el link de transparencia del primer informe periodo de enero - marzo del 2022.</t>
  </si>
  <si>
    <t>Link de Transparencia;
  https://www.culturarecreacionydeporte.gov.co/es/transparencia-y-acceso-a-la-informacion-publica/4-5-4-informe-sobre-defensa-publica-y-prevencion-del-dano-antijuridico</t>
  </si>
  <si>
    <t>Revisados los soportes y reportes dispuestos en la carpeta compartida para el seguimiento del PAAC, se evidencia :
  La Oficina Asesora Jurídica, realizó el reporte en el formato de la herramienta de seguimiento determinada para tal fin y lo adjunto a la carpeta de evidencias. Ahora bien para efectos de conservar la trazabilidad de la información en la herramienta definitiva se trasladó el reporte realizado a la presente versión, en el cual se indicaba que se realizó la publicación en el link de transparencia del informe de defensa judicial del periodo de enero - marzo del 2022.
  Ahora bien, al consultar la página web de la SCRD, en el link https://www.culturarecreacionydeporte.gov.co/es/transparencia-y-acceso-a-la-información-pública/4-5-4-informe-sobre-defensa-pública-y-prevención-del-dano-antijuridico, la publicación del informe trimestral de defensa judicial correspondiente a la vigencia 2022</t>
  </si>
  <si>
    <t>Durante el segundo cuatrimestre del 2022, por parte de Defensa Judicial, se cumplió con la realización de la publicación en el link de transparencia segundo reporte correspondiente al trimestre abril - junio del 2022, el tercer reporte esta proyecta presentarse en el transcurso de este mes.</t>
  </si>
  <si>
    <t>Informe de Defensa Judicial Trimestral abril - junio 2022</t>
  </si>
  <si>
    <t>La Oficina Asesora Jurídica reporta cumplimiento de la actividad para el segundo cuatrimestre de la vigencia.</t>
  </si>
  <si>
    <t>Revisados los soportes y reportes dispuestos en la carpeta compartida para el seguimiento del PAAC, se evidencia :
  La Oficina Asesora Jurídica, realizó el reporte en el formato de la herramienta de seguimiento determinada para tal fin y lo adjunto a la carpeta de evidencias. Ahora bien para efectos de conservar la trazabilidad de la información en la herramienta definitiva se trasladó el reporte realizado a la presente versión, en el cual se indicaba que se realizó la publicación en el link de transparencia del informe de defensa judicial del periodo de abril - junio del 2022.
  Ahora bien, al consultar la página web de la SCRD, en el link https://ant.culturarecreacionydeporte.gov.co/es/transparencia-y-acceso-a-la-informacion-publica/4-5-4-informe-sobre-defensa-publica-y-prevencion-del-dano-antijuridico, la publicación del informe trimestral de defensa judicial correspondiente a la vigencia 2022</t>
  </si>
  <si>
    <t>Se publia informe respectivo</t>
  </si>
  <si>
    <t>https://www.culturarecreacionydeporte.gov.co/es/transparencia-acceso-informacion-publica/planeacion-presupuesto-informes/informes-defensa-publica-prevencion-dano-publico</t>
  </si>
  <si>
    <t>Revisados los soportes y reportes dispuestos en la carpeta compartida para el seguimiento del PAAC, se evidencia :
  La Oficina Asesora Jurídica, realizó el reporte en el formato de la herramienta de seguimiento determinada para tal fin y adjunto el soporte a la carpeta de evidencias. 
  Ahora bien, al consultar la página web de la SCRD, en el link https://www.culturarecreacionydeporte.gov.co/es/transparencia-acceso-informacion-publica/planeacion-presupuesto-informes/informes-defensa-publica-prevencion-dano-publico, se verificó la publicación del informe trimestral de julio a septiembre correspondiente a la vigencia 2022.</t>
  </si>
  <si>
    <t>Revisados los soportes y reportes dispuestos en la carpeta compartida para el seguimiento del PAAC, se evidencia :
  La Oficina Asesora Jurídica, realizó el reporte en el formato de la herramienta de seguimiento determinada para tal fin y adjunto el soporte a la carpeta de evidencias. 
  Ahora bien, al consultar la página web de la SCRD, en el link https://www.culturarecreacionydeporte.gov.co/es/transparencia-acceso-informacion-publica/planeacion-presupuesto-informes/informes-defensa-publica-prevencion-dano-publico, se verificó la publicación del informe trimestral de octubre a diciembre correspondiente a la vigencia 2022.</t>
  </si>
  <si>
    <t>1.22</t>
  </si>
  <si>
    <t>Publicar mensualmente en la página web de la entidad / Link de Transparencia / Publicación de la información contractual.</t>
  </si>
  <si>
    <t>12 publicaciones mensuales
 (Diciembre 2021 se publica en 10 primeros días de enero 2022 y así sucesivamente)</t>
  </si>
  <si>
    <t>Publicación de información contractual</t>
  </si>
  <si>
    <t>Link de publicación en banner de transparencia página en de la entidad y/o Pantallazos de la publicación</t>
  </si>
  <si>
    <t>Dirección de Gestión Corporativa - Grupo Interno de Trabajo de Contratación</t>
  </si>
  <si>
    <t>Revisados los soportes y reportes dispuestos en la carpeta compartida para el seguimiento del PAAC, se evidencia : 
  El Grupo Interno de Trabajo de Contratación, no realizó el reporte en la matriz de seguimiento correspondiente a la publicación información contractual (mensual) en la página web de la entidad. Sin embargo, revisada la carpeta de evidencias adjuntaron el soporte de publicación de la información contractual de la entidad. 
  Ahora bien, al consultar la página web de la SCRD, se evidenció la publicación del documento denominado " Detalle de contratos diciembre 2021" en el link https://www.culturarecreacionydeporte.gov.co/es/transparencia-y-acceso-a-la-información-pública/3-2-1-detalles-de-contratos</t>
  </si>
  <si>
    <t>Observación.
  Debilidad en el diligenciamiento de la herramienta de seguimiento, por cuanto no se realizó como primera línea de defensa el reporte de cumplimiento de la actividad. 
  Se recomienda: Que la dependencia ejecutora realice el reporte correspondiente en la matriz de seguimiento.</t>
  </si>
  <si>
    <t>SEGUIMIENTO OBSERVACIONES Y RECOMENDACIONES OCI AL 31/04/2022
 Las observaciones realizadas por la OCI al 30/04/2022 se encuentran pendientes.</t>
  </si>
  <si>
    <t>Se publicó en el link de transparencia de la página de Secretaría de Cultura, Recreación y Deporte en el plazo previsto así: 
 Enero (publicado el día 14 de febrero de 2022)</t>
  </si>
  <si>
    <t>Disponible en: 
 https://ant.culturarecreacionydeporte.gov.co/es/scrd-transparente/publicacion-de-la-informacion-contractual/detalle-contratos-enero-de-2022</t>
  </si>
  <si>
    <t>Revisados los soportes y reportes dispuestos en la carpeta compartida para el seguimiento del PAAC, se evidencia : 
  El Grupo Interno de Trabajo de Contratación, no realizó el reporte en la matriz de seguimiento correspondiente a la publicación información contractual (mensual) en la página web de la entidad. Sin embargo, revisada la carpeta de evidencias adjuntaron el soporte de publicación de la información contractual de la entidad. 
  Ahora bien, al consultar la página web de la SCRD, se evidenció la publicación del documento denominado " Detalle de contratos enero 2022" en el link https://www.culturarecreacionydeporte.gov.co/es/transparencia-y-acceso-a-la-información-pública/3-2-1-detalles-de-contratos</t>
  </si>
  <si>
    <t>Se publicó en el link de transparencia de la página de Secretaría de Cultura, Recreación y Deporte en el plazo previsto así: 
  Enero (publicado el día 14 de febrero de 2022)</t>
  </si>
  <si>
    <t>Disponible en: 
  https://ant.culturarecreacionydeporte.gov.co/es/scrd-transparente/publicacion-de-la-informacion-contractual/detalle-contratos-enero-de-2022</t>
  </si>
  <si>
    <t>La Dirección de Gestión Corporativa - Gestión Contractuqal reporta cumplimiento de la actividad programada en el segundo cuatrimestre de la vigencia</t>
  </si>
  <si>
    <t>SEGUIMIENTO OBSERVACIONES Y RECOMENDACIONES OCI AL 31/04/2022
  De acuerdo a la evidencia soportada con corte 31/08/2022 se identifica que se acogieron las recomendaciones y observaciones realizadas por la OCI, a partir del (II) cuatrimestre 
  Sin observaciones ni recomendaciones.</t>
  </si>
  <si>
    <t>Se publicó en el link de transparencia de la página de Secretaría de Cultura, Recreación y Deporte en el plazo previsto así: 
 Febrero (publicado el día 09 de marzo de 2022)</t>
  </si>
  <si>
    <t>Disponible en: 
 https://ant.culturarecreacionydeporte.gov.co/es/scrd-transparente/publicacion-de-la-informacion-contractual/detalle-contratos-febrero-de-2022</t>
  </si>
  <si>
    <t>Revisados los soportes y reportes dispuestos en la carpeta compartida para el seguimiento del PAAC, se evidencia : 
  El Grupo Interno de Trabajo de Contratación, no realizó el reporte en la matriz de seguimiento correspondiente a la publicación información contractual (mensual) en la página web de la entidad. Sin embargo, revisada la carpeta de evidencias adjuntaron el soporte de publicación de la información contractual de la entidad. 
  Ahora bien, al consultar la página web de la SCRD, se evidenció la publicación del documento denominado " Detalle de contratos febrero 2022" en el link https://www.culturarecreacionydeporte.gov.co/es/transparencia-y-acceso-a-la-información-pública/3-2-1-detalles-de-contratos</t>
  </si>
  <si>
    <t>Se publicó en el link de transparencia de la página de Secretaría de Cultura, Recreación y Deporte en el plazo previsto así: 
  Febrero (publicado el día 09 de marzo de 2022)</t>
  </si>
  <si>
    <t>Disponible en: 
  https://ant.culturarecreacionydeporte.gov.co/es/scrd-transparente/publicacion-de-la-informacion-contractual/detalle-contratos-febrero-de-2022</t>
  </si>
  <si>
    <t>Se publicó en el link de transparencia de la página de Secretaría de Cultura, Recreación y Deporte en el plazo previsto así: 
 Marzo (publicado el día 11 de abril de 2022)</t>
  </si>
  <si>
    <t>Disponible es: 
 https://ant.culturarecreacionydeporte.gov.co/es/scrd-transparente/publicacion-de-la-informacion-contractual/detalle-contratos-marzo-de-2022</t>
  </si>
  <si>
    <t>Revisados los soportes y reportes dispuestos en la carpeta compartida para el seguimiento del PAAC, se evidencia : 
  El Grupo Interno de Trabajo de Contratación, no realizó el reporte en la matriz de seguimiento correspondiente a la publicación información contractual (mensual) en la página web de la entidad. Sin embargo, revisada la carpeta de evidencias adjuntaron el soporte de publicación de la información contractual de la entidad. 
  Ahora bien, al consultar la página web de la SCRD, se evidenció la publicación del documento denominado " Detalle de contratos marzo 2022" en el link https://www.culturarecreacionydeporte.gov.co/es/transparencia-y-acceso-a-la-información-pública/3-2-1-detalles-de-contratos</t>
  </si>
  <si>
    <t>Se publicó en el link de transparencia de la página de Secretaría de Cultura, Recreación y Deporte en el plazo previsto así: 
  Marzo (publicado el día 11 de abril de 2022)</t>
  </si>
  <si>
    <t>Disponible es: 
  https://ant.culturarecreacionydeporte.gov.co/es/scrd-transparente/publicacion-de-la-informacion-contractual/detalle-contratos-marzo-de-2022</t>
  </si>
  <si>
    <t>Se publicó en el link de transparencia de la página de Secretaría de Cultura, Recreación y Deporte en el plazo previsto así: 
  Abril (publicado el día 13 de mayo de 2022)</t>
  </si>
  <si>
    <t>Disponible en: 
  https://ant.culturarecreacionydeporte.gov.co/es/scrd-transparente/publicacion-de-la-informacion-contractual/detalle-contratos-abril-de-2022</t>
  </si>
  <si>
    <t>Revisados los soportes y reportes dispuestos en la carpeta compartida para el seguimiento del PAAC, se evidencia : 
  El Grupo Interno de Trabajo de Contratación, realizó el reporte en la matriz de seguimiento correspondiente a la publicación información contractual (mensual) en la página web de la entidad y adjunto a la carpeta de evidencias el soporte de publicación correspondiente. 
  Ahora bien, al consultar la página web de la SCRD, se evidenció la publicación del documento denominado " Detalle de contratos abril 2022" en el link https://ant.culturarecreacionydeporte.gov.co/es/scrd-transparente/publicacion-de-la-informacion-contractual/detalle-contratos-abril-de-2022</t>
  </si>
  <si>
    <t>Se reporto en seguimiento segundo cuatrimestre</t>
  </si>
  <si>
    <t>Se publicó en el link de transparencia de la página de Secretaría de Cultura, Recreación y Deporte en el plazo previsto así: 
  Mayo (publicado el día 10 de junio de 2022)</t>
  </si>
  <si>
    <t>Disponible en: 
  https://ant.culturarecreacionydeporte.gov.co/es/scrd-transparente/publicacion-de-la-informacion-contractual/detalle-contratos-mayo-de-2022</t>
  </si>
  <si>
    <t>Revisados los soportes y reportes dispuestos en la carpeta compartida para el seguimiento del PAAC, se evidencia : 
  El Grupo Interno de Trabajo de Contratación, realizó el reporte en la matriz de seguimiento correspondiente a la publicación información contractual (mensual) en la página web de la entidad y adjunto a la carpeta de evidencias el soporte de publicación correspondiente. 
  Ahora bien, al consultar la página web de la SCRD, se evidenció la publicación del documento denominado " Detalle de contratos mayo 2022" en el link https://ant.culturarecreacionydeporte.gov.co/es/scrd-transparente/publicacion-de-la-informacion-contractual/detalle-contratos-mayo-de-2022</t>
  </si>
  <si>
    <t>Se publicó en el link de transparencia de la página de Secretaría de Cultura, Recreación y Deporte en el plazo previsto así: 
  Junio (publicado el día 12 de julio de 2022)</t>
  </si>
  <si>
    <t>Disponible en: 
  https://ant.culturarecreacionydeporte.gov.co/es/scrd-transparente/publicacion-de-la-informacion-contractual/detalle-contratos-junio-de-2022</t>
  </si>
  <si>
    <t>Revisados los soportes y reportes dispuestos en la carpeta compartida para el seguimiento del PAAC, se evidencia : 
  El Grupo Interno de Trabajo de Contratación, realizó el reporte en la matriz de seguimiento correspondiente a la publicación información contractual (mensual) en la página web de la entidad y adjunto a la carpeta de evidencias el soporte de publicación correspondiente. 
  Ahora bien, al consultar la página web de la SCRD, se evidenció la publicación del documento denominado " Detalle de contratos junio 2022" en el link https://ant.culturarecreacionydeporte.gov.co/es/scrd-transparente/publicacion-de-la-informacion-contractual/detalle-contratos-junio-de-2022</t>
  </si>
  <si>
    <t>Se publicó en el link de transparencia de la página de Secretaría de Cultura, Recreación y Deporte en el plazo previsto así: 
  Julio (publicado el día 10 de agosto de 2022)</t>
  </si>
  <si>
    <t>Disponible en:
  https://ant.culturarecreacionydeporte.gov.co/es/scrd-transparente/publicacion-de-la-informacion-contractual/detalle-contratos-julio-de-2022</t>
  </si>
  <si>
    <t>Revisados los soportes y reportes dispuestos en la carpeta compartida para el seguimiento del PAAC, se evidencia : 
  El Grupo Interno de Trabajo de Contratación, realizó el reporte en la matriz de seguimiento correspondiente a la publicación información contractual (mensual) en la página web de la entidad y adjunto a la carpeta de evidencias el soporte de publicación correspondiente. 
  Ahora bien, al consultar la página web de la SCRD, se evidenció la publicación del documento denominado " Detalle de contratos julio 2022" en el link https://ant.culturarecreacionydeporte.gov.co/es/scrd-transparente/publicacion-de-la-informacion-contractual/detalle-contratos-julio-de-2022</t>
  </si>
  <si>
    <t>Se publicó en el link de transparencia de la página de  Secretaría de Cultura, Recreación y Deporte en el plazo previsto así:
Agosto (publicado el día 13 de septiembre de 2022)</t>
  </si>
  <si>
    <t xml:space="preserve">https://www.culturarecreacionydeporte.gov.co/es/transparencia-acceso-informacion-publica/contratacion/detalle-de-contratos?field_fecha_de_emision_value=1 </t>
  </si>
  <si>
    <r>
      <rPr>
        <sz val="11"/>
        <color rgb="FF000000"/>
        <rFont val="&quot;Quattrocento Sans&quot;"/>
      </rPr>
      <t xml:space="preserve">Revisados los soportes y reportes dispuestos en la carpeta compartida para el seguimiento del PAAC, se evidencia : 
  El Grupo Interno de Trabajo de Contratación, realizó el reporte en la matriz de seguimiento correspondiente a la publicación información contractual (mensual) en la página web de la entidad y adjunto a la carpeta de evidencias el soporte de publicación correspondiente. 
  Ahora bien, al consultar la página web de la SCRD, se evidenció la publicación del documento denominado " Detalle de contratos agosto 2022" en el link </t>
    </r>
    <r>
      <rPr>
        <u/>
        <sz val="11"/>
        <color rgb="FF1155CC"/>
        <rFont val="&quot;Quattrocento Sans&quot;"/>
      </rPr>
      <t>https://www.culturarecreacionydeporte.gov.co/es/transparencia-acceso-informacion-publica/contratacion/detalle-de-contratos?field_fecha_de_emision_value=1</t>
    </r>
  </si>
  <si>
    <t>Se publicó en el link de transparencia de la página de  Secretaría de Cultura, Recreación y Deporte en el plazo previsto así:
Septiembre (publicado el día 12 de octubre de 2022)</t>
  </si>
  <si>
    <t>Revisados los soportes y reportes dispuestos en la carpeta compartida para el seguimiento del PAAC, se evidencia : 
  El Grupo Interno de Trabajo de Contratación, realizó el reporte en la matriz de seguimiento correspondiente a la publicación información contractual (mensual) en la página web de la entidad y adjunto a la carpeta de evidencias el soporte de publicación correspondiente. 
  Ahora bien, al consultar la página web de la SCRD, se evidenció la publicación del documento denominado " Detalle de contratos septiembre 2022" en el link https://www.culturarecreacionydeporte.gov.co/es/transparencia-acceso-informacion-publica/contratacion/detalle-de-contratos?field_fecha_de_emision_value=1</t>
  </si>
  <si>
    <t>Se publicó en el link de transparencia de la página de  Secretaría de Cultura, Recreación y Deporte en el plazo previsto así:
Octubre (publicado el día 15 de noviembre de 2022)</t>
  </si>
  <si>
    <t>Revisados los soportes y reportes dispuestos en la carpeta compartida para el seguimiento del PAAC, se evidencia : 
  El Grupo Interno de Trabajo de Contratación, realizó el reporte en la matriz de seguimiento correspondiente a la publicación información contractual (mensual) en la página web de la entidad y adjunto a la carpeta de evidencias el soporte de publicación correspondiente. 
  Ahora bien, al consultar la página web de la SCRD, se evidenció la publicación del documento denominado " Detalle de contratos octubre 2022" en el link https://www.culturarecreacionydeporte.gov.co/es/transparencia-acceso-informacion-publica/contratacion/detalle-de-contratos?field_fecha_de_emision_value=1</t>
  </si>
  <si>
    <t>Se publicó en el link de transparencia de la página de  Secretaría de Cultura, Recreación y Deporte en el plazo previsto así:
Noviembre (publicado el día 13 de diciembre de 2022)</t>
  </si>
  <si>
    <t>Revisados los soportes y reportes dispuestos en la carpeta compartida para el seguimiento del PAAC, se evidencia : 
  El Grupo Interno de Trabajo de Contratación, realizó el reporte en la matriz de seguimiento correspondiente a la publicación información contractual (mensual) en la página web de la entidad y adjunto a la carpeta de evidencias el soporte de publicación correspondiente. 
  Ahora bien, al consultar la página web de la SCRD, se evidenció la publicación del documento denominado " Detalle de contratos noviembre 2022" en el link https://www.culturarecreacionydeporte.gov.co/es/transparencia-acceso-informacion-publica/contratacion/detalle-de-contratos?field_fecha_de_emision_value=1</t>
  </si>
  <si>
    <t>Subcomponente 2:Lineamientos de Transparencia Pasiva</t>
  </si>
  <si>
    <t>Elaborar y publicar en página web el informe mensual de PQRS de la Entidad</t>
  </si>
  <si>
    <t>Doce (12) informes de PQRS elaborados y publicados</t>
  </si>
  <si>
    <t>Informes mensuales de PQRS de la Entidad 
 Inicio: Enero se publica informe de diciembre de 2021. 
 Fin: Diciembre de 2022 se publica informe de noviembre de 2022.</t>
  </si>
  <si>
    <t>Número de radicado y/o pantallazo de publicación del link de transparencia de los informes mensuales</t>
  </si>
  <si>
    <t>Informe de PQRS con corte diciembre</t>
  </si>
  <si>
    <t>Radicado 20227000011111</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</si>
  <si>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diciembre de 2021. 
  Ahora bien, al consultar la página web de la SCRD, se evidenció la publicación del documento denominado " Informe sobre acceso a información, quejas y reclamos Diciembre 2021 " en el link https://www.culturarecreacionydeporte.gov.co/es/transparencia-y-acceso-a-la-información-pública/4-5-5-informes-sobre-acceso-información-quejas-y-reclamos</t>
  </si>
  <si>
    <t>Reportada en primer cuatrimestre</t>
  </si>
  <si>
    <t>Informe de PQRS con corte enero</t>
  </si>
  <si>
    <t>Radicado 20227000021681</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</si>
  <si>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enero de 2022 
  Ahora bien, al consultar la página web de la SCRD, se evidenció la publicación del documento denominado " Informe sobre acceso a información, quejas y reclamos enero 2022 " en el link https://www.culturarecreacionydeporte.gov.co/es/transparencia-y-acceso-a-la-información-pública/4-5-5-informes-sobre-acceso-información-quejas-y-reclamos</t>
  </si>
  <si>
    <t>Informe de PQRS con corte febrero</t>
  </si>
  <si>
    <t>Radicado 20227000032611</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</si>
  <si>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febrero 2022. 
  Ahora bien, al consultar la página web de la SCRD, se evidenció la publicación del documento denominado " Informe sobre acceso a información, quejas y reclamos febrero 2022 " en el link https://www.culturarecreacionydeporte.gov.co/es/transparencia-y-acceso-a-la-información-pública/4-5-5-informes-sobre-acceso-información-quejas-y-reclamos</t>
  </si>
  <si>
    <t>Informe de PQRS con corte marzo</t>
  </si>
  <si>
    <t>Radicado 20227000154243</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</si>
  <si>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marzo de 2022, 
  Ahora bien, al consultar la página web de la SCRD, se evidenció la publicación del documento denominado " Informe de seguimiento PQRS marzo 2022 " en el link https://www.culturarecreacionydeporte.gov.co/es/transparencia-y-acceso-a-la-información-pública/4-5-5-informes-sobre-acceso-información-quejas-y-reclamos</t>
  </si>
  <si>
    <t>Se elabora informe con corte a abril.</t>
  </si>
  <si>
    <t>Radicado 20227000059021 25/05/2022, con corte a abril</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</si>
  <si>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abril de 2022.
  Ahora bien, al consultar la página web de la SCRD, se evidenció la publicación del documento denominado " Informe de seguimiento PQRS abril 2022 " en el link https://ant.culturarecreacionydeporte.gov.co/es/scrd-transparente/planeacion-presupuesto-e-informes/informe-de-seguimiento-pqrs-abril-2022</t>
  </si>
  <si>
    <t>Reportada en segundo cuatrimestre</t>
  </si>
  <si>
    <t>Se elabora informe con corte a mayo</t>
  </si>
  <si>
    <t>Radicado 20227000068471 22/06/2022, con corte a mayo</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</si>
  <si>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mayo de 2022 
  Ahora bien, al consultar la página web de la SCRD, se evidenció la publicación del documento denominado " Informe de seguimiento PQRS mayo 2022" en el link https://ant.culturarecreacionydeporte.gov.co/es/scrd-transparente/planeacion-presupuesto-e-informes/informe-de-seguimiento-pqrs-mayo-2022</t>
  </si>
  <si>
    <t>Se elabora informe con corte a junio</t>
  </si>
  <si>
    <t>Radicado 20227000079781 15/07/2022, con corte a junio</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</si>
  <si>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junio 2022. 
  Ahora bien, al consultar la página web de la SCRD, se evidenció la publicación del documento denominado " Informe de seguimiento PQRS junio 2022 " en el link https://ant.culturarecreacionydeporte.gov.co/es/scrd-transparente/planeacion-presupuesto-e-informes/informe-de-seguimiento-pqrs-junio-2022</t>
  </si>
  <si>
    <t>Se elabora informe con corte a julio</t>
  </si>
  <si>
    <t>Radicado 20227000320493 23/08/2022, con corte a julio.</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</si>
  <si>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julio de 2022, 
  Ahora bien, al consultar la página web de la SCRD, se evidenció la publicación del documento denominado " Informe de seguimiento PQRS julio 2022 " en el link https://ant.culturarecreacionydeporte.gov.co/es/scrd-transparente/planeacion-presupuesto-e-informes/informe-de-seguimiento-pqrs-julio-2022</t>
  </si>
  <si>
    <t xml:space="preserve">Se publica informe de PQRS </t>
  </si>
  <si>
    <t>https://ant.culturarecreacionydeporte.gov.co/es/transparencia-y-acceso-a-la-informacion-publica/4-5-5-informes-sobre-acceso-informacion-quejas-y-reclamos</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</si>
  <si>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agosto de 2022. 
  Ahora bien, al consultar la página web de la SCRD, se evidenció la publicación del documento denominado " Informe de seguimiento PQRS agosto 2022 " en el link https://ant.culturarecreacionydeporte.gov.co/es/transparencia-y-acceso-a-la-informacion-publica/4-5-5-informes-sobre-acceso-informacion-quejas-y-reclamos</t>
  </si>
  <si>
    <t>https://drive.google.com/drive/folders/1hZHPvZDSTU6CIrNX5GlrBZUwCYpVD-jY?usp=share_link</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</si>
  <si>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septiembre de 2022. 
  Ahora bien, al consultar la página web de la SCRD, se evidenció la publicación del documento denominado " Informe de seguimiento PQRS septiembre 2022 " en el link https://ant.culturarecreacionydeporte.gov.co/es/transparencia-y-acceso-a-la-informacion-publica/4-5-5-informes-sobre-acceso-informacion-quejas-y-reclamos</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</si>
  <si>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octubre de 2022. 
  Ahora bien, al consultar la página web de la SCRD, se evidenció la publicación del documento denominado " Informe de seguimiento PQRS octubre 2022 " en el link https://www.culturarecreacionydeporte.gov.co/es/transparencia-acceso-informacion-publica/planeacion-presupuesto-informes/informes-acceso-informacion-quejas-reclamos</t>
  </si>
  <si>
    <t>Revisados los soportes y reportes dispuestos en la carpeta compartida para el seguimiento del PAAC, se evidencia : 
  La Dirección de Gestión Corporativa - Relación con la ciudadanía, adjunto a la carpeta de evidencias soportes de la elaboración y publicación del informe mensual de PQRS de la Entidad en la página web de la entidad, correspondiente al mes de noviembre de 2022. Sin embargo, no realizó el reporte en la herramienta de seguimiento. 
  Ahora bien, al consultar la página web de la SCRD, se evidenció la publicación del documento denominado " Informe de seguimiento PQRS noviembre 2022 " en el link https://www.culturarecreacionydeporte.gov.co/es/transparencia-acceso-informacion-publica/planeacion-presupuesto-informes/informes-acceso-informacion-quejas-reclamos</t>
  </si>
  <si>
    <t>Observación.
 Debilidad en el reporte del cuatrimestre, por cuanto no se efectuó el reporte en la herramienta de seguimiento.
 Se recomienda: Para la ejecución del PAAC 2023, realizar los reportes correspondientes en el mecanismo establecido para tal fin.</t>
  </si>
  <si>
    <t>Reportar en el aplicativo de la Veeduría Distrital la gestión de peticiones ciudadanas de la SCRD</t>
  </si>
  <si>
    <t>Doce reportes cargados en el aplicativo de la Veeduría Distrital
 Los reportes se realizan mes vencido los primeros 15 días hábiles de cada mes.</t>
  </si>
  <si>
    <t>Doce reportes cargados en el aplicativo de la Veeduría Distrital.</t>
  </si>
  <si>
    <t>Doce (12) reportes en el aplicativo de la Veeduría Distrital</t>
  </si>
  <si>
    <t>Reporte con corte diciembre de 2021</t>
  </si>
  <si>
    <t>Pantallazo reporte</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</si>
  <si>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diciembre de 2022.
  Ahora bien, al consultar la carpeta dispuesta para registrar las evidencias, se evidenció el pantallazo del reporte realizado el 31 de diciembre de 2021</t>
  </si>
  <si>
    <t>Se reporta en el primer cuatrimestre</t>
  </si>
  <si>
    <t>Reporte con corte enero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</si>
  <si>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enero de 2022.
  Ahora bien, al consultar la carpeta dispuesta para registrar las evidencias, se evidenció el pantallazo del reporte ante la Veeduría Distrital del respectivo mes</t>
  </si>
  <si>
    <t>Reporte con corte febreo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</si>
  <si>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febrero de 2022. 
  Ahora bien, al consultar la carpeta dispuesta para registrar las evidencias, se evidenció el pantallazo del reporte ante la Veeduría Distrital del respectivo mes</t>
  </si>
  <si>
    <t>Reporte con corte marzo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</si>
  <si>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marzo de 2022. 
  Ahora bien, al consultar la carpeta dispuesta para registrar las evidencias, se evidenció el pantallazo del reporte ante la Veeduría Distrital del respectivo mes</t>
  </si>
  <si>
    <t>Se reporta el 20 de mayo / con corte abril</t>
  </si>
  <si>
    <t>Pantallazo del reporte aprobado.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</si>
  <si>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abril de 2022.
  Ahora bien, al consultar la carpeta dispuesta para registrar las evidencias, se evidenció el pantallazo del reporte realizado el 20 de mayo de 2022.</t>
  </si>
  <si>
    <t>Se reporta en el segundo cuatrimestre</t>
  </si>
  <si>
    <t>Se reporta el 13 de junio / con corte mayo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</si>
  <si>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mayo de 2022.
  Ahora bien, al consultar la carpeta dispuesta para registrar las evidencias, se evidenció el pantallazo del reporte realizado el 13 de junio de 2022.</t>
  </si>
  <si>
    <t>Se reporta el 14 de julio / con corte junio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</si>
  <si>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junio de 2022.
  Ahora bien, al consultar la carpeta dispuesta para registrar las evidencias, se evidenció el pantallazo del reporte realizado el 14 de julio de 2022.</t>
  </si>
  <si>
    <t>Se reporta el 17 de agosto / con corte julio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</si>
  <si>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julio de 2022.
  Ahora bien, al consultar la carpeta dispuesta para registrar las evidencias, se evidenció el pantallazo del reporte realizado el 17 de agosto de 2022.</t>
  </si>
  <si>
    <t>Se toman pantallazos del respectivo reporte</t>
  </si>
  <si>
    <t>https://drive.google.com/drive/folders/1H_vKevih4sQvsi4EK0JWtSDAG8haaNgD?usp=share_link</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</si>
  <si>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agosto de 2022.
  Ahora bien, al consultar la carpeta dispuesta para registrar las evidencias, se evidenció el pantallazo del reporte realizado el 08 de septiembre de 2022.</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</si>
  <si>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septiembre de 2022.
  Ahora bien, al consultar la carpeta dispuesta para registrar las evidencias, se evidenció el pantallazo del reporte realizado el 25 de octubre de 2022.</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</si>
  <si>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octubre de 2022.
  Ahora bien, al consultar la carpeta dispuesta para registrar las evidencias, se evidenció el pantallazo del reporte realizado el 02 de noviembre de 2022.</t>
  </si>
  <si>
    <t>Revisados los soportes y reportes dispuestos en la carpeta compartida para el seguimiento del PAAC, se evidencia :
  La Dirección de Gestión Corporativa - Relación con la ciudadanía, adjunto a la carpeta de evidencias soporte de haberse efectuado el reporte en el aplicativo de la Veeduría Distrital de las peticiones ciudadanas, correspondiente al mes de noviembre de 2022. Sin embargo, no realizó el reporte en la herramienta de seguimiento. 
  Ahora bien, al consultar los soportes respectivos, se evidenció el pantallazo del reporte realizado el 19 de diciembre de 2022.</t>
  </si>
  <si>
    <t>Observación.
 Debilidad en el reporte del cuatrimestre, por cuanto no se efectuó el reporte en la herramienta de seguimiento.
 Se recomienda: Se recomienda para la ejecución del PAAC 2023, realizar los reportes correspondientes en el mecanismo establecido para tal fin.</t>
  </si>
  <si>
    <t>Elaborar el documento técnico de análisis de los trámites, OPAS y consulltas de información de la entidad que cumplan las condicieones para ser registrados en el SUIT y permitan así incrementar el porcentaje de registro de trámites u otros procedimientos administrativos.</t>
  </si>
  <si>
    <t>1 documento técnico de análisis en excel de los trámites, OPAS y consulltas de información de la entidad que cumplan las condicieonespara ser registrados en el SUIT elaborado</t>
  </si>
  <si>
    <t>Documento técnico de análisis de los trámites, OPAS y consulltas de información de la entidad que cumplan las condicieonespara ser registrados en el SUIT</t>
  </si>
  <si>
    <t>Número de radicado del documento técnico de análisis de los trámites, OPAS y consulltas de información de la entidad que cumplan las condicieonespara ser registrados en el SUIT</t>
  </si>
  <si>
    <t>Se realizo el análisis de los trámites, OPAS y consulltas de información de la entidad que cumplan las condicieones para ser registrados en el SUIT y permitan así incrementar el porcentaje de registro de trámites u otros procedimientos administrativos.</t>
  </si>
  <si>
    <t>Se adjunta evidencia en el Drive</t>
  </si>
  <si>
    <t>La Oficina Asesora de Planeación reporta cumplimiento de la meta para segundo cuatrimestre de 2022.</t>
  </si>
  <si>
    <t>Revisados los soportes y reportes dispuestos en la carpeta compartida para el seguimiento del PAAC, se evidencia :
  La Oficina Asesora de Planeación, indicó que realizó el análisis de los trámites, OPAS y consultas de información de la entidad que cumplan las condiciones para ser registrados en el SUIT y permitan así incrementar el porcentaje de registro de trámites u otros procedimientos administrativos. 
  Ahora bien, al consultar la carpeta dispuesta para registrar las evidencias, se evidenció el documento denominado "SDCRD_ Matriz de análisis de trámites".</t>
  </si>
  <si>
    <t>Observación.
  Se evidencia la elaboración del documento técnico de análisis de los trámites, OPAS y consultas de información de la entidad que cumplan las condiciones para ser registrados en el SUIT y permitan así incrementar el porcentaje de registro de trámites u otros procedimientos administrativos. Sin embargo, no fue posible verificar la radicación en el Sistema de Gestión Documental Orfeo y así ser soporte para verificar el cumplimiento de la actividad .
  Se recomienda efectuar la radicación del documento, para efectos que se pueda identificar como un documento oficial de la entidad.</t>
  </si>
  <si>
    <t>SEGUIMIENTO OBSERVACIONES Y RECOMENDACIONES OCI AL 30/08/2022
 Se evidencia que las observaciones realizadas por la OCI al 30/08/2022, no fueron tenidas en cuenta. 
 Se recomienda: Para la ejecución del PAAC 2023, adjuntar soportes objetivos y suficientes con los que se pueda evaluar claramente los entregables de la dependencia ejecutora y verificar que se realice el correspondiente reporte en el mecanismo establecido para tal fin.</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</si>
  <si>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</si>
  <si>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12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</si>
  <si>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</si>
  <si>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</si>
  <si>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</si>
  <si>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Reunión llevada a cabo el 6 de enero</t>
  </si>
  <si>
    <t>Acta 20227000076893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</si>
  <si>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enero de 2022.</t>
  </si>
  <si>
    <t>Reunión llevada a cabo el 3 de febrero</t>
  </si>
  <si>
    <t>Acta 20227000088053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</si>
  <si>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febrero de 2022.</t>
  </si>
  <si>
    <t>Reunión llevada a cabo el 3 de marzo</t>
  </si>
  <si>
    <t>Acta 20227000095413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</si>
  <si>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marzo de 2022.</t>
  </si>
  <si>
    <t>Reunión llevada a cabo el 5 de abril</t>
  </si>
  <si>
    <t>Acta 20227000134303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</si>
  <si>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abril de 2022.</t>
  </si>
  <si>
    <t>Se realizó reunión el 4/05/2022</t>
  </si>
  <si>
    <t>Acta de reunión mayo, 20227000165013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</si>
  <si>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mayo de 2022.</t>
  </si>
  <si>
    <t>Se realizó reunión el 2/06/2022.</t>
  </si>
  <si>
    <t>Acta de reunión junio, 20227000210603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</si>
  <si>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junio de 2022.</t>
  </si>
  <si>
    <t>Se realizó reunión el 6/07/2022</t>
  </si>
  <si>
    <t>Acta de reunión julio, 20227000256563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</si>
  <si>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julio de 2022.</t>
  </si>
  <si>
    <t>Se realizó reunión el 3/08/2022</t>
  </si>
  <si>
    <t>Acta de reunión agosto, 20227000297903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</si>
  <si>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agosto de 2022.</t>
  </si>
  <si>
    <t>Se  realizan reuniones mensuales y se deja como registro acta</t>
  </si>
  <si>
    <t>https://drive.google.com/drive/folders/15bJC6NemQhLr1EyStL7WXZr1DUh4gzST?usp=share_link</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</si>
  <si>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septiembre de 2022. (Radicado No. 20227000348863)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</si>
  <si>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octubre de 2022. (Radicado No. 20227000398003)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</si>
  <si>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noviembre de 2022. (Radicado No. 20227000452433)</t>
  </si>
  <si>
    <t>Revisados los soportes y reportes dispuestos en la carpeta compartida para el seguimiento del PAAC, se evidencia :
  La Dirección de Gestión Corporativa - Relación con la ciudadanía, adjunto a la carpeta de evidencias soporte de la realización de las reuniones con las áreas que tienen temas relacionados con la actualización de los trámites y procedimientos administrativos registrados en el SUIT, correspondiente al mes de diciembre de 2022. (Radicado No.20227000500083). Sin embargo, no realizó el reporte en la herramienta de seguimiento.</t>
  </si>
  <si>
    <t>Publicación a los grupos de valor del documento de análisis de brechas del IDI 2021 según FURAG 2022.</t>
  </si>
  <si>
    <t>1 publicación del documento de análisis de brechas del IDI 2021 según FURAG 2022.</t>
  </si>
  <si>
    <t>Documento de análisis de brechas de IDI 2021</t>
  </si>
  <si>
    <t>Pantallazos de publicación y/o radicado del documento de análisis de brechas del IDI 2021 según FURAG 2022.</t>
  </si>
  <si>
    <t>Se realizó el análisis de brechas detectados por el DAFP como resultado del IDI 2021 identificando acciones en el Plan de Adecuación y Sostenibilidad 2022.</t>
  </si>
  <si>
    <t>https://www.culturarecreacionydeporte.gov.co/es/transparencia-acceso-informacion-publica/planeacion-presupuesto-informes/plan-de-adecuacion-y-sostenibilidad-MIPG</t>
  </si>
  <si>
    <t>Revisados los soportes y reportes dispuestos en la carpeta compartida para el seguimiento del PAAC, se evidencia :
  La Oficina Asesora de Planeación, reportó que se realizó el análisis de brechas detectados por el DAFP como resultado del IDI 2021 identificando acciones en el Plan de Adecuación y Sostenibilidad 2022. Sin embargo, no cargo evidencias en la carpeta destinada para tal fin. 
  Ahora bien, al consultar el link reportado, se evidencia el documento denominado "PLAN DE ADECUACIÓN Y SOSTENIBILIDAD MIPG - V.3". No obstante, no se evidencian pantallazos de publicación y/o radicado del documento de análisis de brechas del IDI 2021 según FURAG 2022, el cual debería ser el insumo para la actualización del Plan de Adecuación y Sostenibilidad del MIPG.</t>
  </si>
  <si>
    <t>Observación.
  No se evidencian pantallazos de publicación y/o radicado del documento de análisis de brechas del IDI 2021 según FURAG 2022, el cual debió ser el insumo para la actualización del Plan de Adecuación y Sostenibilidad del MIPG. 
  Se recomienda efectuar la radicación del documento de análisis, para efectos que se pueda identificar como un documento oficial de la entidad y soportar el cumplimiento de la actividad.</t>
  </si>
  <si>
    <t>Elaborar reportes con las actas de asesorías y orientaciones para productos o servicios de la Dirección de Fomento - DF y Dirección de Arte, Cultura y Patrimonio - DACP</t>
  </si>
  <si>
    <t>6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</si>
  <si>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
 40 - DF (I cuatrimestre)</t>
  </si>
  <si>
    <t>Números de radicados de las actas en Orfeo</t>
  </si>
  <si>
    <t>Dirección de Fomento - DF
 Dirección de Arte, Cultura y Patrimonio - DACP</t>
  </si>
  <si>
    <t>DF: 100%
 DACP: 100%</t>
  </si>
  <si>
    <t>DF: Se elaboraron 44 jornadas y espacios de participación y de socialización en los cuales se informó a la ciudadanía acerca de los servicios ofertados desde el Programa Distrital de Estímulos y el portafolio de convocatorias ofertadas y se resolvieron sus dudas y cuestionamientos. 
 DACP: En el marco de los servicios desarrollados por la DACP se han realizado asesorias y orientaciones en Orientaciones Arte Urbano Responsable Orientaciones VIARTE, Regulación de Actividades Artísticas en el Espacio Público y Asesoría para el registro y posible vinculación como beneficiario de los aportes para los creadores y gestores culturales de Bogotá BEPS.</t>
  </si>
  <si>
    <t>DF: Actas de reunión relacionadas en el siguiente drive:
 https://docs.google.com/spreadsheets/d/1v6yE00zxSC1tH-RYb_7LKUY73SrNmBMf/edit?usp=sharing&amp;ouid=112124930288159527180&amp;rtpof=true&amp;sd=true
 DACP: Radicados
 Reportes
 20223100163113
 20223100163133
 20223000159353
 Actas
 20223100046473
 20223100011321
 20223100079313
 20223100015901
 20223100017231
 20223100120593
 20223100113313
 20223100119663
 20223100097833
 20223100098683
 20223100103783
 20223100103773
 20223100107303
 20223100109593
 20223100024571
 20223100032351
 20223100037761
 20223100045401
 20223100158733</t>
  </si>
  <si>
    <t>La DF cumplió con la meta establecida en el primer cuatrimestre de la vigencia como se evidencia en los soportes. 
 La DACP reporta cumplimiento con la actividad programada para el I cuatrimestre de la vigencia.</t>
  </si>
  <si>
    <t>Revisados los soportes y reportes dispuestos en la carpeta compartida para el seguimiento del PAAC, se evidencia :
  La Dirección de Fomento, reportó que a corte 30 de abril se efectuaron 44 jornadas y espacios de participación y de socialización en los cuales se informó a la ciudadanía acerca del portafolio de convocatorias ofertadas, cumpliendo con la meta establecida.
  En cuanto a la Dirección de Arte Cultura y Patrimonio reportó a corte 30 de abril el avance de las cumplimiento de la actividad , con relación a las jornadas informativas relacionadas con: Arte Urbano, Viarte Beca, Regulación de Actividades Artísticas en el Espacio Público y asesoría para el registro y posible vinculación como beneficiario de los aportes para los creadores y gestores culturales de Bogotá BEPS.</t>
  </si>
  <si>
    <t>DACP: En el marco de los servicios desarrollados por la DACP se han realizado asesorias y orientaciones en Orientaciones Arte Urbano Responsable Orientaciones VIARTE, Regulación de Actividades Artísticas en el Espacio Público y Asesoría para el registro y posible vinculación como beneficiario de los aportes para los creadores y gestores culturales de Bogotá BEPS.</t>
  </si>
  <si>
    <t>DACP Radicados: 20223100343233
  20223100343213
  20223000338273
  20223000245673</t>
  </si>
  <si>
    <t>La Dirección de Arte, Cultura y Patrimonio reporta cumplimiento de la actividad programada en el segundo cuatrimestre de la vigencia</t>
  </si>
  <si>
    <t>Revisados los soportes y reportes dispuestos en la carpeta compartida para el seguimiento del PAAC, se evidencia :
  La Dirección de Arte, Cultura y Patrimonio, reportó que a corte 31 de agosto (II cuatrimestre) se efectuaron jornadas informativas relacionadas con: 
  *Orientaciones Arte Urbano - AUR 20223100343213
  *Orientaciones Regulación de Actividades Artísticas en el Espacio Público - AEP 
  *Orientaciones Viarte 20223100343233 
  * Orientaciones BEPS.20223000338273</t>
  </si>
  <si>
    <t>DACP: En el marco de los servicios desarrollados por la DACP se han realizado asesorias y orientaciones para el registro y posible vinculación como beneficiario de los aportes para los creadores y gestores culturales de Bogotá BEPS.</t>
  </si>
  <si>
    <t>Radicado 20223100552493</t>
  </si>
  <si>
    <t>https://drive.google.com/drive/folders/1vwgpUlhm4yOyHLdJdcKRA-cKcLEsliYe?usp=share_link</t>
  </si>
  <si>
    <t>Se presenta en reporte consolidado para el tercer cuatrimestre</t>
  </si>
  <si>
    <t>Revisados los soportes y reportes dispuestos en la carpeta compartida para el seguimiento del PAAC, se evidencia :
  La Dirección de Arte, Cultura y Patrimonio, reportó mediante los radicados Orfeo No. 20223000338183 y 20223000388263, el resumen atenciones PI 7885 - BEPS del mes de agosto y septiembre.</t>
  </si>
  <si>
    <t>Revisados los soportes y reportes dispuestos en la carpeta compartida para el seguimiento del PAAC, se evidencia :
  La Dirección de Arte, Cultura y Patrimonio, reportó mediante los radicados Orfeo No. 20223100434023 y 20223100485483, el resumen atenciones PI 7885 - BEPS del mes de octubre y noviembre..</t>
  </si>
  <si>
    <t>Revisados los soportes y reportes dispuestos en la carpeta compartida para el seguimiento del PAAC, se evidencia :
  La Dirección de Arte, Cultura y Patrimonio, reportó el consolidado de las orientaciones BEPS 2022 corte 29 diciembre.</t>
  </si>
  <si>
    <t>Subcomponente 3: Elaboración de Instrumentos de Gestión de la Información</t>
  </si>
  <si>
    <t>Actualizar y publicar en el portal web el Instrumento de Registro de activos de Información e Índice de Información Clasificada y Reservada de la SCRD 2022</t>
  </si>
  <si>
    <t>1 Instrumento de Registro de activos de Información e Índice de Información Clasificada y Reservada de la SCRD 2022</t>
  </si>
  <si>
    <t>Registro de activos de Información e Índice de Información Clasificada y Reservada de la SCRD 2022</t>
  </si>
  <si>
    <t>Pantallazos de publicación y/o radicado del Instrumento de Registro de activos de Información e Índice de Información Clasificada y Reservada de la SCRD 2022</t>
  </si>
  <si>
    <t>Oficina de Tecnologías de la Información
 Dirección de Gestión Corporativa - Gestión Documental</t>
  </si>
  <si>
    <t>Oficina de Tecnologías de la Información: 
  * Se elaboró, aprobó y publicó manual para la identificación de activos de información.
  * Se conformó equipo de trabajo interdisciplinario, para la identificación de activos de la SCRD con representantes de las oficinas de Oficina Asesora de Planeación, Oficina Jurídica, OTI, Gestión Documental.
  * Se realizó capacitación de Activos de Información dirigida al personal de la SCRD 
  * Se realizaron mesas de trabajo para la identificaciòn de activos de información en las cuales se dió capacitación de Activos de Información, socializaciòn de instrumento matriz de activos, revisión y aclaración de inquietudes frente al diligenciamiento de la matriz.
  * Fase I: Dirección de Economía, Estudios y Política, Despacho, Control Interno Disciplinario, Dirección de Fomento (Marzo y abril 2022).
  * Fase II: Dirección Corporativa, Talento Humano, Financiera, Contratación, Serv. Administrativos y Gestión Documental. (Abril 2022).
  Dirección de Gestión Corporativa - Gestión Documental: 
  Se proyecta metodología para la construcción del levantamiento de información del instrumento activos de información 
  Realización de mesas de trabajo con las dependencias para el levantamiento de activos de información.
 Finalmente se consolidan los instrumentos de gestión de infoprmación pública y se remiten a la jefatura de la OTI para su presentación ante el Comité de Gestión y Desempeño</t>
  </si>
  <si>
    <t>Oficina de Tecnologías de la Información: 
  * Documento Manual de identificación de Activos de Información. https://intranet.culturarecreacionydeporte.gov.co/sites/default/files/archivos_paginas/manual_para_la_identificacion_y_clasificacion_de_activos_de_informacion_got-mn-02.pdf
  * Cronograma de trabajo (Drive evidencias)
  * Listas de asistencia a las mesas de trabajo Fase I, Fase II (Drive evidencias)
  * Presentación Activos de infromación (Drive evidencias)
  * Instrumento Matriz de Activos de Información (Drive evidencias)
  * 4 matrices de Activos de información (Drive evidencias)
  Dirección de Gestión Corporativa - Gestión Documental: 
  Radicado No 20217100307863
 https://drive.google.com/drive/folders/1Qdyt8x1__CQ8Df4ZjXnDAuB6aZhBoF2U</t>
  </si>
  <si>
    <t>Actividad que no se encuentra programada para finalización en el período de evaluación.
  Sin embargo, el área reporta avances de la actividad propuesta.
  La Oficina de Tecnologías de la Información reportó, para el cuatrimestre los avances relacionados con la conformación del Instrumento de Registro de activos de Información e Índice de Información Clasificada y Reservada de la SCRD 2022, mediante la conformación de equipos interdisciplinarios y la realización de mesas de trabajo con las dependencias para el levantamiento de activos de información.</t>
  </si>
  <si>
    <t>* Se continua con la realizaron mesas de trabajo para la identificaciòn de activos de información en las cuales se dió capacitación de Activos de Información, socializaciòn de instrumento matriz de activos, revisión y aclaración de inquietudes frente al diligenciamiento de la matriz.
  * Fase III Dirección de Asuntos Locales y Participación, Subsecretaría Distrital de Cultura Ciudadana y Gestión del Conocimiento, Dirección de Observatorio y Gestión del Conocimiento Cultural, Dirección de Arte Cultura y Patrimonio, Dirección de Lectura y Bibliotecas, Oficina de Control Interno Presentación 
  * Fase IV: Oficina Asesora de Comunicaciones, Oficina Asesora Jurídica, Oficina Asesora de Planeación, Subdirección de Gestión Cultural y Artística, Dirección de Personas Jurídicas.
  * Se consolida información para la genración de los instrumentos de Registro de activos de Información e Índice de Información Clasificada y Reservada
  * Se envia mediante correo electrónico el consolidado del Índice de Información Clasificada y Reservada a la Oficina Jurídica para su revisión y aprobación.</t>
  </si>
  <si>
    <t>* Listas de asistencia a las mesas de trabajo Fase III, Fase IV (Drive evidencias)
  * Matrices de Activos de información (Drive evidencias)
  * Consolidado parcial de los Instrumentos Registro de activos de Información e Índice de Información Clasificada y Reservada (Drive evidencias)
  * Copia Correo a la Oficina Jurídica</t>
  </si>
  <si>
    <t>La Oficina de Tecnologías reporta avance cuantitativo y cualitativo de la meta para el segundo cuatrimestre d ela vigencia</t>
  </si>
  <si>
    <t>Actividad que no se encuentra programada para finalización en el período de evaluación.
  Sin embargo, el área reporta avances de la actividad propuesta.
  La Oficina de Tecnologías de la Información reportó, para el II cuatrimestre los avances relacionados con:
  * la realizaron mesas de trabajo para la identificación de activos de información en las cuales se dio capacitación de Activos de Información, socialización de instrumento matriz de activos, revisión y aclaración de inquietudes frente al diligenciamiento de la matriz.
  * Se consolida información para la generación de los instrumentos de Registro de activos de Información e Índice de Información Clasificada y Reservada
  * Se envía mediante correo electrónico el consolidado del Índice de Información Clasificada y Reservada a la Oficina Jurídica para su revisión y aprobación.
  Reportando un avance acumulativo del 70%. de cumplimiento de la actividad.</t>
  </si>
  <si>
    <t>Se remiten soportes de avance</t>
  </si>
  <si>
    <t>https://drive.google.com/drive/folders/1Qdyt8x1__CQ8Df4ZjXnDAuB6aZhBoF2U?usp=share_link</t>
  </si>
  <si>
    <t>No se evidencia publicación del regitro de activos para la vigencia 2022</t>
  </si>
  <si>
    <t>Revisados los soportes y reportes dispuestos en la carpeta compartida para el seguimiento del PAAC, se evidencia :
 La Oficina de Tecnologías de la Información, adjunto los siguientes soportes:
 *Registro de Activos de Información
 *Índice de Información Clasificada y Reservada SCRD 30-11-2022
  * Se consolida información para la generación de los instrumentos de Registro de activos de Información e Índice de Información Clasificada y Reservada
  * Correo electrónico de fecha 8 de diciembre de 2022, mediante el cual la OTI indica que el Comité de Gestión y Desempeño Institucional debe realizar la aprobación y adopción de los mencionados instrumentos, para realizar su publicación en la sección Transparencia y Acceso a la Información Pública de nuestra sede electrónica y en el portal de datos abiertos del estado colombiano.
 No obstante, el área reporta solamente un avance del 70%, de cumplimiento de la actividad.</t>
  </si>
  <si>
    <t>Observación.
 Debilidad en el cumplimiento integral de la actividad, por cuanto no se realizó la publicación y/o radicación del instrumento determinado en la actividad y en el producto.
 Se recomienda: Para la ejecución del PAAC 2023, se garantice la ejecución integral de la actividades programadas. 
 Observación.
 Debilidad en la formulación de la actividad, por cuanto no es claro el producto y soporte que debe ser entregado y las características para su cumplimiento.
 Se recomienda para la construcción del PAAC 2023, mejorar la formulación de tal forma que se pueda evaluar claramente los entregables de la dependencia ejecutora y verificar la coherencia del reporte de la dependencia ejecutora.</t>
  </si>
  <si>
    <t>Actualizar y publicar la Resolución e instrumento de Esquema de Publicación de la Información de la SCRD 2022.</t>
  </si>
  <si>
    <t>1 Resolución Resolución e instrumento de Esquema de Publicación de la Información de la SCRD 2022 actualizada y publicada</t>
  </si>
  <si>
    <t>Resolución e instrumento de Esquema de Publicación de la Información de la SCRD 2022</t>
  </si>
  <si>
    <t>Radicado de la Resolución e instrumento de Esquema de Publicación de la Información de la SCRD 2022</t>
  </si>
  <si>
    <t>Oficina Asesora de Comunicaciones
 Oficina Asesora de Planeación</t>
  </si>
  <si>
    <t>Se llevó a cabo la propuesta de ajuste a la Resolución y se trabajó en mesa con la Oficina de Comunicaciones y Juridica para su posterior finalizacion y radicacion.
 Se espera finalizar esta actividad con corte a 30 de junio, para lo cual se solicitará reprogramación de fechas.</t>
  </si>
  <si>
    <t>Se adjunta borrador de ajuste a la resolución</t>
  </si>
  <si>
    <t>La evidencia muestra el 50% de avance de la actividad.</t>
  </si>
  <si>
    <t>Revisados los soportes y reportes dispuestos en la carpeta compartida para el seguimiento del PAAC, se evidencia : 
  La Oficina Asesora de Planeación, reportó que el proyecto de la actualización de la Resolución e instrumento de Esquema de Publicación de la Información de la SCRD 2022, cuenta con un avance del 50%. 
  Ahora bien, al consultar la carpeta dispuesta para registrar las evidencias, no fue posible evidenciar el borrador de la Resolución descrita. En consecuencia no fue evaluar el nivel de cumplimiento de la actividad.</t>
  </si>
  <si>
    <t>Observación.
  Debilidad en los Soportes documentales, por cuanto no se adjunto soportes de cumplimiento a la carpeta drive de seguimiento del PAAC.
  Se recomienda: adjuntar los soportes de acuerdo al soporte de cumplimiento determinado para la actividad por la dependencia ejecutora. 
  Observación.
  Se evidencia incumplimiento de las fechas establecidas para ejecutar la actividad, por cuanto la misma no fue ejecutada dentro de los términos. 
  Se recomienda: a las dependencias ejecutoras realizar acciones orientadas a cumplir la actividad de manera prioritaria y en el caso de solicitar la reprogramación de fechas justificar los cambios solicitados, los cuales deberán ser motivados.</t>
  </si>
  <si>
    <t>Se avanzó en la revisión con la Oficina Asesora Jurídica de la propuesta de Resolución, sin embargo de acuerdo con los responsables de TIC, que el ejercicio que se viene adelantando para la consolidación de los activos de información, es necesario someter a la Alta Dirección, la aprobación, por lo que se considera necesario proyectar un nuevo acto que: adopte y apruebe los cuatro instrumentos de información pública, derogando Resolución 978 del 31 de diciembre de 2020 “Por la cual se adopta el esquema de publicación de Información como parte de los instrumentos de gestión de la información de la Secretaría Distrital de Cultura, Recreación y Deporte”</t>
  </si>
  <si>
    <t>Se reporta la evidencia de lo trabajado con entre la OAJ, OAC y OAP</t>
  </si>
  <si>
    <t>De acuerdo con lo reportado por la Oficina Asesora de Planeación la actividad se cumpliría a finales de la vigencia</t>
  </si>
  <si>
    <t>Actividad evaluada en el (i) corte de evaluación 30/04/2022
  Revisados los soportes y reportes dispuestos en la carpeta compartida para el seguimiento del PAAC, se evidencia : 
  La Oficina Asesora de Planeación, reportó que el proyecto de la actualización de la Resolución e instrumento de Esquema de Publicación de la Información de la SCRD 2022, cuenta con un avance del 70%. 
  Ahora bien, al consultar la carpeta dispuesta para registrar las evidencias, no fue posible evidenciar el borrador de la Resolución descrita, solamente la publicación del Esquema de la Información de la SCRD 2022 el 27 de julio de 2022.</t>
  </si>
  <si>
    <t xml:space="preserve">El esquema de publicación se encuentra publicado y actualizado </t>
  </si>
  <si>
    <r>
      <rPr>
        <sz val="10"/>
        <rFont val="Quattrocento Sans"/>
        <family val="2"/>
      </rPr>
      <t xml:space="preserve">El esquema de publixcacion se encuentra publicado en </t>
    </r>
    <r>
      <rPr>
        <u/>
        <sz val="10"/>
        <rFont val="Quattrocento Sans"/>
        <family val="2"/>
      </rPr>
      <t>https://www.culturarecreacionydeporte.gov.co/es/transparencia-acceso-informacion-publica/datos-abiertos/esquema-de-publicacion-de-la-informacion</t>
    </r>
  </si>
  <si>
    <t>Actividad evaluada en el (i) corte de evaluación 30/04/2022
  Revisados los soportes y reportes dispuestos en la carpeta compartida para el seguimiento del PAAC, se evidencia : 
  La Oficina Asesora de Planeación, reportó que el esquema de publicación se encuentra publicado en https://www.culturarecreacionydeporte.gov.co/es/transparencia-acceso-informacion-publica/datos-abiertos/esquema-de-publicacion-de-la-informacion
  Ahora bien, al consultar la carpeta dispuesta para registrar las evidencias, no fue posible evidenciar la Resolución descrita en los reportes anteriores.</t>
  </si>
  <si>
    <t>SEGUIMIENTO OBSERVACIONES Y RECOMENDACIONES OCI AL 30/04/2022
  Se evidencia que las observaciones realizadas por la OCI al 30/04/2022, no fueron tenidas en cuenta.
 Observación.
 Debilidad en la formulación de la actividad, por cuanto no es claro el producto y soporte que debe ser entregado y las características para su cumplimiento. Teniendo en cuenta que se estableció la actualización y publicación de una Resolución y la misma no fue aportada. 
 Se recomienda para la construcción del PAAC 2023, mejorar la formulación de tal forma que se pueda evaluar claramente los entregables de la dependencia ejecutora y verificar la coherencia del reporte de la dependencia ejecutora.</t>
  </si>
  <si>
    <t>Elaborar y publicar en el portal web, en el instrumento establecido, los seguimientos al Esquema de Publicación de la Información de la SCRD 2022 .</t>
  </si>
  <si>
    <t>3 seguimientos al Esquema de Publicación de la Información de la SCRD 2022 en el instrumento establecido.</t>
  </si>
  <si>
    <t>Seguimientos al Esquema de Publicación de la Información de la SCRD 2022</t>
  </si>
  <si>
    <t>Pantallazos de publicación y/o radicados de los seguimientos al Esquema de Publicación de la Información de la SCRD 2022 en el instrumento establecido.</t>
  </si>
  <si>
    <t>Se realizo seguimiento al esquema de publicación dejando como evidencia acta de seguimiento radicada en orfeo y la publicación del esquema en la pagina web .</t>
  </si>
  <si>
    <t>Se adjunta acta de orfeo numero 20221200156683 al drive y se deja pantallazo de la publicacion en el linK: https://www.culturarecreacionydeporte.gov.co/es/scrd-transparente/instrumentos-de-gestion-de-la-informacion/esquema-de-publicacion-de-la-informacion-scrd-ano-2022-transparencia-y-acceso-informacion-publica-2022</t>
  </si>
  <si>
    <t>Revisados los soportes y reportes dispuestos en la carpeta compartida para el seguimiento del PAAC, se evidencia : 
  La Oficina Asesora de Comunicaciones, reportó para el cuatrimestre la elaboración y publicación de los seguimientos al Esquema de Publicación de la Información de la SCRD 2022 . Sin embargo, el área no adjunto las evidencias de cumplimiento de la actividad a la carpeta correspondiente. 
  Ahora bien, al consultar la página web de la SCRD, se evidencio el link https://www.culturarecreacionydeporte.gov.co/es/scrd-transparente/instrumentos-de-gestión-de-la-información/esquema-de-publicación-de-la-información-scrd-ano-2022-transparencia-y-acceso-información-pública-2022, la publicación del Esquema de Publicación de la Información de la SCRD 2022.</t>
  </si>
  <si>
    <t>Observación.
  Debilidad en los Soportes documentales, por cuanto no se adjunto soportes de cumplimiento a la carpeta drive de seguimiento del PAAC.
  Se recomienda: adjuntar los soportes de acuerdo al soporte de cumplimiento determinado para la actividad por la dependencia ejecutora.</t>
  </si>
  <si>
    <t>SEGUIMIENTO OBSERVACIONES Y RECOMENDACIONES OCI AL 31/04/2022
  Las observaciones realizadas por la OCI al 30/04/2022 se encuentran pendientes. 
  Observaciones:
  No es posible identificar claramente los 3 seguimientos al Esquema de Publicación de la Información de la SCRD 2022 en el instrumento establecidos. 
  Se recomienda subir las evidencias de cumplimiento a la carpeta compartida dispuesta para tal fin.</t>
  </si>
  <si>
    <t xml:space="preserve">Duarante el periodo se realizo seguimiento y auditoria al esquema de publicación  obteniendo un resultado satisfactorio </t>
  </si>
  <si>
    <t xml:space="preserve">Se anexa evidencia </t>
  </si>
  <si>
    <t>Esquema de publicacion actualizado y publicado</t>
  </si>
  <si>
    <t>Se anexa pantallazo, el mismo se encuentra publicado en : https://ant.culturarecreacionydeporte.gov.co/es/scrd-transparente/instrumentos-de-gestion-de-la-informacion/esquema-de-publicacion-de-la-informacion-scrd-ano-2022-transparencia-y-acceso-informacion-publica-2022-0</t>
  </si>
  <si>
    <t>Se cumplió con la actividad programada de acuerdo con las evidencias aportadas en el segundo cuatrimestre de la vigencia.</t>
  </si>
  <si>
    <t>Revisados los soportes y reportes dispuestos en la carpeta compartida para el seguimiento del PAAC, se evidencia : 
  La Oficina Asesora de Comunicaciones, reportó la elaboración y publicación de los seguimientos al Esquema de Publicación de la Información de la SCRD 2022.
  Ahora bien, al consultar la página web de la SCRD, se evidencio el link https://ant.culturarecreacionydeporte.gov.co/es/scrd-transparente/instrumentos-de-gestion-de-la-informacion/esquema-de-publicacion-de-la-informacion-scrd-ano-2022-transparencia-y-acceso-informacion-publica-2022-0, la publicación del Esquema de Publicación de la Información de la SCRD 2022 el 27 de julio de 2022</t>
  </si>
  <si>
    <t>Se presentan soportes de auditoria</t>
  </si>
  <si>
    <t>https://drive.google.com/drive/folders/13KJIWvC4-mwXXinHmLVKhv1UULbCO_YH?usp=share_link</t>
  </si>
  <si>
    <t>No se evidencia publicación a corte del seguimiento</t>
  </si>
  <si>
    <t>Revisados los soportes y reportes dispuestos en la carpeta compartida para el seguimiento del PAAC, se evidencia : 
  La Oficina Asesora de Comunicaciones, reportó y soportó el Informe de Auditoría Accesibilidad WEB de la Secretaría, mediante los radicados No. 20221400436663 y 20221400436693. 
 Sin embargo, no se reportó la elaboración del seguimiento al Esquema de Publicación de la Información de la SCRD 2022, en el instrumento establecido para tal fin, para el presente corte y no se evidencio su publicación en el link https://www.culturarecreacionydeporte.gov.co/es/transparencia-acceso-informacion-publica/datos-abiertos/esquema-de-publicacion-de-la-informacion.</t>
  </si>
  <si>
    <t>Observación.
  Debilidad en los Soportes documentales, por cuanto no se adjunto soportes de cumplimiento a la carpeta drive de seguimiento del PAAC.
  Se recomienda: Para la ejecución del PAAC 2023, adjuntar los soportes de acuerdo al soporte de cumplimiento determinado para la actividad por la dependencia ejecutora.</t>
  </si>
  <si>
    <t>Realizar seguimiento a la implementación del Programa de Gestión Documental de la Entidad vigente de acuerdo al cronograma de trabajo establecido</t>
  </si>
  <si>
    <t>3 informes de seguimiento a la implementación del Programa de Gestión Documental de la Entidad vigente de acuerdo al cronograma de trabajo establecido</t>
  </si>
  <si>
    <t>Seguimientos a la implementación del Programa de Gestión Documental de la Entidad vigente de acuerdo al cronograma de trabajo establecido</t>
  </si>
  <si>
    <t>Pantallazos de publicación y/o radicados de los seguimientos a la implementación del Programa de Gestión Documental de la Entidad vigente de acuerdo al cronograma de trabajo establecido</t>
  </si>
  <si>
    <t>Dirección de Gestión Corporativa - Gestión Documental</t>
  </si>
  <si>
    <t>Informe presentado con los avances al porceso de implementación de actividades formuladas en el PGD para la vigencia 2022. (Rad.20227100111733, anexo 6 "Informe de seguimiento PGD 02-2022.)</t>
  </si>
  <si>
    <t>Revisados los soportes y reportes dispuestos en la carpeta compartida para el seguimiento del PAAC, se evidencia :
  La Dirección de Gestión Corporativa - Gestión Documental, reportó el informe de seguimiento a la implementación del Programa de Gestión Documental de la Entidad vigente de acuerdo al cronograma de trabajo establecido.
  Ahora bien, al verificar en el Sistema de Gestión Documental Orfeo el radicado N.° 20227100111733, se evidenció el informe de seguimiento a la implementación del Programa de Gestión Documental, indicando el avance porcentual de las actividades determinadas en el cronograma de trabajo.</t>
  </si>
  <si>
    <t>Informe presentado con los avances al porceso de implementación de actividades formuladas en el PGD para la vigencia 2022. (Rad.2022710004752400013, "Informe de seguimiento implementacion intrumentos archivisticos.)
avance de implementacion 43.75%</t>
  </si>
  <si>
    <t>2022710004752400013</t>
  </si>
  <si>
    <t>Se realizó el seguimiento al programa de gestión documental y al Plan Institucional de Archivo.</t>
  </si>
  <si>
    <t>Se anexan los informes de seguimiento</t>
  </si>
  <si>
    <t>La Dirección de Gestión Corporativa - Grupo de Gestión Documental reporta cumplimiento de la actividad para el segundo cuatrimestre.</t>
  </si>
  <si>
    <t>Revisados los soportes y reportes dispuestos en la carpeta compartida para el seguimiento del PAAC, se evidencia :
  La Dirección de Gestión Corporativa - Gestión Documental, reportó el informe de seguimiento a la implementación del Programa de Gestión Documental de la Entidad vigente de acuerdo al cronograma de trabajo establecido.
  Ahora bien, en el Sistema de Gestión Documental Orfeo se verificaron los radicados reportados en donde se indicó el avance porcentual de las actividades determinadas en el cronograma de trabajo, así: 
  *20227100209213 informe de seguimiento a la implementación del Programa de Gestión Documental para el periodo de mayo.
  *20227100246523 informe de seguimiento a la implementación del Programa de Gestión Documental para el periodo de junio.
  *20227100288463 informe de seguimiento a la implementación del Programa de Gestión Documental para el periodo de julio.
  *20227100336933 informe de seguimiento a la implementación del Programa de Gestión Documental para el periodo de agosto.</t>
  </si>
  <si>
    <t>Se presenta informe de avance</t>
  </si>
  <si>
    <t>https://drive.google.com/file/d/1FokBT8AqF-POEzg8fsHk43JoH_ue7nj2/view?usp=share_link</t>
  </si>
  <si>
    <t>Revisados los soportes y reportes dispuestos en la carpeta compartida para el seguimiento del PAAC, se evidencia :
  La Dirección de Gestión Corporativa - Gestión Documental, adjunto a la carpeta de evidencias el "Informe de seguimiento planes y programas archivísticos" a corte diciembre de 2022. Sin embargo, el documento no registra flujo de revisión y aprobación y de igual manera el documento no se encuentra radicado en el sistema de gestión documental Orfeo. 
 Así las cosas, al no adjuntarse el pantallazos de publicación y/o radicados del seguimiento, el documento aportado no registra las características para corresponder al soporte determinado en la actividad.</t>
  </si>
  <si>
    <t>Observación.
  Debilidad en los Soportes documentales, por cuanto no se adjunto soportes de cumplimiento a la carpeta drive de seguimiento del PAAC, bajo las características determinadas en el soporte de la actividad. 
  Se recomienda: Para la ejecución del PAAC 2023, adjuntar los soportes de acuerdo al soporte de cumplimiento determinado para la actividad por la dependencia ejecutora.</t>
  </si>
  <si>
    <t>Realizar la actualización del Inventario Bogotá y del Registro de Publicaciones Técnicas de la SCRD</t>
  </si>
  <si>
    <t>1 actualización del Inventario Bogotá y del Registro de Publicaciones Técnicas de la SCRD</t>
  </si>
  <si>
    <t>Inventario Bogotá y del Registro de Publicaciones Técnicas de la SCRD</t>
  </si>
  <si>
    <t>Número de radicado en Orfeo de envío de información a la SDP</t>
  </si>
  <si>
    <t>La Dirección de Gestión Corporativa - Grupo de Gestión Documental no reportó información.</t>
  </si>
  <si>
    <t>Revisados los soportes y reportes dispuestos en la carpeta compartida para el seguimiento del PAAC, se evidencia : 
  La Dirección de Gestión Corporativa - Grupo de Gestión Documenta, no reportó avance ni cumplimiento de la actualización del Inventario Bogotá y del Registro de Publicaciones Técnicas de la SCRD, ni cargo evidencias en la carpeta dispuesta para tal fin.
  En consecuencia no fue evaluar el nivel de cumplimiento de la actividad.</t>
  </si>
  <si>
    <t>Observación.
  Se evidencia incumplimiento de las fechas establecidas para ejecutar la actividad, por cuanto la misma no fue ejecutada dentro de los términos. 
  Se recomienda: a las dependencias ejecutoras realizar acciones orientadas a cumplir la actividad de manera prioritaria y en el caso de solicitar la reprogramación de fechas justificar los cambios solicitados antes de su vencimiento, los cuales deberán ser motivados.</t>
  </si>
  <si>
    <t>No se evidencia reporte</t>
  </si>
  <si>
    <t>No se evidencia reporte publicado para el periodo</t>
  </si>
  <si>
    <t>SEGUIMIENTO OBSERVACIONES Y RECOMENDACIONES OCI AL 30/08/2022
 Se evidencia que las observaciones realizadas por la OCI al 30/08/2022, no fueron tenidas en cuenta. 
 Se recomienda: para la ejecución del PAAC 2023,adjuntar soportes objetivos y suficientes con los que se pueda evaluar claramente los entregables de la dependencia ejecutora y verificar la que se realice el correspondiente reporte en el mecanismo establecido para tal fin.</t>
  </si>
  <si>
    <t>Subcomponente 4: Criterio diferencial de Accesibilidad</t>
  </si>
  <si>
    <t>Elaborar un diagnóstico de las necesidades de la SCRD en accesibilidad de medios electrónicos</t>
  </si>
  <si>
    <t>1 diagnóstico de las necesidades en accesibilidad de medios electrónicos</t>
  </si>
  <si>
    <t>Diagnóstico de las necesidades en accesibilidad de medios electrónicos</t>
  </si>
  <si>
    <t>Número de radicado del diagnóstico</t>
  </si>
  <si>
    <t>Dirección de Gestión Corporativa - Relación con la Ciudadanía</t>
  </si>
  <si>
    <t>Oficina Tecnologías de Información
 Oficina Asesora de Comunicaciones</t>
  </si>
  <si>
    <t>Se elabora diagnóstico sobre las necesidades en accesibilidad de medios electrónicos</t>
  </si>
  <si>
    <t>Radicado 20227000199793</t>
  </si>
  <si>
    <t>Revisados los soportes y reportes dispuestos en la carpeta compartida para el seguimiento del PAAC, se evidencia :
  La Dirección de Gestión Corporativa - Relación con la ciudadanía, reportó la elaboración del diagnóstico sobre las necesidades en accesibilidad de medios electrónicos. 
  Ahora bien, en el Sistema de Gestión Documental Orfeo se verificó el radicado 20227000199793, el cual contiene el respectivo "DIAGNÓSTICO DE ACCESIBILIDAD EN MEDIOS ELECTRONICOS".</t>
  </si>
  <si>
    <t>Elaborar un plan de trabajo 2022 para la divulgación de la información dirigida a los grupos de valor de la SCRD con enfoque diferencial (población con discapacidad, grupos étnicos, LGBTIQ) .</t>
  </si>
  <si>
    <t>1 plan de trabajo para la divulgación de información con enfoque diferencial de la información de la SCRD</t>
  </si>
  <si>
    <t>Plan de trabajo
 (Se toma como insumo el resultado del diagnóstico de la actividad 4.1)</t>
  </si>
  <si>
    <t>Número de radicado de orfeo del plan de trabajo</t>
  </si>
  <si>
    <t>Dirección de Gestión Corporativa- Relación con la ciudadanía</t>
  </si>
  <si>
    <t>Oficina Asesora de Comunicaciones
 Dirección de Asuntos Locales y Participación</t>
  </si>
  <si>
    <t>Se elabora plan de trabajo para la divulgación de la información con enfoque diferencial.</t>
  </si>
  <si>
    <t>Radicado 20227000287713</t>
  </si>
  <si>
    <t>Revisados los soportes y reportes dispuestos en la carpeta compartida para el seguimiento del PAAC, se evidencia :
  La Dirección de Gestión Corporativa - Relación con la ciudadanía, reportó la elaboración del plan de trabajo para la divulgación de la información con enfoque diferencial. 
  Ahora bien, en el Sistema de Gestión Documental Orfeo se verificó el radicado 20227000287713, el cual contiene el respectivo "PLAN DE TRABAJO - DIVULGACIÓN DE INFORMACIÓN CON ENFOQUE DIFERENCIAL -RELACION CON LA CIUDADANIA".</t>
  </si>
  <si>
    <t>Publicar en página web información en formato accesible para personas con discapacidad y población étnica identificada en sus Grupos de Valor</t>
  </si>
  <si>
    <t>1 publicación del Menú Principal de la SCRD</t>
  </si>
  <si>
    <t>Información para personas con discapacidad y población étnica identificada en sus Grupos de Valor</t>
  </si>
  <si>
    <t>Pantallazos de publicación de la información</t>
  </si>
  <si>
    <t>Se han producido y publicado contenidos accesible subtitulados y con lenguaje de señas en la pagina web y redes sociales</t>
  </si>
  <si>
    <t>https://www.youtube.com/watch?v=FJR50SkJPU0&amp;ab_channel=CulturaEnBta
 https://www.youtube.com/watch?v=nDdbMOeho04&amp;ab_channel=CulturaEnBta
 https://www.youtube.com/watch?v=QAnWutQ4xds&amp;ab_channel=CulturaEnBta
 https://www.youtube.com/watch?v=W-h6vFFPbXM&amp;ab_channel=CulturaEnBta
 https://www.youtube.com/watch?v=r79uEmq0Oyo&amp;ab_channel=CulturaEnBta
 https://www.youtube.com/watch?v=xQ1POfnT-ns&amp;ab_channel=CulturaEnBta
 https://www.youtube.com/watch?v=OOQi8wttn7M&amp;ab_channel=CulturaEnBta</t>
  </si>
  <si>
    <t>Actividad que no se encuentra programada para finalización en el período de evaluación.
  Sin embargo, el área reporta avances de la actividad propuesta.
  La Oficina Asesora de Comunicaciones, reportó para el cuatrimestre que se han producido y publicado contenidos accesible subtitulados y con lenguaje de señas en la página web.</t>
  </si>
  <si>
    <t>Se viene trabajando en la nueva pagina y en los nuevos contenido</t>
  </si>
  <si>
    <t>Los contenidos que se publican en la web cumplen con los criterios , se puede validar en los archivos de texto y video: https://www.youtube.com/c/Culturabta y https://www.culturarecreacionydeporte.gov.co/es</t>
  </si>
  <si>
    <t>La Oficina Asesora de Comunicaciones reporta avances cuantitativos y cualitativos de la meta para el segundo cuatrimestre de vigencia.</t>
  </si>
  <si>
    <t>Actividad que no se encuentra programada para finalización en el período de evaluación.
  Sin embargo, el área reporta avances de la actividad propuesta al 90%.
  La Oficina Asesora de Comunicaciones, reportó que se viene trabajando en la nueva pagina web y en los nuevos contenidos accesibles subtitulados y con lenguaje de señas.</t>
  </si>
  <si>
    <t xml:space="preserve">Se continua trabajando en produccion de contenidos accesibles </t>
  </si>
  <si>
    <t>Se han producido y publicado contenidos accesible subtitulados y con lenguaje de señas en la pagina web y redes sociales	"https://www.youtube.com/watch?v=FJR50SkJPU0&amp;ab_channel=CulturaEnBta
 https://www.youtube.com/watch?v=nDdbMOeho04&amp;ab_channel=CulturaEnBta
 https://www.youtube.com/watch?v=QAnWutQ4xds&amp;ab_channel=CulturaEnBta
 https://www.youtube.com/watch?v=W-h6vFFPbXM&amp;ab_channel=CulturaEnBta
 https://www.youtube.com/watch?v=r79uEmq0Oyo&amp;ab_channel=CulturaEnBta
 https://www.youtube.com/watch?v=xQ1POfnT-ns&amp;ab_channel=CulturaEnBta
 https://www.youtube.com/watch?v=OOQi8wttn7M&amp;ab_channel=CulturaEnBta"</t>
  </si>
  <si>
    <t>Revisados los soportes y reportes dispuestos en la carpeta compartida para el seguimiento del PAAC, se evidencia : 
  La Oficina Asesora de Comunicaciones, reportó que se viene trabajando en la nueva pagina web y en los nuevos contenidos accesibles subtitulados y con lenguaje de señas.
 Ahora bien, se procedió a realizar la verificación de los siguientes enlaces, para efectos de cotejar el cumplimiento de la actividad.
 https://www.youtube.com/watch?v=nDdbMOeho04&amp;ab_channel=CulturaEnBta
  https://www.youtube.com/watch?v=QAnWutQ4xds&amp;ab_channel=CulturaEnBta
  https://www.youtube.com/watch?v=W-h6vFFPbXM&amp;ab_channel=CulturaEnBta</t>
  </si>
  <si>
    <t>Traducir a lenguaje claro documentos con información de trámites y servicios de la SCRD</t>
  </si>
  <si>
    <t>1 documentos traducidos a lenguaje claro</t>
  </si>
  <si>
    <t>Documentos traducidos a lenguaje claro</t>
  </si>
  <si>
    <t>Número de radicado en Orfeo de la nueva versión del documento</t>
  </si>
  <si>
    <t>Dirección de Gestión Corporativa - Relación con la Ciudadanía
 Oficina Asesora de Comunicaciones</t>
  </si>
  <si>
    <t>Áreas de la SCRD que lideran los trámites inscritos en el SUIT y la guía de trámites del Distrito</t>
  </si>
  <si>
    <t>Todos los documentos y contenidos escritos que se publican en la pagina web son subseptibles de traducción ya que contamos con la aplicación que permite hacer traduccion en linea a diferentes idiomas.</t>
  </si>
  <si>
    <t>Actividad que no se encuentra programada para finalización en el período de evaluación.
  Sin embargo, el área reporta avances de la actividad propuesta.
  Las dependencias ejecutoras reportaron para el cuatrimestre que todos los documentos y contenidos escritos que se publican en la página web son susceptibles de traducción . Sin embargo, no cargaron las evidencias en la carpeta respectiva.</t>
  </si>
  <si>
    <t>Observación.
  Debilidad en los Soportes documentales, por cuanto no se adjunto soportes de cumplimiento a la carpeta drive de seguimiento del PAAC y en el reporte no se relacionaron las evidencias de conformidad con el soporte de cumplimiento determinado para la actividad.
  Se recomienda adjuntar los soportes de acuerdo al determinado para cumplimiento de la actividad " Número de radicado en Orfeo de la nueva versión del documento"</t>
  </si>
  <si>
    <t>Se anexa pantallazo de la página traducid al idioma inglés</t>
  </si>
  <si>
    <t>La Oficina Asesora de Comunicaciones reporta cumplimiento de la meta para el segundo cuatrimestre de la vigencia.</t>
  </si>
  <si>
    <t>Revisados los soportes y reportes dispuestos en la carpeta compartida para el seguimiento del PAAC, se evidencia :
  Las dependencias ejecutoras reportaron para el cuatrimestre que todos los documentos y contenidos escritos que se publican en la página web son susceptibles de traducción y anexó pantallazo de la página web con la opción de poder ser traducida al ingles. 
  Sin embargo, no se evidencia el documento traducido tal y como lo establece la meta y el soporte.</t>
  </si>
  <si>
    <t>Observación.
  Se evidencia en la pagina web la opción de poder ser traducida al ingles. Sin embargo, no se cuenta con el documento traducido tal y como lo establece la meta y el soporte. 
  Se recomienda se revise la coherencia de la formulación de la actividad, la meta y el soporte se determine claramente si el producto será una reporte un documento traducido o la funcionalidad de que la página pueda ser traducid al idioma inglés.
  Se recomienda adjuntar los soportes determinados para verificar el cumplimiento de la actividad "Número de radicado en Orfeo de la nueva versión del documento"</t>
  </si>
  <si>
    <t>Se presento en el primer cuatrimestre</t>
  </si>
  <si>
    <t>SEGUIMIENTO OBSERVACIONES Y RECOMENDACIONES OCI AL 30/08/2022
 Se evidencia que las observaciones realizadas por la OCI al 30/08/2022, no fueron tenidas en cuenta. 
 Se recomienda: para la ejecución del PAAC 2023,adjuntar soportes objetivos y suficientes con los que se pueda evaluar claramente los entregables de la dependencia ejecutora y verificar que se realice el correspondiente reporte en el mecanismo establecido para tal fin.</t>
  </si>
  <si>
    <t>Subcomponente 5: Monitoreo del Acceso a la Información pública</t>
  </si>
  <si>
    <t>Realizar informes de seguimiento a las publicaciones de información del Link de Transparencia de la SCRD 
 (Ley 1712 de 2014 - Resolución 1519 de 2020)</t>
  </si>
  <si>
    <t>2 informes de seguimiento</t>
  </si>
  <si>
    <t>Informes de seguimiento a las publicaciones del Link de Transparencia de la SCRD 
 (Ley 1712 de 2014 - Resolución 1519 de 2020)</t>
  </si>
  <si>
    <t>Número de radicado de los Informes de Seguimiento a las publicaciones del Link de Transparencia de la SCRD</t>
  </si>
  <si>
    <t>Se realizó el informe de seguimiento a las publicaciones del Link de Transparencia de la SCRD 
  (Ley 1712 de 2014 - Resolución 1519 de 2020)</t>
  </si>
  <si>
    <t>Documento con el informe dispuesto en el repositorio</t>
  </si>
  <si>
    <t>La Oficina Asesora de Planeación reporta cumplimiento de la actividad para el segundo cuatrimestre de la vigencia.</t>
  </si>
  <si>
    <t>Revisados los soportes y reportes dispuestos en la carpeta compartida para el seguimiento del PAAC, se evidencia :
  La Oficina Asesora de planeación, reportó la elaboración del informe de seguimiento a las publicaciones de información del Link de Transparencia de la SCRD (Ley 1712 de 2014 - Resolución 1519 de 2020). 
  Ahora bien, no fue posible verificar en el Sistema de Gestión Documental Orfeo el Número de radicado de los Informes de Seguimiento a las publicaciones del Link de Transparencia de la SCRD.</t>
  </si>
  <si>
    <t>Observación.
  Se evidencia que el informe de seguimiento a las publicaciones de información del Link de Transparencia de la SCRD (Ley 1712 de 2014 - Resolución 1519 de 2020), no se encuentra radicado. 
  Se recomienda adjuntar los soportes determinados para verificar el cumplimiento de la actividad "Número de radicado de los Informes de Seguimiento a las publicaciones del Link de Transparencia de la SCRD"</t>
  </si>
  <si>
    <t>SEGUIMIENTO OBSERVACIONES Y RECOMENDACIONES OCI AL 30/08/2022
 Se evidencia que las observaciones realizadas por la OCI al 30/08/2022, no fueron tenidas en cuenta. 
 Se recomienda: para la ejecución del PAAC 2023, adjuntar soportes objetivos y suficientes con los que se pueda evaluar claramente los entregables de la dependencia ejecutora y verificar que se realice el correspondiente reporte en el mecanismo establecido para tal fin.</t>
  </si>
  <si>
    <t>Se presenta el reporte de seguimiento ITA</t>
  </si>
  <si>
    <t>https://drive.google.com/file/d/1qYcF0iBaJuZ3I8oR1wZwkDL70DwyqouU/view?usp=share_link</t>
  </si>
  <si>
    <t>No s eevidencia informe publicado</t>
  </si>
  <si>
    <t>Revisados los soportes y reportes dispuestos en la carpeta compartida para el seguimiento del PAAC, se evidencia :
  La Oficina Asesora de planeación, reportó el Reporte de Cumplimiento ITA para el Periodo 2022, emitido por la Procuraduría General de Nación. 
  Ahora bien, no fue posible verificar en el Sistema de Gestión Documental Orfeo el Número de radicado del Informe de Cumplimiento ITA para el Periodo 2022.</t>
  </si>
  <si>
    <t>Observación.
  Se evidencia que el Reporte de Cumplimiento ITA para el Periodo 2022, no se encuentra radicado. 
  Se recomienda: Para la ejecución del PAAC 2023,adjuntar soportes objetivos y suficientes con los que se pueda evaluar claramente los entregables de la dependencia ejecutora y verificar que se realice el correspondiente reporte en el mecanismo establecido para tal fin.</t>
  </si>
  <si>
    <r>
      <rPr>
        <b/>
        <sz val="11"/>
        <color theme="1"/>
        <rFont val="Segoe UI"/>
        <family val="2"/>
      </rPr>
      <t xml:space="preserve">SEXTO COMPONENTE: INICIATIVAS ADICIONALES
</t>
    </r>
    <r>
      <rPr>
        <sz val="11"/>
        <color theme="1"/>
        <rFont val="Segoe UI"/>
        <family val="2"/>
      </rPr>
      <t xml:space="preserve">Las entidades deberán contemplar iniciativas que permitan fortalecer su estrategia de lucha contra la corrupción. En este sentido, se extiende una invitación a las entidades del orden nacional, departamental y municipal, para que incorporen dentro de su ejercicio de planeación, estrategias encaminadas a fomentar la integridad, la participación ciudadana, brindar transparencia y eficiencia en el uso de los recursos físicos, financieros, tecnológicos y de talento humano, con el fin de visibilizar el accionar de la administración pública.
</t>
    </r>
  </si>
  <si>
    <t>Otras iniciativas</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</si>
  <si>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</si>
  <si>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</si>
  <si>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</si>
  <si>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Grupo Interno de Trabajo de Gestión de Talento Humano</t>
  </si>
  <si>
    <t>Control Interno Disciplinario</t>
  </si>
  <si>
    <t>Se realizó socialización del Procedimiento de Conflicto de Interés el día 29 de marzo de 2022, cuyo objetivo fue Informar a la comunidad institucional sobre conflicto de intereses, impedimentos y recusaciones, socializando los lineamientos para la prevención, identificación y trámite de los mismos, de conformidad con el procedimiento adoptado por la entidad y el módulo previsto en el  SIDEAP.</t>
  </si>
  <si>
    <t>Orfeo No. 20227300121053</t>
  </si>
  <si>
    <t>En el radicado de Orfeo No. 20227300121053, se encuentran todos los documentos soportes que evidencian la realización de la capacitación (socialización) del procedimiento conflicto de intereses, cumpliendo con la actividad programada.</t>
  </si>
  <si>
    <t>No se realizan observaciones</t>
  </si>
  <si>
    <t>Esta actividad se reportó en el seguimiento anterior</t>
  </si>
  <si>
    <t>Actividad reportada en el primer cuatrimestre de 2022.</t>
  </si>
  <si>
    <t>Se realizó socialización del Procedimiento de Conflicto de Interés el día 28 de septiembre de 2022, cuyo objetivo fue Informar a la comunidad institucional sobre conflicto de intereses, impedimentos y recusaciones, socializando los lineamientos para la prevención, identificación y trámite de los mismos, de conformidad con el procedimiento adoptado por la entidad y el módulo previsto en el  SIDEAP.</t>
  </si>
  <si>
    <t>Orfeo No. 20227300395603</t>
  </si>
  <si>
    <t>Se evidencia comunicación 20227300395603 difundida, así como listado de asistencia de 34 funcionarios y enlace a la grabación del evento.</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</si>
  <si>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</si>
  <si>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</si>
  <si>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</si>
  <si>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Se publicó en la Intranet el Procedimiento de Conflicto de Interés el día 21 de abril de 2022</t>
  </si>
  <si>
    <t>Orfeo No. 20227300152723</t>
  </si>
  <si>
    <t xml:space="preserve">Se evidencia la publicación en la intranet del procedimiento de manejo de conflicto de intereses en la Secretaría Distrital de Cultura, Recreación y Deporte en la fecha programada. </t>
  </si>
  <si>
    <r>
      <rPr>
        <sz val="11"/>
        <color theme="1"/>
        <rFont val="Segoe UI"/>
        <family val="2"/>
      </rPr>
      <t xml:space="preserve">Con radicado de Orfeo 20227300152723, se evidencia que en el Link de publicación: </t>
    </r>
    <r>
      <rPr>
        <u/>
        <sz val="11"/>
        <color rgb="FF1155CC"/>
        <rFont val="Segoe UI"/>
        <family val="2"/>
      </rPr>
      <t>https://intranet.culturarecreacionydeporte.gov.co/pagina-principal</t>
    </r>
    <r>
      <rPr>
        <sz val="11"/>
        <color theme="1"/>
        <rFont val="Segoe UI"/>
        <family val="2"/>
      </rPr>
      <t xml:space="preserve"> se encuentra publicado el procedimiento Manejo de Conflicto de Intereses, cumpliendo dentro de los términos con lo programado.</t>
    </r>
  </si>
  <si>
    <t>Durante el mes de septiembre de 2022 se publicaron en la Intranet y por correo electrónico noticias relacionadas con el Procedimiento de Conflicto de Interés</t>
  </si>
  <si>
    <t>Se evidencia comunicación 20227300395603 difundida a través de correo masivo a todos los servidores de la Secretaría del día 28 de septiembre de 2022.</t>
  </si>
  <si>
    <t>1 Plan de Integridad 2022 de la SCRD elaborado y publicado</t>
  </si>
  <si>
    <t>Plan de Integridad 2022 de la SCRD</t>
  </si>
  <si>
    <t>Números de radicado de la pieza de comunicación de publicación en página web y Cultunet y del Plan de Integridad 2022 de la SCRD</t>
  </si>
  <si>
    <t xml:space="preserve">Se elaboró y publicó en el  portal web y en Cultunet el Plan de Integridad 2022 </t>
  </si>
  <si>
    <t xml:space="preserve">
Plan de Integridad 2022
Orfeo: 20217300411473
Publicación del "Plan de Integridad 2022" en Cultunet
Orfeo:20227300066133
Link publicación en Página Web de la SCRD :
https://www.culturarecreacionydeporte.gov.co/es/scrd-transparente/plan-de-accion/plan-estrategico-de-talento-humano
</t>
  </si>
  <si>
    <t xml:space="preserve">Se llevó a cabo la formulación, aprobación y publicación del Plan de Integridad 2022 de la Secretaría Distrital de Cultura, Recreación y Deporte en los tiempos establecidos por norma y programación. En las envidencias se observa el desarrollo de las acciones. </t>
  </si>
  <si>
    <t>Revisados los soportes el orfeo No. 20217300411473 se evidencia el Plan de integridad con sus objetivos, alacance, caracterización, marco normativo y cronograma de actividades; de igual manera en las evidencias presentadas así como en el radicado de orfeo No.  20227300066133 y en el link de la página Web de la SCRD https://www.culturarecreacionydeporte.gov.co/es/scrd-transparente/plan-de-accion/plan-estrategico-de-talento-humanose evidencia que fue publicado el Plan de Integridad</t>
  </si>
  <si>
    <t xml:space="preserve">2 seguimientos del Plan de Integridad 2022 de la SCRD </t>
  </si>
  <si>
    <t>Seguimientos del Plan de Integridad 2022 de la SCRD</t>
  </si>
  <si>
    <t>Números de radicado del seguimientos del Plan de Integridad 2022 de la SCRD</t>
  </si>
  <si>
    <t>No se evidencia reporte del cumplimiento de esta actividad.</t>
  </si>
  <si>
    <t>No se evidencia publicación del seguimientopara el segundo semestre.</t>
  </si>
  <si>
    <t>No se evidencia información sobre la publicación del seguimiento del Plan de Integridad 2022 de la SCRD.</t>
  </si>
  <si>
    <t>Es importante publicar el resultado del seguimiento del Plan de Integridad 2022 de la Secretaría en su página web y en la Intranet.</t>
  </si>
  <si>
    <t xml:space="preserve">TOTAL </t>
  </si>
  <si>
    <t xml:space="preserve">TOTALES </t>
  </si>
  <si>
    <t>CONTROL DE CAMBIOS PLAN ANTICORRUPCIÓN Y DE ATENCIÓN AL CIUDADANO</t>
  </si>
  <si>
    <t>VERSION</t>
  </si>
  <si>
    <t>FECHA</t>
  </si>
  <si>
    <t>CAMBIO</t>
  </si>
  <si>
    <t>31/01/2022</t>
  </si>
  <si>
    <t>23/05/2022</t>
  </si>
  <si>
    <t>1. La Dirección de Fomento a través del radicado No  20222200187593 , solicita la modificación en las siguientes actividades enunciadas en la solicitud son efectuadas en las mismas jornadas de socialización de ofertas del Programa Distrital de Estímulos -PDE-, en las cuales se desarrollan espacios de dialogo (virtual y/o presencial) con la ciudadanía, se informa a los posibles interesados acerca del respectivo PDE y se orienta sobre las becas ofertadas desde la Dirección de Fomento. Por lo anterior, y con el fin de evitar duplicidad de información, se solicita:
1.	Dar por finalizadas las actividades 2.1. del componente de rendición de cuentas y la actividad 2.6. del componente de transparencia, en lo correspondiente a la Dirección de Fomento. 
2.	Ajustar el nombre de la evidencia en la actividad 2.1. del componente de rendición de cuentas a “Actas de reunión o registros de asistencia radicados por ORFEO”, con el fin de que exista coherencia con el procedimiento vigente “PCR-PR-01 Preparación de Convocatorias”. 
3.	Se continuará con el reporte de la actividad 1.16 del componente de transparencia, ampliando su magnitud en 30 jornadas adicionales para la vigencia 2022, teniendo en cuenta que se estiman efectuar jornadas de socialización para las convocatorias ofertadas en Fase II del Programa Distrital de Estímulos, y cuya apertura fue el 21 de abril. Por lo tanto, la cantidad total de jornadas informativas para la vigencia 2022 será de 70. 
La Oficina Asesora de Planeación realiza las siguientes soliciudes: 
1. Solicita la modificación a la actividad 2.0 del componente de rendición de cuentas que justifica que una vez realizado y presentado el primer reporte cuatrimestral al PAAC 2022, el equipo de Plan de Desarrollo y Proyectos evidenció que en el componente de Rendición de Cuentas - Subcomponente 2 - Actividad 2.0, las fechas iniciales y finales para la ejecución de la actividad (Elaborar y publicar los informes cualitativos trimestrales de avance a la gestión de los proyectos de inversión) no coinciden con el cronograma de seguimiento al Plan de Acción  del Plan Distrital de Desarrollo UNCSAB emitido por la Secretaría Distrital de Planeación, lo que nos impide dar cumplimiento en término a la actividad.
Lo anterior es indispensable toda vez que, este es el cronograma bajo el cual realizamos el proceso de actualización y seguimiento trimestral de los proyectos de inversión en el plataforma SEGPLAN y que posteriormente alimenta junto con el informe cualitativo presentado por cada una de las dependencias que gerencia los proyectos, los informes cualitativos trimestrales; sin dejar de mencionar que  se realizan actividades de verificación, revisión y posibles ajustes de la información, por parte de los proyectos, para que la OAP pueda consolidar y publicar los "Informes cualitativos trimestrales de avance a la gestión de los proyectos de inversión".
Dejando las fechas para el segundo semestre así: 
Para el informe con corte a 30 de junio de 2022, fecha de inicio: 07/21/2022 - fecha final: 08/30/2022
Para el informe con corte a 30 de septiembre, fecha de inicio: 10/20/2022 - fecha final: 11/30/2022
2. A través del radicado No  20221700160323 , solicita la eliminación de la actividad No 1.2. del componente de gestión del riesgo de corrupción, Actualizar el Manual Metodológico de Gestión de Riesgos de acuerdo con la guía del DAFP versión 5, toda vez que no es pertinente desarrollarse, ya que el manual quedo actualizado en el mes de diciembre y cuenta con los lineamientos de la Guía para la administración del riesgo y el diseño de controles en entidades públicas del Departamento Administrativo de la Función Pública del Departamento Administrativo de la Función Pública – DAFP Versión 5 dic de 2020. Así mismo, se solicitó ajustar la actividad No 5.1, dejando la actividad así "Realizar el seguimiento a los controles identificados en los mapas de riesgos de corrupción por parte de la primera y segunda línea de defensa de acuerdo con la Política de Administración de Riesgos" y el responsable de la actividad la "Oficina Asesora de Planeación" y corresponsable "Todos los procesos", en respuesta al ajuste del procedimiento del seguimiento de la implementación de los controles. 
3. Solicita la inclusión de la siguiente actividad en el componente de Rendición de Cuentas, en el subcomponente de Información de calidad y en lenguaje claro: 
Actividad: Realizar y publicar el seguimiento al Plan Estratégico Sectorial y al Plan Estratégico Institucional. 
Meta: 2 Documentos con los resultados del seguimiento al Plan Estratégico Sectorial y al Plan Estratégico Institucional desarrollados y publicados. 
Producto: 2 Documentos
Soporte: Link de publicación de los documentos
Dependencia ejecutora: Oficina Asesora de Planeación
Corresponsable: todas las áreas
Fecha de inicio: 05/01/2022
Fecha final: 07/30/2022
La inclusión de la actividad corresponde a la necesidad de fortalecer la socialización de los resultados institucionales estratégicos con los grupos de interés de los resultados, productos y gestión realizada por la entidad en conseguir sus objetivos y estrategias.
Y solicita eliminar la siguiente actividad 
Nombre del componente: Transparencia
Nombre de la actividad: 1.3. Elaborar y publicar en el portal web el instrumento con los seguimientos realizados por la Oficina Asesora de Planeación (como segunda línea de defensa) al Plan Anticorrupción y de Atención al Ciudadano 2022.
Fecha de inicio y fecha final: 
4/10/2022	4/20/2022
8/10/2022	8/20/2022
12/10/2022	12/20/2022</t>
  </si>
  <si>
    <t>22/08/2022</t>
  </si>
  <si>
    <t>1. La Oficina Asesora de Comunicaciones realiza la solicitud de modificación  mediante ORFEO No 20221200308573, en la actividad 1.14 del componente de Transparencia, Subcomponente Lineamientos de Transparencia Activa. La OAC justifica que se requiere modifcar la actividad para especificar la actividad a realizar y el entregable, producto de dicha actividad, ya que el mismo garantiza tener la agenda actualizada durante todos los meses del año.
2. La Oficina Asesora de Planeación realiza la solicitud de modificación mediante ORFEO No 20221700318873, en la actividad 3.2 del componente de Riesgos de Corrupción. La OAP justifica dado que la evidencia de la misma es la presentación en sí, y el listado de asistencia por parte de los servidores y
contratistas. Esta modificación no genera ningún impacto, ya que la actividad no se ajusta. Adicionalmente, en la misma solicitud, en la actividad 5.1 del componente de Riesgos de Corrupción. La OAP justifica debido a que actualmente, el reporte que realizan los enlaces del sistema se hace en un
formulario de Google, herramienta que genera el consolidado de seguimiento de los controles, por lo anterior, no es necesario generar un informe adicional. Esta modificación no genera ningún impacto, ya que la actividad no se ajusta</t>
  </si>
  <si>
    <t>MEDIO</t>
  </si>
  <si>
    <t>LINK DE ENCUESTA</t>
  </si>
  <si>
    <t>12 RESPUESTAS CON LAS SIGUIENTES OBSERVACIONES</t>
  </si>
  <si>
    <t>RESPUESTA OAP/ÁREA</t>
  </si>
  <si>
    <t xml:space="preserve">Encuesta de Consulta Interna
Correo Masivo del 18 de noviembre desde la Oficina Asesora de Comunicaciones </t>
  </si>
  <si>
    <t>https://docs.google.com/forms/d/1S3Dl9C4V2b9OeBcEAevS4y_ezZzgKtgTI_jT31j17sQ/edit#responses</t>
  </si>
  <si>
    <t>El estado actual de la ESAL respecto a la entrega de la información jurídica, financiera y contable a la SCRD, en los últimos años</t>
  </si>
  <si>
    <t>1. A la fecha no se tiene información consolidada para establecer el estado actual de las ESAL. 
2. La información de las ESAL es muy dinámica por lo cual es muy complejo establecer el reporte de la información de información de cada vigencia.</t>
  </si>
  <si>
    <t>Informar atenta y oportunamente los diferentes programas que permitan el acceso a actividades culturales, recreativas y deportivas de la ciudad.</t>
  </si>
  <si>
    <t>Se incluye como actividad en el PAAC 2022</t>
  </si>
  <si>
    <t>El acompañamiento a las entidades sin ánimo de lucro que nos permiten estar en contacto directo con el ciudadano</t>
  </si>
  <si>
    <t>La elaboración de estudios previos, estudios de sector y de precios de mercado para procesos de contratación.</t>
  </si>
  <si>
    <t>Se publica información según requisitos de transparencia establecidos para las áreas de Contratación</t>
  </si>
  <si>
    <t>Datos abiertos</t>
  </si>
  <si>
    <t>El tema de ejecución presupuestal es de particular interés para nuestros grupos de valor</t>
  </si>
  <si>
    <t>Los valores de integridad fundamento de los funcionarios y contratistas</t>
  </si>
  <si>
    <t>La producción normativa y el incremento de la participación ciudadana</t>
  </si>
  <si>
    <t>1. Direccionamiento estratégico, para definir el rol que le corresponda a la dependencia por su naturaleza y redefinir las funciones del manual. Que cada dependencia asuma sus responsabilidades. 2. Mejorar los procesos y los procedimientos del area 3. Fomentar la Cultura del servicio al Ciudadano, como un valor agregado a la gestion. 4. Mejoramiento de la infraestructura física y tecnológica para la atencion presencial. 5. Implementar procesos para medir la calidad del servicio. 6. Disponer de una información confiable.</t>
  </si>
  <si>
    <t>Se incluye como actividad en el PAAC 2022 lo referente a las acciones de impacto hacisa la ciudadanía y según lo establecido por la normatividad</t>
  </si>
  <si>
    <t>Seguimiento al presupuesto, cumplimiento de los proyectos de inversión y al Modelo Integrado de Planeación y Gestión</t>
  </si>
  <si>
    <t xml:space="preserve"> 2 RESPUESTAS CON LAS SIGUIENTES OBSERVACIONES</t>
  </si>
  <si>
    <t xml:space="preserve">Encuesta de Consulta Externa
Publicación en página del 28 de diciembre desde la Oficina Asesora de Comunicaciones </t>
  </si>
  <si>
    <t>https://docs.google.com/forms/d/1c6QHaZWLFD_fTF5IKccuSiQNZMgWDR2g8jI2Z8WUEFU/edit</t>
  </si>
  <si>
    <t xml:space="preserve">Revisión exhaustiva de procesos contractuales - practicidad para asignar trámites. </t>
  </si>
  <si>
    <t>Se incluye actividad en el componente de transparencia, en el Subcomponente de "Lineamientos de transparencia pasiva" en la meta "Elaborar el documento técnico de análisis de los trámites, OPAS y consulltas de información de la entidad que cumplan las condicieones para ser registrados en el SUIT y permitan así incrementar el porcentaje de registro de trámites u otros procedimientos administrativos."</t>
  </si>
  <si>
    <t xml:space="preserve">Para el conocimiento de la gestión de las entidades es necesario que los espacios de participación lleguen a los barrios (salones comunales), dejando claro los proyectos e iniciativas que realizará la Secretaría de Cultura para poder participar como ciudadano. </t>
  </si>
  <si>
    <t>Se incluye actividad en el componente de Rendición de cuentas, en el subcomponente diálogo de doble vía con la ciudadanía y sus organizaciones, con la actividad de "Desarrollar espacios de diálogo con los ciudadanos y contenido digital por cada área misional de la Entidad que permita fortalecer los lazos ciudadanos - entidad"</t>
  </si>
  <si>
    <t>LINK DE CONSULTA</t>
  </si>
  <si>
    <t>1 RESPUESTAS CON LAS SIGUIENTES OBSERVACIONES</t>
  </si>
  <si>
    <t xml:space="preserve">Consulta Interna y Externa
Publicación en página y redes del 3 de enero desde la Oficina Asesora de Comunicaciones </t>
  </si>
  <si>
    <t>https://docs.google.com/forms/d/e/1FAIpQLSc2AYZOY0202KOxU8AqhigadA1MpNn8hejLMRcXM-mIZ-dDxQ/viewform</t>
  </si>
  <si>
    <t xml:space="preserve">Realizar la modificación a riesgo correspondiente a la tercera línea de defensa, en el componente de riesgos de corrupción del PAAC. </t>
  </si>
  <si>
    <t>Se realizó la actualización del mapa de riesgos, así: 
1. Inclusión de riesgo de corrupción de la Dirección de Personas Jurídicas.
2. Inclusión de riesgo de corrupción de la Oficina de Control Interno.
3. Ajuste en la redacción de controles del Riesgo 14 del proceso de Seguimiento y Evaluación a la Gestión.</t>
  </si>
  <si>
    <t>LINK DEL RETO PÚBLICO VIRTUAL</t>
  </si>
  <si>
    <t>## RESPUESTAS CON LAS SIGUIENTES OBSERVACIONES</t>
  </si>
  <si>
    <t>Aula Virtual Interna
26 de enero de 2022</t>
  </si>
  <si>
    <t xml:space="preserve">
Observaciones de la Dirección de Economía, Estudios y Política, así en el componente 5 “Mecanismos para la Transparencia y Acceso a la Información”: 
1. Corregir la palabra “publicaviones” por “publicaciones” en el ítem “Actividades”.
2. Cambiar la fecha final “31/03/2022” por la fecha “31/12/2022”, dado que las 12 publicaciones serán realizadas en el transcurso del año, en el micrositio de la entidad.</t>
  </si>
  <si>
    <t xml:space="preserve">Se realizaron los ajustes de acuerdo con la solicitud. </t>
  </si>
  <si>
    <t>Observaciones de la Dirección de personas jurídicas así en el componente 5 "Mecanismos para la Transparencia y Acceso a la Información": 
1. Ajustes en la redacción en la actividad, Atender el 100% de las orientaciones virtuales y/o presenciales requeridas  para la formalización y el fortalecimiento por las ESAL de competencia de la SCRD (Formalización y fortalecimiento a las Esal de competencia de la SCRD a través de orientaciones virtuales y/o presenciales)   y fecha de finalización al 11/30/2022</t>
  </si>
  <si>
    <t xml:space="preserve">Se realizó ajuste a la fecha y no a la redacción en términos de los lineamientos impartidos para la identificación de las actividades, metas, productos. </t>
  </si>
  <si>
    <t>SEGUIMIENTO CONSOLIDADO PLAN ANTICORRUPCIÓN Y DE ATENCIÓN AL CIUDADANO 2022 CORTE 31-DIC-2022</t>
  </si>
  <si>
    <r>
      <rPr>
        <b/>
        <sz val="10"/>
        <color theme="0"/>
        <rFont val="&quot;Arial Narrow&quot;, sans-serif"/>
      </rPr>
      <t>Ejecutado corte ABR-22
(Número de Actividades)</t>
    </r>
  </si>
  <si>
    <r>
      <rPr>
        <b/>
        <sz val="10"/>
        <color theme="0"/>
        <rFont val="&quot;Arial Narrow&quot;, sans-serif"/>
      </rPr>
      <t>Ejecutado corte AGO-22
(Número de Actividades)</t>
    </r>
  </si>
  <si>
    <r>
      <rPr>
        <b/>
        <sz val="10"/>
        <color rgb="FF000000"/>
        <rFont val="&quot;Arial Narrow&quot;, sans-serif"/>
      </rPr>
      <t>Ejecutado corte DIC-22
(Número de Actividades)</t>
    </r>
  </si>
  <si>
    <r>
      <rPr>
        <b/>
        <sz val="10"/>
        <color theme="0"/>
        <rFont val="&quot;Arial Narrow&quot;, sans-serif"/>
      </rPr>
      <t>ACUMULADO
(Número de Actividades)</t>
    </r>
  </si>
  <si>
    <t>Recomendaciones:
 1) Es importante que la Oficina Asesora de Planeación presente el balance del monitoreo a riesgos de corrupción resultado del tercer informe de seguimiento radicado mediante comunicación 20231700007463 al Comité Institucional de Gestión</t>
  </si>
  <si>
    <t>No hay evidencia de realización de la actividad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</si>
</sst>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
    <numFmt numFmtId="167" formatCode="mmmm\ d&quot; de &quot;yyyy"/>
    <numFmt numFmtId="168" formatCode="d/m/yyyy"/>
    <numFmt numFmtId="169" formatCode="d/m/yy"/>
    <numFmt numFmtId="170" formatCode="dd/mm/yy"/>
    <numFmt numFmtId="171" formatCode="d\.m"/>
    <numFmt numFmtId="172" formatCode="dd/mm/yyyy"/>
    <numFmt numFmtId="173" formatCode="d\.m\."/>
  </numFmts>
  <fonts count="135">
    <font>
      <sz val="11"/>
      <color theme="1"/>
      <name val="Calibri"/>
      <scheme val="minor"/>
    </font>
    <font>
      <sz val="10"/>
      <color rgb="FF000000"/>
      <name val="Arial"/>
      <family val="2"/>
    </font>
    <font>
      <b/>
      <sz val="18"/>
      <color rgb="FFFFFFFF"/>
      <name val="Arial"/>
      <family val="2"/>
    </font>
    <font>
      <sz val="11"/>
      <name val="Calibri"/>
      <family val="2"/>
    </font>
    <font>
      <sz val="10"/>
      <color theme="1"/>
      <name val="Calibri"/>
      <family val="2"/>
    </font>
    <font>
      <sz val="12"/>
      <color rgb="FF000000"/>
      <name val="Arial"/>
      <family val="2"/>
    </font>
    <font>
      <b/>
      <sz val="10"/>
      <color rgb="FF000000"/>
      <name val="Arial"/>
      <family val="2"/>
    </font>
    <font>
      <b/>
      <sz val="10"/>
      <color theme="1"/>
      <name val="Arial"/>
      <family val="2"/>
    </font>
    <font>
      <sz val="10"/>
      <color rgb="FFFFFFFF"/>
      <name val="Arial"/>
      <family val="2"/>
    </font>
    <font>
      <sz val="10"/>
      <color theme="1"/>
      <name val="Arial"/>
      <family val="2"/>
    </font>
    <font>
      <b/>
      <sz val="11"/>
      <color rgb="FFFFFFFF"/>
      <name val="Arial"/>
      <family val="2"/>
    </font>
    <font>
      <sz val="10"/>
      <color rgb="FF000000"/>
      <name val="Arial Narrow"/>
      <family val="2"/>
    </font>
    <font>
      <b/>
      <sz val="10"/>
      <color theme="1"/>
      <name val="Arial Narrow"/>
      <family val="2"/>
    </font>
    <font>
      <b/>
      <sz val="10"/>
      <color rgb="FF000000"/>
      <name val="Arial Narrow"/>
      <family val="2"/>
    </font>
    <font>
      <b/>
      <sz val="10"/>
      <color theme="0"/>
      <name val="Arial Narrow"/>
      <family val="2"/>
    </font>
    <font>
      <sz val="11"/>
      <color rgb="FF000000"/>
      <name val="&quot;ȫrial narrow\&quot;&quot;"/>
    </font>
    <font>
      <b/>
      <sz val="11"/>
      <color rgb="FF000000"/>
      <name val="&quot;ȫrial narrow\&quot;&quot;"/>
    </font>
    <font>
      <sz val="12"/>
      <color rgb="FFFF0000"/>
      <name val="Calibri"/>
      <family val="2"/>
      <scheme val="minor"/>
    </font>
    <font>
      <sz val="11"/>
      <color rgb="FF000000"/>
      <name val="Arial Narrow"/>
      <family val="2"/>
    </font>
    <font>
      <b/>
      <sz val="11"/>
      <color rgb="FF000000"/>
      <name val="Arial Narrow"/>
      <family val="2"/>
    </font>
    <font>
      <b/>
      <sz val="12"/>
      <color rgb="FF000000"/>
      <name val="Arial"/>
      <family val="2"/>
    </font>
    <font>
      <sz val="14"/>
      <color rgb="FF000000"/>
      <name val="Arial"/>
      <family val="2"/>
    </font>
    <font>
      <sz val="10"/>
      <color rgb="FF000000"/>
      <name val="Calibri"/>
      <family val="2"/>
    </font>
    <font>
      <b/>
      <sz val="10"/>
      <color rgb="FFFFFFFF"/>
      <name val="Arial"/>
      <family val="2"/>
    </font>
    <font>
      <b/>
      <sz val="10"/>
      <color theme="1"/>
      <name val="Calibri"/>
      <family val="2"/>
    </font>
    <font>
      <b/>
      <sz val="14"/>
      <color theme="1"/>
      <name val="Calibri"/>
      <family val="2"/>
    </font>
    <font>
      <sz val="11"/>
      <color theme="1"/>
      <name val="Quattrocento Sans"/>
      <family val="2"/>
    </font>
    <font>
      <b/>
      <sz val="11"/>
      <color theme="1"/>
      <name val="Quattrocento Sans"/>
      <family val="2"/>
    </font>
    <font>
      <sz val="11"/>
      <color theme="0"/>
      <name val="Calibri"/>
      <family val="2"/>
    </font>
    <font>
      <b/>
      <sz val="12"/>
      <color theme="0"/>
      <name val="Quattrocento Sans"/>
      <family val="2"/>
    </font>
    <font>
      <b/>
      <sz val="12"/>
      <color rgb="FFFFFFFF"/>
      <name val="Quattrocento Sans"/>
      <family val="2"/>
    </font>
    <font>
      <b/>
      <sz val="12"/>
      <color theme="1"/>
      <name val="Quattrocento Sans"/>
      <family val="2"/>
    </font>
    <font>
      <sz val="11"/>
      <color theme="0"/>
      <name val="Quattrocento Sans"/>
      <family val="2"/>
    </font>
    <font>
      <u/>
      <sz val="11"/>
      <color theme="10"/>
      <name val="Calibri"/>
      <family val="2"/>
    </font>
    <font>
      <sz val="11"/>
      <color rgb="FF000000"/>
      <name val="&quot;Quattrocento Sans&quot;"/>
    </font>
    <font>
      <sz val="24"/>
      <color theme="0"/>
      <name val="Calibri"/>
      <family val="2"/>
    </font>
    <font>
      <u/>
      <sz val="11"/>
      <color theme="1"/>
      <name val="Quattrocento Sans"/>
      <family val="2"/>
    </font>
    <font>
      <u/>
      <sz val="11"/>
      <color theme="10"/>
      <name val="Calibri"/>
      <family val="2"/>
    </font>
    <font>
      <u/>
      <sz val="11"/>
      <color theme="1"/>
      <name val="Quattrocento Sans"/>
      <family val="2"/>
    </font>
    <font>
      <b/>
      <sz val="11"/>
      <color rgb="FF000000"/>
      <name val="&quot;Quattrocento Sans&quot;"/>
    </font>
    <font>
      <b/>
      <sz val="14"/>
      <color theme="1"/>
      <name val="Quattrocento Sans"/>
      <family val="2"/>
    </font>
    <font>
      <b/>
      <sz val="11"/>
      <color theme="0"/>
      <name val="Quattrocento Sans"/>
      <family val="2"/>
    </font>
    <font>
      <sz val="11"/>
      <color theme="1"/>
      <name val="Calibri"/>
      <family val="2"/>
    </font>
    <font>
      <b/>
      <sz val="36"/>
      <color theme="1"/>
      <name val="Arial"/>
      <family val="2"/>
    </font>
    <font>
      <sz val="11"/>
      <color theme="1"/>
      <name val="Arial"/>
      <family val="2"/>
    </font>
    <font>
      <b/>
      <sz val="11"/>
      <color theme="1"/>
      <name val="Calibri"/>
      <family val="2"/>
    </font>
    <font>
      <b/>
      <sz val="18"/>
      <color rgb="FF000000"/>
      <name val="Calibri"/>
      <family val="2"/>
    </font>
    <font>
      <b/>
      <sz val="11"/>
      <color rgb="FF000000"/>
      <name val="Arial"/>
      <family val="2"/>
    </font>
    <font>
      <sz val="11"/>
      <color rgb="FF000000"/>
      <name val="Arial"/>
      <family val="2"/>
    </font>
    <font>
      <sz val="11"/>
      <color rgb="FF000000"/>
      <name val="Calibri"/>
      <family val="2"/>
    </font>
    <font>
      <b/>
      <sz val="11"/>
      <color theme="1"/>
      <name val="Arial"/>
      <family val="2"/>
    </font>
    <font>
      <b/>
      <sz val="11"/>
      <color rgb="FF000000"/>
      <name val="Calibri"/>
      <family val="2"/>
    </font>
    <font>
      <sz val="11"/>
      <color rgb="FF000000"/>
      <name val="Quattrocento Sans"/>
      <family val="2"/>
    </font>
    <font>
      <u/>
      <sz val="11"/>
      <color theme="1"/>
      <name val="Quattrocento Sans"/>
      <family val="2"/>
    </font>
    <font>
      <u/>
      <sz val="11"/>
      <color rgb="FF0563C1"/>
      <name val="Quattrocento Sans"/>
      <family val="2"/>
    </font>
    <font>
      <u/>
      <sz val="11"/>
      <color theme="10"/>
      <name val="Quattrocento Sans"/>
      <family val="2"/>
    </font>
    <font>
      <u/>
      <sz val="11"/>
      <color rgb="FF0563C1"/>
      <name val="Quattrocento Sans"/>
      <family val="2"/>
    </font>
    <font>
      <sz val="9"/>
      <color rgb="FF000000"/>
      <name val="Quattrocento Sans"/>
      <family val="2"/>
    </font>
    <font>
      <u/>
      <sz val="11"/>
      <color theme="1"/>
      <name val="Quattrocento Sans"/>
      <family val="2"/>
    </font>
    <font>
      <sz val="10"/>
      <color theme="1"/>
      <name val="Quattrocento Sans"/>
      <family val="2"/>
    </font>
    <font>
      <u/>
      <sz val="10"/>
      <color theme="1"/>
      <name val="Quattrocento Sans"/>
      <family val="2"/>
    </font>
    <font>
      <b/>
      <sz val="11"/>
      <color rgb="FFFFFFFF"/>
      <name val="Quattrocento Sans"/>
      <family val="2"/>
    </font>
    <font>
      <u/>
      <sz val="11"/>
      <color rgb="FF0000FF"/>
      <name val="Quattrocento Sans"/>
      <family val="2"/>
    </font>
    <font>
      <b/>
      <sz val="10"/>
      <color rgb="FF000000"/>
      <name val="Quattrocento Sans"/>
      <family val="2"/>
    </font>
    <font>
      <b/>
      <sz val="11"/>
      <color rgb="FF000000"/>
      <name val="&quot;Quattrocento Sans&quot;"/>
    </font>
    <font>
      <b/>
      <sz val="12"/>
      <color rgb="FF000000"/>
      <name val="&quot;Quattrocento Sans&quot;"/>
    </font>
    <font>
      <b/>
      <sz val="12"/>
      <color rgb="FF000000"/>
      <name val="Quattrocento Sans"/>
      <family val="2"/>
    </font>
    <font>
      <b/>
      <sz val="10"/>
      <color rgb="FFFFFFFF"/>
      <name val="Quattrocento Sans"/>
      <family val="2"/>
    </font>
    <font>
      <sz val="10"/>
      <color rgb="FF000000"/>
      <name val="Quattrocento Sans"/>
      <family val="2"/>
    </font>
    <font>
      <u/>
      <sz val="10"/>
      <color rgb="FF000000"/>
      <name val="Quattrocento Sans"/>
      <family val="2"/>
    </font>
    <font>
      <u/>
      <sz val="10"/>
      <color rgb="FF000000"/>
      <name val="Quattrocento Sans"/>
      <family val="2"/>
    </font>
    <font>
      <sz val="10"/>
      <color rgb="FF000000"/>
      <name val="&quot;Quattrocento Sans&quot;"/>
    </font>
    <font>
      <sz val="11"/>
      <color rgb="FF000000"/>
      <name val="&quot;Quattrocento Sans&quot;"/>
    </font>
    <font>
      <sz val="24"/>
      <color rgb="FFFF0000"/>
      <name val="Calibri"/>
      <family val="2"/>
    </font>
    <font>
      <u/>
      <sz val="11"/>
      <color rgb="FF0000FF"/>
      <name val="Quattrocento Sans"/>
      <family val="2"/>
    </font>
    <font>
      <sz val="11"/>
      <color theme="1"/>
      <name val="&quot;Quattrocento Sans&quot;"/>
    </font>
    <font>
      <sz val="11"/>
      <color rgb="FFFFFFFF"/>
      <name val="&quot;Quattrocento Sans&quot;"/>
    </font>
    <font>
      <u/>
      <sz val="11"/>
      <color rgb="FF000000"/>
      <name val="&quot;Quattrocento Sans&quot;"/>
    </font>
    <font>
      <u/>
      <sz val="11"/>
      <color theme="10"/>
      <name val="Calibri"/>
      <family val="2"/>
    </font>
    <font>
      <u/>
      <sz val="11"/>
      <color rgb="FF000000"/>
      <name val="&quot;Quattrocento Sans&quot;"/>
    </font>
    <font>
      <u/>
      <sz val="10"/>
      <color rgb="FF0000FF"/>
      <name val="Quattrocento Sans"/>
      <family val="2"/>
    </font>
    <font>
      <u/>
      <sz val="11"/>
      <color rgb="FF000000"/>
      <name val="&quot;Quattrocento Sans&quot;"/>
    </font>
    <font>
      <u/>
      <sz val="11"/>
      <color rgb="FF000000"/>
      <name val="Quattrocento Sans"/>
      <family val="2"/>
    </font>
    <font>
      <u/>
      <sz val="11"/>
      <color rgb="FF0000FF"/>
      <name val="Quattrocento Sans"/>
      <family val="2"/>
    </font>
    <font>
      <u/>
      <sz val="11"/>
      <color theme="1"/>
      <name val="Calibri"/>
      <family val="2"/>
    </font>
    <font>
      <sz val="10"/>
      <color rgb="FFFF0000"/>
      <name val="Quattrocento Sans"/>
      <family val="2"/>
    </font>
    <font>
      <u/>
      <sz val="11"/>
      <color rgb="FF0563C1"/>
      <name val="&quot;Quattrocento Sans&quot;"/>
    </font>
    <font>
      <u/>
      <sz val="10"/>
      <color theme="1"/>
      <name val="Quattrocento Sans"/>
      <family val="2"/>
    </font>
    <font>
      <u/>
      <sz val="11"/>
      <color rgb="FF000000"/>
      <name val="&quot;Quattrocento Sans&quot;"/>
    </font>
    <font>
      <u/>
      <sz val="10"/>
      <color rgb="FF000000"/>
      <name val="Quattrocento Sans"/>
      <family val="2"/>
    </font>
    <font>
      <u/>
      <sz val="10"/>
      <color rgb="FF0000FF"/>
      <name val="Quattrocento Sans"/>
      <family val="2"/>
    </font>
    <font>
      <u/>
      <sz val="10"/>
      <color rgb="FF0563C1"/>
      <name val="Quattrocento Sans"/>
      <family val="2"/>
    </font>
    <font>
      <u/>
      <sz val="10"/>
      <color rgb="FF0000FF"/>
      <name val="Quattrocento Sans"/>
      <family val="2"/>
    </font>
    <font>
      <u/>
      <sz val="11"/>
      <color rgb="FF0563C1"/>
      <name val="Calibri"/>
      <family val="2"/>
    </font>
    <font>
      <u/>
      <sz val="11"/>
      <color rgb="FF0563C1"/>
      <name val="Quattrocento Sans"/>
      <family val="2"/>
    </font>
    <font>
      <u/>
      <sz val="11"/>
      <color theme="10"/>
      <name val="Calibri"/>
      <family val="2"/>
    </font>
    <font>
      <b/>
      <u/>
      <sz val="8"/>
      <color rgb="FF0000FF"/>
      <name val="Verdana"/>
      <family val="2"/>
    </font>
    <font>
      <sz val="11"/>
      <color rgb="FFFF0000"/>
      <name val="Quattrocento Sans"/>
      <family val="2"/>
    </font>
    <font>
      <sz val="11"/>
      <color rgb="FFFF0000"/>
      <name val="&quot;Quattrocento Sans&quot;"/>
    </font>
    <font>
      <sz val="11"/>
      <color rgb="FFFF0000"/>
      <name val="Calibri"/>
      <family val="2"/>
    </font>
    <font>
      <sz val="11"/>
      <color theme="1"/>
      <name val="Calibri"/>
      <family val="2"/>
      <scheme val="minor"/>
    </font>
    <font>
      <b/>
      <sz val="11"/>
      <color theme="0"/>
      <name val="Calibri"/>
      <family val="2"/>
    </font>
    <font>
      <b/>
      <sz val="12"/>
      <color theme="0"/>
      <name val="Arial"/>
      <family val="2"/>
    </font>
    <font>
      <sz val="11"/>
      <color rgb="FF202124"/>
      <name val="Arial"/>
      <family val="2"/>
    </font>
    <font>
      <u/>
      <sz val="11"/>
      <color theme="10"/>
      <name val="Arial"/>
      <family val="2"/>
    </font>
    <font>
      <b/>
      <sz val="12"/>
      <color theme="1"/>
      <name val="&quot;Arial Narrow&quot;, sans-serif"/>
    </font>
    <font>
      <b/>
      <sz val="10"/>
      <color theme="1"/>
      <name val="&quot;Arial Narrow&quot;, sans-serif"/>
    </font>
    <font>
      <b/>
      <sz val="12"/>
      <color rgb="FF000000"/>
      <name val="&quot;Arial Narrow&quot;, sans-serif"/>
    </font>
    <font>
      <b/>
      <sz val="10"/>
      <color rgb="FF000000"/>
      <name val="&quot;Arial Narrow&quot;, sans-serif"/>
    </font>
    <font>
      <b/>
      <sz val="12"/>
      <color theme="0"/>
      <name val="&quot;Arial Narrow&quot;, sans-serif"/>
    </font>
    <font>
      <b/>
      <sz val="10"/>
      <color theme="0"/>
      <name val="&quot;Arial Narrow&quot;, sans-serif"/>
    </font>
    <font>
      <b/>
      <sz val="18"/>
      <color theme="1"/>
      <name val="Segoe UI"/>
      <family val="2"/>
    </font>
    <font>
      <sz val="18"/>
      <color theme="1"/>
      <name val="Segoe UI"/>
      <family val="2"/>
    </font>
    <font>
      <sz val="11"/>
      <color theme="1"/>
      <name val="Segoe UI"/>
      <family val="2"/>
    </font>
    <font>
      <sz val="9"/>
      <color theme="1"/>
      <name val="Segoe UI"/>
      <family val="2"/>
    </font>
    <font>
      <b/>
      <sz val="11"/>
      <color theme="1"/>
      <name val="Segoe UI"/>
      <family val="2"/>
    </font>
    <font>
      <b/>
      <sz val="11"/>
      <color theme="0"/>
      <name val="Segoe UI"/>
      <family val="2"/>
    </font>
    <font>
      <sz val="11"/>
      <color theme="0"/>
      <name val="Segoe UI"/>
      <family val="2"/>
    </font>
    <font>
      <i/>
      <sz val="11"/>
      <color theme="1"/>
      <name val="Segoe UI"/>
      <family val="2"/>
    </font>
    <font>
      <u/>
      <sz val="11"/>
      <color rgb="FF1155CC"/>
      <name val="Segoe UI"/>
      <family val="2"/>
    </font>
    <font>
      <u/>
      <sz val="11"/>
      <color rgb="FF000000"/>
      <name val="Arial"/>
      <family val="2"/>
    </font>
    <font>
      <u/>
      <sz val="11"/>
      <color rgb="FF1155CC"/>
      <name val="Arial"/>
      <family val="2"/>
    </font>
    <font>
      <i/>
      <u/>
      <sz val="11"/>
      <color rgb="FF000000"/>
      <name val="Arial"/>
      <family val="2"/>
    </font>
    <font>
      <b/>
      <sz val="18"/>
      <color theme="1"/>
      <name val="Calibri"/>
      <family val="2"/>
    </font>
    <font>
      <b/>
      <sz val="11"/>
      <color rgb="FFFFFFFF"/>
      <name val="Segoe UI"/>
      <family val="2"/>
    </font>
    <font>
      <sz val="11"/>
      <color rgb="FFFFFFFF"/>
      <name val="Segoe UI"/>
      <family val="2"/>
    </font>
    <font>
      <u/>
      <sz val="11"/>
      <color rgb="FF1155CC"/>
      <name val="Quattrocento Sans"/>
      <family val="2"/>
    </font>
    <font>
      <u/>
      <sz val="10"/>
      <color rgb="FF1155CC"/>
      <name val="Quattrocento Sans"/>
      <family val="2"/>
    </font>
    <font>
      <u/>
      <sz val="11"/>
      <color rgb="FF000000"/>
      <name val="&quot;Quattrocento Sans&quot;, sans-serif"/>
    </font>
    <font>
      <sz val="10"/>
      <name val="Quattrocento Sans"/>
      <family val="2"/>
    </font>
    <font>
      <u/>
      <sz val="10"/>
      <name val="Quattrocento Sans"/>
      <family val="2"/>
    </font>
    <font>
      <u/>
      <sz val="11"/>
      <color rgb="FF1155CC"/>
      <name val="&quot;Quattrocento Sans&quot;"/>
    </font>
    <font>
      <sz val="10"/>
      <name val="Calibri"/>
      <family val="2"/>
    </font>
    <font>
      <sz val="10"/>
      <color theme="1"/>
      <name val="Calibri"/>
      <family val="2"/>
      <scheme val="minor"/>
    </font>
    <font>
      <sz val="10"/>
      <color theme="1"/>
      <name val="Arial Narrow"/>
      <family val="2"/>
    </font>
  </fonts>
  <fills count="23">
    <fill>
      <patternFill patternType="none"/>
    </fill>
    <fill>
      <patternFill patternType="gray125"/>
    </fill>
    <fill>
      <patternFill patternType="solid">
        <fgColor rgb="FF7030A0"/>
        <bgColor rgb="FF7030A0"/>
      </patternFill>
    </fill>
    <fill>
      <patternFill patternType="solid">
        <fgColor rgb="FF93C47D"/>
        <bgColor rgb="FF93C47D"/>
      </patternFill>
    </fill>
    <fill>
      <patternFill patternType="solid">
        <fgColor theme="0"/>
        <bgColor theme="0"/>
      </patternFill>
    </fill>
    <fill>
      <patternFill patternType="solid">
        <fgColor rgb="FFFFD966"/>
        <bgColor rgb="FFFFD966"/>
      </patternFill>
    </fill>
    <fill>
      <patternFill patternType="solid">
        <fgColor rgb="FFEA9999"/>
        <bgColor rgb="FFEA9999"/>
      </patternFill>
    </fill>
    <fill>
      <patternFill patternType="solid">
        <fgColor rgb="FFB4A7D6"/>
        <bgColor rgb="FFB4A7D6"/>
      </patternFill>
    </fill>
    <fill>
      <patternFill patternType="solid">
        <fgColor rgb="FFD8D8D8"/>
        <bgColor rgb="FFD8D8D8"/>
      </patternFill>
    </fill>
    <fill>
      <patternFill patternType="solid">
        <fgColor rgb="FF351C75"/>
        <bgColor rgb="FF351C75"/>
      </patternFill>
    </fill>
    <fill>
      <patternFill patternType="solid">
        <fgColor rgb="FFF2F2F2"/>
        <bgColor rgb="FFF2F2F2"/>
      </patternFill>
    </fill>
    <fill>
      <patternFill patternType="solid">
        <fgColor rgb="FFD9D2E9"/>
        <bgColor rgb="FFD9D2E9"/>
      </patternFill>
    </fill>
    <fill>
      <patternFill patternType="solid">
        <fgColor rgb="FF8E7CC3"/>
        <bgColor rgb="FF8E7CC3"/>
      </patternFill>
    </fill>
    <fill>
      <patternFill patternType="solid">
        <fgColor rgb="FFFFFFFF"/>
        <bgColor rgb="FFFFFFFF"/>
      </patternFill>
    </fill>
    <fill>
      <patternFill patternType="solid">
        <fgColor rgb="FFC5E0B3"/>
        <bgColor rgb="FFC5E0B3"/>
      </patternFill>
    </fill>
    <fill>
      <patternFill patternType="solid">
        <fgColor rgb="FFD5B8EA"/>
        <bgColor rgb="FFD5B8EA"/>
      </patternFill>
    </fill>
    <fill>
      <patternFill patternType="solid">
        <fgColor rgb="FFFEF2CB"/>
        <bgColor rgb="FFFEF2CB"/>
      </patternFill>
    </fill>
    <fill>
      <patternFill patternType="solid">
        <fgColor rgb="FF3366CC"/>
        <bgColor rgb="FF3366CC"/>
      </patternFill>
    </fill>
    <fill>
      <patternFill patternType="solid">
        <fgColor rgb="FFD9D9D9"/>
        <bgColor rgb="FFD9D9D9"/>
      </patternFill>
    </fill>
    <fill>
      <patternFill patternType="solid">
        <fgColor rgb="FFFF0000"/>
        <bgColor rgb="FFFF0000"/>
      </patternFill>
    </fill>
    <fill>
      <patternFill patternType="solid">
        <fgColor rgb="FFFFC000"/>
        <bgColor rgb="FFFFC000"/>
      </patternFill>
    </fill>
    <fill>
      <patternFill patternType="solid">
        <fgColor rgb="FF2F75B5"/>
        <bgColor rgb="FF2F75B5"/>
      </patternFill>
    </fill>
    <fill>
      <patternFill patternType="solid">
        <fgColor rgb="FFDADADA"/>
        <bgColor rgb="FFDADADA"/>
      </patternFill>
    </fill>
  </fills>
  <borders count="68">
    <border>
      <left/>
      <right/>
      <top/>
      <bottom/>
      <diagonal/>
    </border>
    <border>
      <left/>
      <right/>
      <top/>
      <bottom/>
      <diagonal/>
    </border>
    <border>
      <left/>
      <right/>
      <top/>
      <bottom/>
      <diagonal/>
    </border>
    <border>
      <left/>
      <right/>
      <top/>
      <bottom/>
      <diagonal/>
    </border>
    <border>
      <left/>
      <right/>
      <top/>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7030A0"/>
      </left>
      <right/>
      <top style="thick">
        <color rgb="FF7030A0"/>
      </top>
      <bottom style="thin">
        <color rgb="FF674EA7"/>
      </bottom>
      <diagonal/>
    </border>
    <border>
      <left/>
      <right/>
      <top style="thick">
        <color rgb="FF7030A0"/>
      </top>
      <bottom style="thin">
        <color rgb="FF674EA7"/>
      </bottom>
      <diagonal/>
    </border>
    <border>
      <left/>
      <right style="thick">
        <color rgb="FF7030A0"/>
      </right>
      <top style="thick">
        <color rgb="FF7030A0"/>
      </top>
      <bottom style="thin">
        <color rgb="FF674EA7"/>
      </bottom>
      <diagonal/>
    </border>
    <border>
      <left style="thick">
        <color rgb="FF7030A0"/>
      </left>
      <right/>
      <top style="thick">
        <color rgb="FF7030A0"/>
      </top>
      <bottom/>
      <diagonal/>
    </border>
    <border>
      <left style="thick">
        <color rgb="FF7030A0"/>
      </left>
      <right style="thin">
        <color rgb="FF674EA7"/>
      </right>
      <top style="thin">
        <color rgb="FF674EA7"/>
      </top>
      <bottom style="thin">
        <color rgb="FF674EA7"/>
      </bottom>
      <diagonal/>
    </border>
    <border>
      <left style="thin">
        <color rgb="FF674EA7"/>
      </left>
      <right style="thin">
        <color rgb="FF674EA7"/>
      </right>
      <top style="thin">
        <color rgb="FF674EA7"/>
      </top>
      <bottom style="thin">
        <color rgb="FF674EA7"/>
      </bottom>
      <diagonal/>
    </border>
    <border>
      <left style="thin">
        <color rgb="FF674EA7"/>
      </left>
      <right style="thick">
        <color rgb="FF7030A0"/>
      </right>
      <top style="thin">
        <color rgb="FF674EA7"/>
      </top>
      <bottom style="thin">
        <color rgb="FF674EA7"/>
      </bottom>
      <diagonal/>
    </border>
    <border>
      <left style="thick">
        <color rgb="FF7030A0"/>
      </left>
      <right/>
      <top style="thin">
        <color rgb="FF674EA7"/>
      </top>
      <bottom style="thin">
        <color rgb="FF674EA7"/>
      </bottom>
      <diagonal/>
    </border>
    <border>
      <left style="thick">
        <color rgb="FF7030A0"/>
      </left>
      <right/>
      <top style="thin">
        <color rgb="FF674EA7"/>
      </top>
      <bottom style="thick">
        <color rgb="FF7030A0"/>
      </bottom>
      <diagonal/>
    </border>
    <border>
      <left style="thick">
        <color rgb="FF7030A0"/>
      </left>
      <right style="thin">
        <color rgb="FF674EA7"/>
      </right>
      <top style="thin">
        <color rgb="FF674EA7"/>
      </top>
      <bottom style="thick">
        <color rgb="FF7030A0"/>
      </bottom>
      <diagonal/>
    </border>
    <border>
      <left style="thin">
        <color rgb="FF674EA7"/>
      </left>
      <right style="thin">
        <color rgb="FF674EA7"/>
      </right>
      <top style="thin">
        <color rgb="FF674EA7"/>
      </top>
      <bottom style="thick">
        <color rgb="FF7030A0"/>
      </bottom>
      <diagonal/>
    </border>
    <border>
      <left style="thin">
        <color rgb="FF674EA7"/>
      </left>
      <right style="thick">
        <color rgb="FF7030A0"/>
      </right>
      <top style="thin">
        <color rgb="FF674EA7"/>
      </top>
      <bottom style="thick">
        <color rgb="FF7030A0"/>
      </bottom>
      <diagonal/>
    </border>
    <border>
      <left/>
      <right/>
      <top/>
      <bottom style="thin">
        <color rgb="FF674EA7"/>
      </bottom>
      <diagonal/>
    </border>
    <border>
      <left/>
      <right/>
      <top/>
      <bottom style="thin">
        <color rgb="FF674EA7"/>
      </bottom>
      <diagonal/>
    </border>
    <border>
      <left/>
      <right style="thick">
        <color rgb="FF674EA7"/>
      </right>
      <top/>
      <bottom style="thin">
        <color rgb="FF674EA7"/>
      </bottom>
      <diagonal/>
    </border>
    <border>
      <left style="thick">
        <color rgb="FF674EA7"/>
      </left>
      <right/>
      <top/>
      <bottom style="thin">
        <color rgb="FF674EA7"/>
      </bottom>
      <diagonal/>
    </border>
    <border>
      <left/>
      <right/>
      <top style="thick">
        <color rgb="FF7030A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555">
    <xf numFmtId="0" fontId="0" fillId="0" borderId="0" xfId="0"/>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1" fillId="0" borderId="0" xfId="0" applyFont="1" applyAlignment="1">
      <alignment horizontal="right" vertical="center"/>
    </xf>
    <xf numFmtId="0" fontId="7" fillId="3" borderId="4" xfId="0" applyFont="1" applyFill="1" applyBorder="1" applyAlignment="1">
      <alignment horizontal="center" vertical="center"/>
    </xf>
    <xf numFmtId="0" fontId="8" fillId="4" borderId="4" xfId="0" applyFont="1" applyFill="1" applyBorder="1" applyAlignment="1">
      <alignment horizontal="center" vertical="center"/>
    </xf>
    <xf numFmtId="0" fontId="7" fillId="5" borderId="4" xfId="0" applyFont="1" applyFill="1" applyBorder="1" applyAlignment="1">
      <alignment horizontal="center" vertical="center"/>
    </xf>
    <xf numFmtId="0" fontId="9" fillId="4" borderId="4" xfId="0" applyFont="1" applyFill="1" applyBorder="1" applyAlignment="1">
      <alignment horizontal="center" vertical="center"/>
    </xf>
    <xf numFmtId="0" fontId="7" fillId="6" borderId="4" xfId="0" applyFont="1" applyFill="1" applyBorder="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13" fillId="8" borderId="11" xfId="0" applyFont="1" applyFill="1" applyBorder="1" applyAlignment="1">
      <alignment horizontal="center" vertical="center" wrapText="1"/>
    </xf>
    <xf numFmtId="0" fontId="13" fillId="10" borderId="12" xfId="0" applyFont="1" applyFill="1" applyBorder="1" applyAlignment="1">
      <alignment horizontal="center" vertical="center"/>
    </xf>
    <xf numFmtId="0" fontId="13" fillId="10" borderId="13" xfId="0" applyFont="1" applyFill="1" applyBorder="1" applyAlignment="1">
      <alignment horizontal="center" vertical="center"/>
    </xf>
    <xf numFmtId="0" fontId="11" fillId="8" borderId="14" xfId="0" applyFont="1" applyFill="1" applyBorder="1" applyAlignment="1">
      <alignment horizontal="center" vertical="center"/>
    </xf>
    <xf numFmtId="0" fontId="11" fillId="0" borderId="15" xfId="0" applyFont="1" applyBorder="1" applyAlignment="1">
      <alignment horizontal="left" vertical="center"/>
    </xf>
    <xf numFmtId="164" fontId="15" fillId="0" borderId="12" xfId="0" applyNumberFormat="1" applyFont="1" applyBorder="1" applyAlignment="1">
      <alignment horizontal="center" vertical="center"/>
    </xf>
    <xf numFmtId="164" fontId="15" fillId="0" borderId="13" xfId="0" applyNumberFormat="1" applyFont="1" applyBorder="1" applyAlignment="1">
      <alignment horizontal="center" vertical="center"/>
    </xf>
    <xf numFmtId="165" fontId="16" fillId="0" borderId="14" xfId="0" applyNumberFormat="1" applyFont="1" applyBorder="1" applyAlignment="1">
      <alignment horizontal="center" vertical="center"/>
    </xf>
    <xf numFmtId="166" fontId="15" fillId="0" borderId="12" xfId="0" applyNumberFormat="1" applyFont="1" applyBorder="1" applyAlignment="1">
      <alignment horizontal="center" vertical="center"/>
    </xf>
    <xf numFmtId="166" fontId="15" fillId="0" borderId="13" xfId="0" applyNumberFormat="1" applyFont="1" applyBorder="1" applyAlignment="1">
      <alignment horizontal="center" vertical="center"/>
    </xf>
    <xf numFmtId="0" fontId="17" fillId="0" borderId="0" xfId="0" applyFont="1"/>
    <xf numFmtId="164" fontId="18" fillId="0" borderId="12" xfId="0" applyNumberFormat="1" applyFont="1" applyBorder="1" applyAlignment="1">
      <alignment horizontal="center" vertical="center"/>
    </xf>
    <xf numFmtId="164" fontId="18" fillId="0" borderId="13" xfId="0" applyNumberFormat="1" applyFont="1" applyBorder="1" applyAlignment="1">
      <alignment horizontal="center" vertical="center"/>
    </xf>
    <xf numFmtId="0" fontId="15" fillId="0" borderId="14"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164" fontId="18" fillId="4" borderId="12" xfId="0" applyNumberFormat="1" applyFont="1" applyFill="1" applyBorder="1" applyAlignment="1">
      <alignment horizontal="center" vertical="center"/>
    </xf>
    <xf numFmtId="164" fontId="18" fillId="4" borderId="13" xfId="0" applyNumberFormat="1" applyFont="1" applyFill="1" applyBorder="1" applyAlignment="1">
      <alignment horizontal="center" vertical="center"/>
    </xf>
    <xf numFmtId="166" fontId="18" fillId="0" borderId="12" xfId="0" applyNumberFormat="1" applyFont="1" applyBorder="1" applyAlignment="1">
      <alignment horizontal="center" vertical="center"/>
    </xf>
    <xf numFmtId="166" fontId="18" fillId="0" borderId="13" xfId="0" applyNumberFormat="1" applyFont="1" applyBorder="1" applyAlignment="1">
      <alignment horizontal="center" vertical="center"/>
    </xf>
    <xf numFmtId="9" fontId="16" fillId="0" borderId="14" xfId="0" applyNumberFormat="1" applyFont="1" applyBorder="1" applyAlignment="1">
      <alignment horizontal="center" vertical="center"/>
    </xf>
    <xf numFmtId="0" fontId="13" fillId="0" borderId="0" xfId="0" applyFont="1" applyAlignment="1">
      <alignment vertical="center"/>
    </xf>
    <xf numFmtId="0" fontId="13" fillId="11" borderId="16" xfId="0" applyFont="1" applyFill="1" applyBorder="1" applyAlignment="1">
      <alignment horizontal="left" vertical="center"/>
    </xf>
    <xf numFmtId="164" fontId="19" fillId="11" borderId="17" xfId="0" applyNumberFormat="1" applyFont="1" applyFill="1" applyBorder="1" applyAlignment="1">
      <alignment horizontal="center" vertical="center"/>
    </xf>
    <xf numFmtId="164" fontId="19" fillId="11" borderId="18" xfId="0" applyNumberFormat="1" applyFont="1" applyFill="1" applyBorder="1" applyAlignment="1">
      <alignment horizontal="center" vertical="center"/>
    </xf>
    <xf numFmtId="165" fontId="16" fillId="0" borderId="19" xfId="0" applyNumberFormat="1" applyFont="1" applyBorder="1" applyAlignment="1">
      <alignment horizontal="center" vertical="center"/>
    </xf>
    <xf numFmtId="166" fontId="19" fillId="11" borderId="17" xfId="0" applyNumberFormat="1" applyFont="1" applyFill="1" applyBorder="1" applyAlignment="1">
      <alignment horizontal="center" vertical="center"/>
    </xf>
    <xf numFmtId="166" fontId="19" fillId="11" borderId="18" xfId="0" applyNumberFormat="1" applyFont="1" applyFill="1" applyBorder="1" applyAlignment="1">
      <alignment horizontal="center" vertical="center"/>
    </xf>
    <xf numFmtId="0" fontId="21" fillId="0" borderId="0" xfId="0" applyFont="1" applyAlignment="1">
      <alignment vertical="center"/>
    </xf>
    <xf numFmtId="0" fontId="22"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18" fillId="0" borderId="0" xfId="0" applyFont="1" applyAlignment="1">
      <alignment horizontal="center" vertical="center"/>
    </xf>
    <xf numFmtId="0" fontId="11" fillId="0" borderId="0" xfId="0" applyFont="1" applyAlignment="1">
      <alignment horizontal="left" vertical="center" wrapText="1"/>
    </xf>
    <xf numFmtId="166" fontId="11" fillId="0" borderId="0" xfId="0" applyNumberFormat="1" applyFont="1" applyAlignment="1">
      <alignment horizontal="center" vertical="center"/>
    </xf>
    <xf numFmtId="165" fontId="11" fillId="0" borderId="0" xfId="0" applyNumberFormat="1" applyFont="1" applyAlignment="1">
      <alignment horizontal="center" vertical="center"/>
    </xf>
    <xf numFmtId="9" fontId="11" fillId="0" borderId="0" xfId="0" applyNumberFormat="1" applyFont="1" applyAlignment="1">
      <alignment horizontal="center" vertical="center"/>
    </xf>
    <xf numFmtId="166" fontId="11" fillId="13" borderId="0" xfId="0" applyNumberFormat="1" applyFont="1" applyFill="1" applyAlignment="1">
      <alignment horizontal="center" vertical="center"/>
    </xf>
    <xf numFmtId="0" fontId="13" fillId="4" borderId="4" xfId="0" applyFont="1" applyFill="1" applyBorder="1" applyAlignment="1">
      <alignment horizontal="right" vertical="center"/>
    </xf>
    <xf numFmtId="166" fontId="13" fillId="11" borderId="4" xfId="0" applyNumberFormat="1" applyFont="1" applyFill="1" applyBorder="1" applyAlignment="1">
      <alignment horizontal="center" vertical="center"/>
    </xf>
    <xf numFmtId="165" fontId="13" fillId="11" borderId="4" xfId="0" applyNumberFormat="1" applyFont="1" applyFill="1" applyBorder="1" applyAlignment="1">
      <alignment horizontal="center" vertical="center"/>
    </xf>
    <xf numFmtId="9" fontId="13" fillId="11" borderId="4" xfId="0" applyNumberFormat="1" applyFont="1" applyFill="1" applyBorder="1" applyAlignment="1">
      <alignment horizontal="center" vertical="center"/>
    </xf>
    <xf numFmtId="0" fontId="24" fillId="0" borderId="0" xfId="0" applyFont="1" applyAlignment="1">
      <alignment vertical="center"/>
    </xf>
    <xf numFmtId="0" fontId="11" fillId="13" borderId="4" xfId="0" applyFont="1" applyFill="1" applyBorder="1" applyAlignment="1">
      <alignment horizontal="left" vertical="center"/>
    </xf>
    <xf numFmtId="10" fontId="11" fillId="13" borderId="4" xfId="0" applyNumberFormat="1" applyFont="1" applyFill="1" applyBorder="1" applyAlignment="1">
      <alignment horizontal="center" vertical="center"/>
    </xf>
    <xf numFmtId="0" fontId="13" fillId="11" borderId="4" xfId="0" applyFont="1" applyFill="1" applyBorder="1" applyAlignment="1">
      <alignment horizontal="center" vertical="center"/>
    </xf>
    <xf numFmtId="0" fontId="13" fillId="0" borderId="0" xfId="0" applyFont="1" applyAlignment="1">
      <alignment horizontal="left" vertical="center"/>
    </xf>
    <xf numFmtId="0" fontId="11" fillId="4" borderId="4" xfId="0" applyFont="1" applyFill="1" applyBorder="1" applyAlignment="1">
      <alignment vertical="center"/>
    </xf>
    <xf numFmtId="166" fontId="11" fillId="4" borderId="4" xfId="0" applyNumberFormat="1" applyFont="1" applyFill="1" applyBorder="1" applyAlignment="1">
      <alignment horizontal="center" vertical="center"/>
    </xf>
    <xf numFmtId="0" fontId="13" fillId="4" borderId="4" xfId="0" applyFont="1" applyFill="1" applyBorder="1" applyAlignment="1">
      <alignment horizontal="center" vertical="center"/>
    </xf>
    <xf numFmtId="9" fontId="13" fillId="4" borderId="4" xfId="0" applyNumberFormat="1" applyFont="1" applyFill="1" applyBorder="1" applyAlignment="1">
      <alignment horizontal="center" vertical="center"/>
    </xf>
    <xf numFmtId="0" fontId="4" fillId="4" borderId="4" xfId="0" applyFont="1" applyFill="1" applyBorder="1" applyAlignment="1">
      <alignment vertical="center"/>
    </xf>
    <xf numFmtId="0" fontId="13" fillId="0" borderId="0" xfId="0" applyFont="1" applyAlignment="1">
      <alignment horizontal="center" vertical="center"/>
    </xf>
    <xf numFmtId="0" fontId="9" fillId="0" borderId="0" xfId="0" applyFont="1" applyAlignment="1">
      <alignment vertical="center"/>
    </xf>
    <xf numFmtId="167" fontId="25" fillId="0" borderId="24" xfId="0" applyNumberFormat="1" applyFont="1" applyBorder="1" applyAlignment="1">
      <alignment horizontal="left" vertical="center"/>
    </xf>
    <xf numFmtId="0" fontId="4" fillId="0" borderId="24" xfId="0" applyFont="1" applyBorder="1" applyAlignment="1">
      <alignment vertical="center"/>
    </xf>
    <xf numFmtId="168" fontId="28" fillId="0" borderId="0" xfId="0" applyNumberFormat="1" applyFont="1"/>
    <xf numFmtId="0" fontId="29" fillId="17" borderId="29" xfId="0" applyFont="1" applyFill="1" applyBorder="1" applyAlignment="1">
      <alignment horizontal="center" vertical="center"/>
    </xf>
    <xf numFmtId="0" fontId="29" fillId="17" borderId="29" xfId="0" applyFont="1" applyFill="1" applyBorder="1" applyAlignment="1">
      <alignment horizontal="center" vertical="center" wrapText="1"/>
    </xf>
    <xf numFmtId="0" fontId="30" fillId="17" borderId="29" xfId="0" applyFont="1" applyFill="1" applyBorder="1" applyAlignment="1">
      <alignment horizontal="center" vertical="center" wrapText="1"/>
    </xf>
    <xf numFmtId="0" fontId="31" fillId="14" borderId="29" xfId="0" applyFont="1" applyFill="1" applyBorder="1" applyAlignment="1">
      <alignment horizontal="center" vertical="center" wrapText="1"/>
    </xf>
    <xf numFmtId="0" fontId="31" fillId="15" borderId="29" xfId="0" applyFont="1" applyFill="1" applyBorder="1" applyAlignment="1">
      <alignment horizontal="center" vertical="center" wrapText="1"/>
    </xf>
    <xf numFmtId="0" fontId="31" fillId="16" borderId="29" xfId="0" applyFont="1" applyFill="1" applyBorder="1" applyAlignment="1">
      <alignment horizontal="center" vertical="center" wrapText="1"/>
    </xf>
    <xf numFmtId="0" fontId="31" fillId="16" borderId="30" xfId="0" applyFont="1" applyFill="1" applyBorder="1" applyAlignment="1">
      <alignment horizontal="center" vertical="center" wrapText="1"/>
    </xf>
    <xf numFmtId="0" fontId="31" fillId="14" borderId="31" xfId="0" applyFont="1" applyFill="1" applyBorder="1" applyAlignment="1">
      <alignment horizontal="center" vertical="center" wrapText="1"/>
    </xf>
    <xf numFmtId="0" fontId="31" fillId="15" borderId="31" xfId="0" applyFont="1" applyFill="1" applyBorder="1" applyAlignment="1">
      <alignment horizontal="center" vertical="center" wrapText="1"/>
    </xf>
    <xf numFmtId="0" fontId="31" fillId="15" borderId="32" xfId="0" applyFont="1" applyFill="1" applyBorder="1" applyAlignment="1">
      <alignment horizontal="center" vertical="center" wrapText="1"/>
    </xf>
    <xf numFmtId="0" fontId="28" fillId="0" borderId="0" xfId="0" applyFont="1"/>
    <xf numFmtId="0" fontId="26" fillId="8" borderId="29" xfId="0" applyFont="1" applyFill="1" applyBorder="1" applyAlignment="1">
      <alignment horizontal="center" vertical="center" wrapText="1"/>
    </xf>
    <xf numFmtId="0" fontId="26" fillId="8" borderId="29" xfId="0" applyFont="1" applyFill="1" applyBorder="1" applyAlignment="1">
      <alignment vertical="center" wrapText="1"/>
    </xf>
    <xf numFmtId="0" fontId="26" fillId="8" borderId="31" xfId="0" applyFont="1" applyFill="1" applyBorder="1" applyAlignment="1">
      <alignment horizontal="center" vertical="center" wrapText="1"/>
    </xf>
    <xf numFmtId="168" fontId="26" fillId="8" borderId="29" xfId="0" applyNumberFormat="1" applyFont="1" applyFill="1" applyBorder="1" applyAlignment="1">
      <alignment horizontal="center" vertical="center" wrapText="1"/>
    </xf>
    <xf numFmtId="9" fontId="26" fillId="0" borderId="29" xfId="0" applyNumberFormat="1" applyFont="1" applyBorder="1" applyAlignment="1">
      <alignment horizontal="center" vertical="center" wrapText="1"/>
    </xf>
    <xf numFmtId="0" fontId="26" fillId="0" borderId="29" xfId="0" applyFont="1" applyBorder="1" applyAlignment="1">
      <alignment horizontal="left" vertical="top" wrapText="1"/>
    </xf>
    <xf numFmtId="0" fontId="26" fillId="0" borderId="29"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9" xfId="0" applyFont="1" applyBorder="1" applyAlignment="1">
      <alignment horizontal="left" vertical="center" wrapText="1"/>
    </xf>
    <xf numFmtId="0" fontId="33" fillId="0" borderId="29" xfId="0" applyFont="1" applyBorder="1" applyAlignment="1">
      <alignment horizontal="left" vertical="center" wrapText="1"/>
    </xf>
    <xf numFmtId="0" fontId="34" fillId="0" borderId="34" xfId="0" applyFont="1" applyBorder="1" applyAlignment="1">
      <alignment horizontal="left" vertical="center" wrapText="1"/>
    </xf>
    <xf numFmtId="0" fontId="34" fillId="0" borderId="35" xfId="0" applyFont="1" applyBorder="1" applyAlignment="1">
      <alignment horizontal="left" vertical="center" wrapText="1"/>
    </xf>
    <xf numFmtId="0" fontId="34" fillId="0" borderId="34" xfId="0" applyFont="1" applyBorder="1" applyAlignment="1">
      <alignment horizontal="center" vertical="center" wrapText="1"/>
    </xf>
    <xf numFmtId="0" fontId="34" fillId="0" borderId="26" xfId="0" applyFont="1" applyBorder="1" applyAlignment="1">
      <alignment horizontal="center" vertical="center" wrapText="1"/>
    </xf>
    <xf numFmtId="0" fontId="35" fillId="0" borderId="27" xfId="0" applyFont="1" applyBorder="1" applyAlignment="1">
      <alignment horizontal="center" vertical="center"/>
    </xf>
    <xf numFmtId="0" fontId="34" fillId="0" borderId="35" xfId="0" applyFont="1" applyBorder="1" applyAlignment="1">
      <alignment horizontal="center" vertical="center" wrapText="1"/>
    </xf>
    <xf numFmtId="0" fontId="28" fillId="0" borderId="0" xfId="0" applyFont="1" applyAlignment="1">
      <alignment horizontal="center" vertical="center"/>
    </xf>
    <xf numFmtId="0" fontId="26" fillId="0" borderId="29" xfId="0" applyFont="1" applyBorder="1" applyAlignment="1">
      <alignment vertical="center" wrapText="1"/>
    </xf>
    <xf numFmtId="0" fontId="32" fillId="17" borderId="38" xfId="0" applyFont="1" applyFill="1" applyBorder="1" applyAlignment="1">
      <alignment horizontal="center" vertical="center" wrapText="1"/>
    </xf>
    <xf numFmtId="0" fontId="36" fillId="0" borderId="29" xfId="0" applyFont="1" applyBorder="1" applyAlignment="1">
      <alignment horizontal="left" vertical="top" wrapText="1"/>
    </xf>
    <xf numFmtId="0" fontId="26" fillId="4" borderId="29" xfId="0" applyFont="1" applyFill="1" applyBorder="1" applyAlignment="1">
      <alignment horizontal="left" vertical="top" wrapText="1"/>
    </xf>
    <xf numFmtId="9" fontId="26" fillId="0" borderId="29" xfId="0" applyNumberFormat="1" applyFont="1" applyBorder="1" applyAlignment="1">
      <alignment horizontal="center" wrapText="1"/>
    </xf>
    <xf numFmtId="0" fontId="26" fillId="0" borderId="29" xfId="0" applyFont="1" applyBorder="1" applyAlignment="1">
      <alignment wrapText="1"/>
    </xf>
    <xf numFmtId="0" fontId="37" fillId="0" borderId="29" xfId="0" applyFont="1" applyBorder="1" applyAlignment="1">
      <alignment wrapText="1"/>
    </xf>
    <xf numFmtId="0" fontId="38" fillId="4" borderId="29" xfId="0" applyFont="1" applyFill="1" applyBorder="1" applyAlignment="1">
      <alignment horizontal="left" vertical="top" wrapText="1"/>
    </xf>
    <xf numFmtId="168" fontId="26" fillId="8" borderId="29" xfId="0" applyNumberFormat="1" applyFont="1" applyFill="1" applyBorder="1" applyAlignment="1">
      <alignment horizontal="center" vertical="center"/>
    </xf>
    <xf numFmtId="9" fontId="26" fillId="0" borderId="39" xfId="0" applyNumberFormat="1" applyFont="1" applyBorder="1" applyAlignment="1">
      <alignment horizontal="center" vertical="center" wrapText="1"/>
    </xf>
    <xf numFmtId="0" fontId="26" fillId="0" borderId="39" xfId="0" applyFont="1" applyBorder="1" applyAlignment="1">
      <alignment horizontal="center" vertical="center" wrapText="1"/>
    </xf>
    <xf numFmtId="0" fontId="27" fillId="8" borderId="29" xfId="0" applyFont="1" applyFill="1" applyBorder="1" applyAlignment="1">
      <alignment horizontal="left" vertical="center" wrapText="1"/>
    </xf>
    <xf numFmtId="168" fontId="26" fillId="8" borderId="31" xfId="0" applyNumberFormat="1" applyFont="1" applyFill="1" applyBorder="1" applyAlignment="1">
      <alignment horizontal="center" vertical="center" wrapText="1"/>
    </xf>
    <xf numFmtId="9" fontId="26" fillId="0" borderId="29" xfId="0" applyNumberFormat="1" applyFont="1" applyBorder="1" applyAlignment="1">
      <alignment horizontal="center" vertical="center"/>
    </xf>
    <xf numFmtId="0" fontId="26" fillId="0" borderId="29" xfId="0" applyFont="1" applyBorder="1"/>
    <xf numFmtId="0" fontId="26" fillId="8" borderId="29" xfId="0" applyFont="1" applyFill="1" applyBorder="1" applyAlignment="1">
      <alignment horizontal="left" vertical="center" wrapText="1"/>
    </xf>
    <xf numFmtId="0" fontId="26" fillId="0" borderId="29" xfId="0" applyFont="1" applyBorder="1" applyAlignment="1">
      <alignment horizontal="center" wrapText="1"/>
    </xf>
    <xf numFmtId="0" fontId="27" fillId="0" borderId="0" xfId="0" applyFont="1" applyAlignment="1">
      <alignment horizontal="center" vertical="center"/>
    </xf>
    <xf numFmtId="0" fontId="26" fillId="0" borderId="0" xfId="0" applyFont="1"/>
    <xf numFmtId="0" fontId="26" fillId="0" borderId="0" xfId="0" applyFont="1" applyAlignment="1">
      <alignment horizontal="left" vertical="top"/>
    </xf>
    <xf numFmtId="0" fontId="27" fillId="0" borderId="0" xfId="0" applyFont="1" applyAlignment="1">
      <alignment vertical="center" wrapText="1"/>
    </xf>
    <xf numFmtId="164" fontId="27" fillId="0" borderId="0" xfId="0" applyNumberFormat="1" applyFont="1" applyAlignment="1">
      <alignment horizontal="center" vertical="center" wrapText="1"/>
    </xf>
    <xf numFmtId="0" fontId="34" fillId="0" borderId="0" xfId="0" applyFont="1" applyAlignment="1">
      <alignment vertical="center" wrapText="1"/>
    </xf>
    <xf numFmtId="164" fontId="39" fillId="0" borderId="0" xfId="0" applyNumberFormat="1" applyFont="1" applyAlignment="1">
      <alignment horizontal="center" vertical="center" wrapText="1"/>
    </xf>
    <xf numFmtId="167" fontId="40" fillId="0" borderId="24" xfId="0" applyNumberFormat="1" applyFont="1" applyBorder="1" applyAlignment="1">
      <alignment horizontal="right" vertical="center"/>
    </xf>
    <xf numFmtId="167" fontId="40" fillId="0" borderId="24" xfId="0" applyNumberFormat="1" applyFont="1" applyBorder="1" applyAlignment="1">
      <alignment horizontal="left" vertical="center"/>
    </xf>
    <xf numFmtId="0" fontId="26" fillId="0" borderId="24" xfId="0" applyFont="1" applyBorder="1"/>
    <xf numFmtId="0" fontId="26" fillId="0" borderId="24" xfId="0" applyFont="1" applyBorder="1" applyAlignment="1">
      <alignment horizontal="left" vertical="top"/>
    </xf>
    <xf numFmtId="0" fontId="26" fillId="0" borderId="0" xfId="0" applyFont="1" applyAlignment="1">
      <alignment vertical="center"/>
    </xf>
    <xf numFmtId="0" fontId="32" fillId="0" borderId="0" xfId="0" applyFont="1" applyAlignment="1">
      <alignment horizontal="center" vertical="center"/>
    </xf>
    <xf numFmtId="164" fontId="41" fillId="0" borderId="0" xfId="0" applyNumberFormat="1" applyFont="1" applyAlignment="1">
      <alignment horizontal="center" vertical="center" wrapText="1"/>
    </xf>
    <xf numFmtId="0" fontId="26" fillId="0" borderId="0" xfId="0" applyFont="1" applyAlignment="1">
      <alignment horizontal="center" vertical="center"/>
    </xf>
    <xf numFmtId="0" fontId="42" fillId="0" borderId="0" xfId="0" applyFont="1" applyAlignment="1">
      <alignment horizontal="center" vertical="center" wrapText="1"/>
    </xf>
    <xf numFmtId="0" fontId="44" fillId="0" borderId="29"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34" xfId="0" applyFont="1" applyBorder="1" applyAlignment="1">
      <alignment horizontal="center" vertical="center" wrapText="1"/>
    </xf>
    <xf numFmtId="0" fontId="44" fillId="0" borderId="44" xfId="0" applyFont="1" applyBorder="1" applyAlignment="1">
      <alignment horizontal="center" vertical="center" wrapText="1"/>
    </xf>
    <xf numFmtId="0" fontId="44" fillId="0" borderId="40" xfId="0" applyFont="1" applyBorder="1" applyAlignment="1">
      <alignment horizontal="center" vertical="center" wrapText="1"/>
    </xf>
    <xf numFmtId="169" fontId="44" fillId="0" borderId="45" xfId="0" applyNumberFormat="1" applyFont="1" applyBorder="1" applyAlignment="1">
      <alignment horizontal="center" vertical="center" wrapText="1"/>
    </xf>
    <xf numFmtId="0" fontId="47" fillId="18" borderId="29" xfId="0" applyFont="1" applyFill="1" applyBorder="1" applyAlignment="1">
      <alignment horizontal="center" vertical="center" wrapText="1"/>
    </xf>
    <xf numFmtId="0" fontId="27" fillId="16" borderId="29" xfId="0" applyFont="1" applyFill="1" applyBorder="1" applyAlignment="1">
      <alignment horizontal="center" vertical="center" wrapText="1"/>
    </xf>
    <xf numFmtId="0" fontId="39" fillId="16" borderId="34" xfId="0" applyFont="1" applyFill="1" applyBorder="1" applyAlignment="1">
      <alignment horizontal="center" vertical="center" wrapText="1"/>
    </xf>
    <xf numFmtId="0" fontId="39" fillId="16" borderId="44" xfId="0" applyFont="1" applyFill="1" applyBorder="1" applyAlignment="1">
      <alignment horizontal="center" vertical="center" wrapText="1"/>
    </xf>
    <xf numFmtId="0" fontId="48" fillId="0" borderId="29" xfId="0" applyFont="1" applyBorder="1" applyAlignment="1">
      <alignment horizontal="left" vertical="center" wrapText="1"/>
    </xf>
    <xf numFmtId="0" fontId="42" fillId="0" borderId="29" xfId="0" applyFont="1" applyBorder="1" applyAlignment="1">
      <alignment horizontal="left" vertical="top" wrapText="1"/>
    </xf>
    <xf numFmtId="0" fontId="49" fillId="0" borderId="34" xfId="0" applyFont="1" applyBorder="1" applyAlignment="1">
      <alignment horizontal="left" vertical="center" wrapText="1"/>
    </xf>
    <xf numFmtId="0" fontId="49" fillId="0" borderId="44" xfId="0" applyFont="1" applyBorder="1" applyAlignment="1">
      <alignment horizontal="left" vertical="center" wrapText="1"/>
    </xf>
    <xf numFmtId="0" fontId="48" fillId="0" borderId="29" xfId="0" applyFont="1" applyBorder="1" applyAlignment="1">
      <alignment horizontal="center" vertical="center" wrapText="1"/>
    </xf>
    <xf numFmtId="0" fontId="47" fillId="19" borderId="29" xfId="0" applyFont="1" applyFill="1" applyBorder="1" applyAlignment="1">
      <alignment horizontal="center" vertical="center" wrapText="1"/>
    </xf>
    <xf numFmtId="0" fontId="47" fillId="20" borderId="29" xfId="0" applyFont="1" applyFill="1" applyBorder="1" applyAlignment="1">
      <alignment horizontal="center" vertical="center" wrapText="1"/>
    </xf>
    <xf numFmtId="170" fontId="48" fillId="0" borderId="29" xfId="0" applyNumberFormat="1" applyFont="1" applyBorder="1" applyAlignment="1">
      <alignment horizontal="center" vertical="center" wrapText="1"/>
    </xf>
    <xf numFmtId="0" fontId="48" fillId="13" borderId="29" xfId="0" applyFont="1" applyFill="1" applyBorder="1" applyAlignment="1">
      <alignment horizontal="left" vertical="center" wrapText="1"/>
    </xf>
    <xf numFmtId="0" fontId="44" fillId="13" borderId="29" xfId="0" applyFont="1" applyFill="1" applyBorder="1" applyAlignment="1">
      <alignment horizontal="center" vertical="center" wrapText="1"/>
    </xf>
    <xf numFmtId="0" fontId="50" fillId="20" borderId="29" xfId="0" applyFont="1" applyFill="1" applyBorder="1" applyAlignment="1">
      <alignment horizontal="center" vertical="center" wrapText="1"/>
    </xf>
    <xf numFmtId="0" fontId="47" fillId="21" borderId="29" xfId="0" applyFont="1" applyFill="1" applyBorder="1" applyAlignment="1">
      <alignment horizontal="center" vertical="center" wrapText="1"/>
    </xf>
    <xf numFmtId="169" fontId="48" fillId="0" borderId="29" xfId="0" applyNumberFormat="1" applyFont="1" applyBorder="1" applyAlignment="1">
      <alignment horizontal="center" vertical="center" wrapText="1"/>
    </xf>
    <xf numFmtId="0" fontId="49" fillId="0" borderId="29" xfId="0" applyFont="1" applyBorder="1" applyAlignment="1">
      <alignment horizontal="center" vertical="center" wrapText="1"/>
    </xf>
    <xf numFmtId="0" fontId="49" fillId="0" borderId="29" xfId="0" applyFont="1" applyBorder="1" applyAlignment="1">
      <alignment horizontal="left" vertical="center" wrapText="1"/>
    </xf>
    <xf numFmtId="0" fontId="51" fillId="20" borderId="29" xfId="0" applyFont="1" applyFill="1" applyBorder="1" applyAlignment="1">
      <alignment horizontal="center" vertical="center" wrapText="1"/>
    </xf>
    <xf numFmtId="0" fontId="49" fillId="20" borderId="29" xfId="0" applyFont="1" applyFill="1" applyBorder="1" applyAlignment="1">
      <alignment horizontal="center" vertical="center" wrapText="1"/>
    </xf>
    <xf numFmtId="170" fontId="49" fillId="0" borderId="29" xfId="0" applyNumberFormat="1" applyFont="1" applyBorder="1" applyAlignment="1">
      <alignment horizontal="center" vertical="center" wrapText="1"/>
    </xf>
    <xf numFmtId="0" fontId="51" fillId="19" borderId="29" xfId="0" applyFont="1" applyFill="1" applyBorder="1" applyAlignment="1">
      <alignment horizontal="center" vertical="center" wrapText="1"/>
    </xf>
    <xf numFmtId="0" fontId="44" fillId="13" borderId="29" xfId="0" applyFont="1" applyFill="1" applyBorder="1" applyAlignment="1">
      <alignment horizontal="left" vertical="center" wrapText="1"/>
    </xf>
    <xf numFmtId="0" fontId="42" fillId="0" borderId="0" xfId="0" applyFont="1" applyAlignment="1">
      <alignment horizontal="left" vertical="center" wrapText="1"/>
    </xf>
    <xf numFmtId="0" fontId="49" fillId="0" borderId="0" xfId="0" applyFont="1" applyAlignment="1">
      <alignment horizontal="center" vertical="center" wrapText="1"/>
    </xf>
    <xf numFmtId="0" fontId="49" fillId="0" borderId="0" xfId="0" applyFont="1" applyAlignment="1">
      <alignment vertical="center" wrapText="1"/>
    </xf>
    <xf numFmtId="0" fontId="41" fillId="17" borderId="29" xfId="0" applyFont="1" applyFill="1" applyBorder="1" applyAlignment="1">
      <alignment horizontal="center" vertical="center"/>
    </xf>
    <xf numFmtId="0" fontId="41" fillId="17" borderId="29" xfId="0" applyFont="1" applyFill="1" applyBorder="1" applyAlignment="1">
      <alignment horizontal="center" vertical="center" wrapText="1"/>
    </xf>
    <xf numFmtId="0" fontId="27" fillId="14" borderId="29" xfId="0" applyFont="1" applyFill="1" applyBorder="1" applyAlignment="1">
      <alignment horizontal="center" vertical="center" wrapText="1"/>
    </xf>
    <xf numFmtId="0" fontId="27" fillId="15" borderId="29" xfId="0" applyFont="1" applyFill="1" applyBorder="1" applyAlignment="1">
      <alignment horizontal="center" vertical="center" wrapText="1"/>
    </xf>
    <xf numFmtId="0" fontId="27" fillId="14" borderId="31" xfId="0" applyFont="1" applyFill="1" applyBorder="1" applyAlignment="1">
      <alignment horizontal="center" vertical="center" wrapText="1"/>
    </xf>
    <xf numFmtId="0" fontId="27" fillId="15" borderId="31" xfId="0" applyFont="1" applyFill="1" applyBorder="1" applyAlignment="1">
      <alignment horizontal="center" vertical="center" wrapText="1"/>
    </xf>
    <xf numFmtId="0" fontId="27" fillId="16" borderId="47" xfId="0" applyFont="1" applyFill="1" applyBorder="1" applyAlignment="1">
      <alignment horizontal="center" vertical="center" wrapText="1"/>
    </xf>
    <xf numFmtId="0" fontId="32" fillId="17" borderId="32" xfId="0" applyFont="1" applyFill="1" applyBorder="1" applyAlignment="1">
      <alignment horizontal="center" vertical="center" wrapText="1"/>
    </xf>
    <xf numFmtId="0" fontId="26" fillId="0" borderId="29" xfId="0" applyFont="1" applyBorder="1" applyAlignment="1">
      <alignment horizontal="center" vertical="center"/>
    </xf>
    <xf numFmtId="0" fontId="26" fillId="4" borderId="30" xfId="0" applyFont="1" applyFill="1" applyBorder="1" applyAlignment="1">
      <alignment horizontal="center" vertical="center"/>
    </xf>
    <xf numFmtId="9" fontId="52" fillId="0" borderId="29" xfId="0" applyNumberFormat="1" applyFont="1" applyBorder="1" applyAlignment="1">
      <alignment horizontal="center"/>
    </xf>
    <xf numFmtId="0" fontId="53" fillId="0" borderId="29" xfId="0" applyFont="1" applyBorder="1" applyAlignment="1">
      <alignment horizontal="left" vertical="center" wrapText="1"/>
    </xf>
    <xf numFmtId="0" fontId="32" fillId="17" borderId="50" xfId="0" applyFont="1" applyFill="1" applyBorder="1" applyAlignment="1">
      <alignment horizontal="center" vertical="center" wrapText="1"/>
    </xf>
    <xf numFmtId="0" fontId="26" fillId="0" borderId="25" xfId="0" applyFont="1" applyBorder="1" applyAlignment="1">
      <alignment horizontal="center" vertical="center"/>
    </xf>
    <xf numFmtId="9" fontId="52" fillId="0" borderId="34" xfId="0" applyNumberFormat="1" applyFont="1" applyBorder="1" applyAlignment="1">
      <alignment horizontal="center"/>
    </xf>
    <xf numFmtId="0" fontId="54" fillId="0" borderId="29" xfId="0" applyFont="1" applyBorder="1" applyAlignment="1">
      <alignment horizontal="center" vertical="center" wrapText="1"/>
    </xf>
    <xf numFmtId="0" fontId="26" fillId="4" borderId="29" xfId="0" applyFont="1" applyFill="1" applyBorder="1" applyAlignment="1">
      <alignment horizontal="left" vertical="center" wrapText="1"/>
    </xf>
    <xf numFmtId="0" fontId="55" fillId="0" borderId="29" xfId="0" applyFont="1" applyBorder="1" applyAlignment="1">
      <alignment horizontal="center" vertical="center" wrapText="1"/>
    </xf>
    <xf numFmtId="0" fontId="26" fillId="22" borderId="31" xfId="0" applyFont="1" applyFill="1" applyBorder="1" applyAlignment="1">
      <alignment horizontal="center" vertical="center" wrapText="1"/>
    </xf>
    <xf numFmtId="0" fontId="26" fillId="8" borderId="47" xfId="0" applyFont="1" applyFill="1" applyBorder="1" applyAlignment="1">
      <alignment horizontal="center" vertical="center" wrapText="1"/>
    </xf>
    <xf numFmtId="0" fontId="26" fillId="22" borderId="47" xfId="0" applyFont="1" applyFill="1" applyBorder="1" applyAlignment="1">
      <alignment horizontal="center" vertical="center" wrapText="1"/>
    </xf>
    <xf numFmtId="0" fontId="26" fillId="8" borderId="51" xfId="0" applyFont="1" applyFill="1" applyBorder="1" applyAlignment="1">
      <alignment horizontal="center" vertical="center" wrapText="1"/>
    </xf>
    <xf numFmtId="0" fontId="26" fillId="22" borderId="51" xfId="0" applyFont="1" applyFill="1" applyBorder="1" applyAlignment="1">
      <alignment horizontal="center" vertical="center" wrapText="1"/>
    </xf>
    <xf numFmtId="0" fontId="26" fillId="22" borderId="29" xfId="0" applyFont="1" applyFill="1" applyBorder="1" applyAlignment="1">
      <alignment vertical="center" wrapText="1"/>
    </xf>
    <xf numFmtId="0" fontId="26" fillId="22" borderId="29" xfId="0" applyFont="1" applyFill="1" applyBorder="1" applyAlignment="1">
      <alignment horizontal="center" vertical="center" wrapText="1"/>
    </xf>
    <xf numFmtId="0" fontId="26" fillId="0" borderId="39" xfId="0" applyFont="1" applyBorder="1" applyAlignment="1">
      <alignment horizontal="center" vertical="center"/>
    </xf>
    <xf numFmtId="0" fontId="26" fillId="0" borderId="39" xfId="0" applyFont="1" applyBorder="1" applyAlignment="1">
      <alignment horizontal="left" vertical="center" wrapText="1"/>
    </xf>
    <xf numFmtId="0" fontId="26" fillId="0" borderId="42" xfId="0" applyFont="1" applyBorder="1" applyAlignment="1">
      <alignment horizontal="center" vertical="center"/>
    </xf>
    <xf numFmtId="0" fontId="32" fillId="17" borderId="52" xfId="0" applyFont="1" applyFill="1" applyBorder="1" applyAlignment="1">
      <alignment horizontal="center" vertical="center" wrapText="1"/>
    </xf>
    <xf numFmtId="2" fontId="26" fillId="8" borderId="47" xfId="0" applyNumberFormat="1" applyFont="1" applyFill="1" applyBorder="1" applyAlignment="1">
      <alignment horizontal="center" vertical="center" wrapText="1"/>
    </xf>
    <xf numFmtId="0" fontId="26" fillId="8" borderId="31" xfId="0" applyFont="1" applyFill="1" applyBorder="1" applyAlignment="1">
      <alignment vertical="center" wrapText="1"/>
    </xf>
    <xf numFmtId="0" fontId="32" fillId="17" borderId="31" xfId="0" applyFont="1" applyFill="1" applyBorder="1" applyAlignment="1">
      <alignment horizontal="center" vertical="center" wrapText="1"/>
    </xf>
    <xf numFmtId="9" fontId="26" fillId="0" borderId="34" xfId="0" applyNumberFormat="1" applyFont="1" applyBorder="1" applyAlignment="1">
      <alignment horizontal="center" vertical="center" wrapText="1"/>
    </xf>
    <xf numFmtId="0" fontId="26" fillId="0" borderId="34" xfId="0" applyFont="1" applyBorder="1" applyAlignment="1">
      <alignment horizontal="center" vertical="center" wrapText="1"/>
    </xf>
    <xf numFmtId="0" fontId="56" fillId="0" borderId="34" xfId="0" applyFont="1" applyBorder="1" applyAlignment="1">
      <alignment horizontal="center" vertical="center" wrapText="1"/>
    </xf>
    <xf numFmtId="0" fontId="26" fillId="0" borderId="34" xfId="0" applyFont="1" applyBorder="1" applyAlignment="1">
      <alignment horizontal="center" vertical="center"/>
    </xf>
    <xf numFmtId="0" fontId="26" fillId="0" borderId="34" xfId="0" applyFont="1" applyBorder="1" applyAlignment="1">
      <alignment horizontal="left" vertical="center" wrapText="1"/>
    </xf>
    <xf numFmtId="0" fontId="26" fillId="0" borderId="46" xfId="0" applyFont="1" applyBorder="1" applyAlignment="1">
      <alignment horizontal="center" vertical="center"/>
    </xf>
    <xf numFmtId="0" fontId="32" fillId="17" borderId="47" xfId="0" applyFont="1" applyFill="1" applyBorder="1" applyAlignment="1">
      <alignment horizontal="center" vertical="center" wrapText="1"/>
    </xf>
    <xf numFmtId="0" fontId="34" fillId="0" borderId="44" xfId="0" applyFont="1" applyBorder="1" applyAlignment="1">
      <alignment horizontal="left" vertical="center" wrapText="1"/>
    </xf>
    <xf numFmtId="0" fontId="34" fillId="0" borderId="44" xfId="0" applyFont="1" applyBorder="1" applyAlignment="1">
      <alignment horizontal="center" vertical="center" wrapText="1"/>
    </xf>
    <xf numFmtId="0" fontId="26" fillId="0" borderId="29" xfId="0" applyFont="1" applyBorder="1" applyAlignment="1">
      <alignment vertical="top" wrapText="1"/>
    </xf>
    <xf numFmtId="9" fontId="26" fillId="8" borderId="31" xfId="0" applyNumberFormat="1" applyFont="1" applyFill="1" applyBorder="1" applyAlignment="1">
      <alignment horizontal="center" vertical="center" wrapText="1"/>
    </xf>
    <xf numFmtId="168" fontId="26" fillId="8" borderId="31" xfId="0" applyNumberFormat="1" applyFont="1" applyFill="1" applyBorder="1" applyAlignment="1">
      <alignment horizontal="center" vertical="center"/>
    </xf>
    <xf numFmtId="0" fontId="32" fillId="17" borderId="51" xfId="0" applyFont="1" applyFill="1" applyBorder="1" applyAlignment="1">
      <alignment horizontal="center" vertical="center" wrapText="1"/>
    </xf>
    <xf numFmtId="9" fontId="26" fillId="8" borderId="29" xfId="0" applyNumberFormat="1" applyFont="1" applyFill="1" applyBorder="1" applyAlignment="1">
      <alignment horizontal="center" vertical="center" wrapText="1"/>
    </xf>
    <xf numFmtId="0" fontId="27" fillId="0" borderId="0" xfId="0" applyFont="1" applyAlignment="1">
      <alignment horizontal="center"/>
    </xf>
    <xf numFmtId="0" fontId="27" fillId="0" borderId="0" xfId="0" applyFont="1"/>
    <xf numFmtId="0" fontId="26" fillId="0" borderId="0" xfId="0" applyFont="1" applyAlignment="1">
      <alignment horizontal="center"/>
    </xf>
    <xf numFmtId="0" fontId="39" fillId="0" borderId="0" xfId="0" applyFont="1" applyAlignment="1">
      <alignment horizontal="right" vertical="center" wrapText="1"/>
    </xf>
    <xf numFmtId="0" fontId="32" fillId="0" borderId="0" xfId="0" applyFont="1"/>
    <xf numFmtId="0" fontId="41" fillId="17" borderId="30" xfId="0" applyFont="1" applyFill="1" applyBorder="1" applyAlignment="1">
      <alignment horizontal="center" vertical="center" wrapText="1"/>
    </xf>
    <xf numFmtId="0" fontId="27" fillId="14" borderId="39" xfId="0" applyFont="1" applyFill="1" applyBorder="1" applyAlignment="1">
      <alignment horizontal="center" vertical="center" wrapText="1"/>
    </xf>
    <xf numFmtId="0" fontId="27" fillId="15" borderId="39" xfId="0" applyFont="1" applyFill="1" applyBorder="1" applyAlignment="1">
      <alignment horizontal="center" vertical="center" wrapText="1"/>
    </xf>
    <xf numFmtId="0" fontId="26" fillId="8" borderId="29" xfId="0" applyFont="1" applyFill="1" applyBorder="1" applyAlignment="1">
      <alignment horizontal="center" vertical="center"/>
    </xf>
    <xf numFmtId="0" fontId="26" fillId="8" borderId="29" xfId="0" applyFont="1" applyFill="1" applyBorder="1" applyAlignment="1">
      <alignment vertical="center"/>
    </xf>
    <xf numFmtId="168" fontId="26" fillId="8" borderId="29" xfId="0" applyNumberFormat="1" applyFont="1" applyFill="1" applyBorder="1" applyAlignment="1">
      <alignment vertical="center"/>
    </xf>
    <xf numFmtId="3" fontId="57" fillId="0" borderId="27" xfId="0" applyNumberFormat="1" applyFont="1" applyBorder="1" applyAlignment="1">
      <alignment horizontal="center" vertical="center" wrapText="1"/>
    </xf>
    <xf numFmtId="0" fontId="57" fillId="0" borderId="26" xfId="0" applyFont="1" applyBorder="1" applyAlignment="1">
      <alignment horizontal="center" vertical="center" wrapText="1"/>
    </xf>
    <xf numFmtId="9" fontId="26" fillId="0" borderId="29" xfId="0" applyNumberFormat="1" applyFont="1" applyBorder="1" applyAlignment="1">
      <alignment horizontal="left" vertical="center" wrapText="1"/>
    </xf>
    <xf numFmtId="0" fontId="58" fillId="0" borderId="29" xfId="0" applyFont="1" applyBorder="1" applyAlignment="1">
      <alignment vertical="center" wrapText="1"/>
    </xf>
    <xf numFmtId="0" fontId="59" fillId="0" borderId="29" xfId="0" applyFont="1" applyBorder="1" applyAlignment="1">
      <alignment horizontal="left" vertical="center" wrapText="1"/>
    </xf>
    <xf numFmtId="0" fontId="60" fillId="0" borderId="29" xfId="0" applyFont="1" applyBorder="1" applyAlignment="1">
      <alignment horizontal="left" vertical="center" wrapText="1"/>
    </xf>
    <xf numFmtId="0" fontId="26" fillId="0" borderId="29" xfId="0" applyFont="1" applyBorder="1" applyAlignment="1">
      <alignment vertical="center"/>
    </xf>
    <xf numFmtId="0" fontId="34" fillId="0" borderId="27" xfId="0" applyFont="1" applyBorder="1" applyAlignment="1">
      <alignment horizontal="left" vertical="center" wrapText="1"/>
    </xf>
    <xf numFmtId="0" fontId="34" fillId="0" borderId="2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vertical="center" wrapText="1"/>
    </xf>
    <xf numFmtId="0" fontId="26" fillId="0" borderId="0" xfId="0" applyFont="1" applyAlignment="1">
      <alignment horizontal="left" vertical="center" wrapText="1"/>
    </xf>
    <xf numFmtId="0" fontId="27" fillId="15" borderId="32" xfId="0" applyFont="1" applyFill="1" applyBorder="1" applyAlignment="1">
      <alignment horizontal="center" vertical="center" wrapText="1"/>
    </xf>
    <xf numFmtId="0" fontId="61" fillId="17" borderId="31" xfId="0" applyFont="1" applyFill="1" applyBorder="1" applyAlignment="1">
      <alignment horizontal="center" vertical="center" wrapText="1"/>
    </xf>
    <xf numFmtId="0" fontId="34" fillId="0" borderId="29" xfId="0" applyFont="1" applyBorder="1" applyAlignment="1">
      <alignment horizontal="left" vertical="center" wrapText="1"/>
    </xf>
    <xf numFmtId="0" fontId="61" fillId="17" borderId="47" xfId="0" applyFont="1" applyFill="1" applyBorder="1" applyAlignment="1">
      <alignment horizontal="center" vertical="center" wrapText="1"/>
    </xf>
    <xf numFmtId="0" fontId="34" fillId="13" borderId="35" xfId="0" applyFont="1" applyFill="1" applyBorder="1" applyAlignment="1">
      <alignment horizontal="center" vertical="center" wrapText="1"/>
    </xf>
    <xf numFmtId="0" fontId="26" fillId="4" borderId="29" xfId="0" applyFont="1" applyFill="1" applyBorder="1" applyAlignment="1">
      <alignment horizontal="center" vertical="center" wrapText="1"/>
    </xf>
    <xf numFmtId="0" fontId="61" fillId="17" borderId="51" xfId="0" applyFont="1" applyFill="1" applyBorder="1" applyAlignment="1">
      <alignment horizontal="center" vertical="center" wrapText="1"/>
    </xf>
    <xf numFmtId="0" fontId="41" fillId="17" borderId="31" xfId="0" applyFont="1" applyFill="1" applyBorder="1" applyAlignment="1">
      <alignment vertical="center" wrapText="1"/>
    </xf>
    <xf numFmtId="0" fontId="41" fillId="17" borderId="31" xfId="0" applyFont="1" applyFill="1" applyBorder="1" applyAlignment="1">
      <alignment horizontal="center" vertical="center" wrapText="1"/>
    </xf>
    <xf numFmtId="0" fontId="26" fillId="8" borderId="31" xfId="0" applyFont="1" applyFill="1" applyBorder="1" applyAlignment="1">
      <alignment horizontal="left" vertical="center" wrapText="1"/>
    </xf>
    <xf numFmtId="0" fontId="62" fillId="0" borderId="29" xfId="0" applyFont="1" applyBorder="1" applyAlignment="1">
      <alignment horizontal="left" vertical="center" wrapText="1"/>
    </xf>
    <xf numFmtId="0" fontId="41" fillId="17" borderId="51" xfId="0" applyFont="1" applyFill="1" applyBorder="1" applyAlignment="1">
      <alignment horizontal="center" vertical="center" wrapText="1"/>
    </xf>
    <xf numFmtId="0" fontId="41" fillId="17" borderId="47" xfId="0" applyFont="1" applyFill="1" applyBorder="1" applyAlignment="1">
      <alignment horizontal="center" vertical="center" wrapText="1"/>
    </xf>
    <xf numFmtId="0" fontId="32" fillId="0" borderId="0" xfId="0" applyFont="1" applyAlignment="1">
      <alignment vertical="center"/>
    </xf>
    <xf numFmtId="0" fontId="34" fillId="0" borderId="0" xfId="0" applyFont="1" applyAlignment="1">
      <alignment horizontal="left" vertical="center" wrapText="1"/>
    </xf>
    <xf numFmtId="0" fontId="34" fillId="0" borderId="0" xfId="0" applyFont="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67" fillId="17" borderId="29" xfId="0" applyFont="1" applyFill="1" applyBorder="1" applyAlignment="1">
      <alignment horizontal="center" vertical="center" wrapText="1"/>
    </xf>
    <xf numFmtId="0" fontId="67" fillId="17" borderId="62" xfId="0" applyFont="1" applyFill="1" applyBorder="1" applyAlignment="1">
      <alignment horizontal="center" vertical="center" wrapText="1"/>
    </xf>
    <xf numFmtId="0" fontId="63" fillId="14" borderId="63" xfId="0" applyFont="1" applyFill="1" applyBorder="1" applyAlignment="1">
      <alignment horizontal="center" vertical="center" wrapText="1"/>
    </xf>
    <xf numFmtId="0" fontId="63" fillId="15" borderId="63" xfId="0" applyFont="1" applyFill="1" applyBorder="1" applyAlignment="1">
      <alignment horizontal="center" vertical="center" wrapText="1"/>
    </xf>
    <xf numFmtId="0" fontId="63" fillId="16" borderId="63" xfId="0" applyFont="1" applyFill="1" applyBorder="1" applyAlignment="1">
      <alignment horizontal="center" vertical="center" wrapText="1"/>
    </xf>
    <xf numFmtId="0" fontId="64" fillId="14" borderId="45" xfId="0" applyFont="1" applyFill="1" applyBorder="1" applyAlignment="1">
      <alignment horizontal="center" vertical="center" wrapText="1"/>
    </xf>
    <xf numFmtId="0" fontId="64" fillId="15" borderId="45" xfId="0" applyFont="1" applyFill="1" applyBorder="1" applyAlignment="1">
      <alignment horizontal="center" vertical="center" wrapText="1"/>
    </xf>
    <xf numFmtId="0" fontId="64" fillId="16" borderId="45" xfId="0" applyFont="1" applyFill="1" applyBorder="1" applyAlignment="1">
      <alignment horizontal="center" vertical="center" wrapText="1"/>
    </xf>
    <xf numFmtId="0" fontId="63" fillId="14" borderId="64" xfId="0" applyFont="1" applyFill="1" applyBorder="1" applyAlignment="1">
      <alignment horizontal="center" vertical="center" wrapText="1"/>
    </xf>
    <xf numFmtId="0" fontId="63" fillId="15" borderId="64" xfId="0" applyFont="1" applyFill="1" applyBorder="1" applyAlignment="1">
      <alignment horizontal="center" vertical="center" wrapText="1"/>
    </xf>
    <xf numFmtId="0" fontId="63" fillId="16" borderId="64" xfId="0" applyFont="1" applyFill="1" applyBorder="1" applyAlignment="1">
      <alignment horizontal="center" vertical="center" wrapText="1"/>
    </xf>
    <xf numFmtId="0" fontId="27" fillId="16" borderId="51" xfId="0" applyFont="1" applyFill="1" applyBorder="1" applyAlignment="1">
      <alignment horizontal="center" vertical="center" wrapText="1"/>
    </xf>
    <xf numFmtId="0" fontId="42" fillId="0" borderId="0" xfId="0" applyFont="1" applyAlignment="1">
      <alignment horizontal="center"/>
    </xf>
    <xf numFmtId="0" fontId="67" fillId="17" borderId="47" xfId="0" applyFont="1" applyFill="1" applyBorder="1" applyAlignment="1">
      <alignment horizontal="center" vertical="center" wrapText="1"/>
    </xf>
    <xf numFmtId="171" fontId="68" fillId="8" borderId="63" xfId="0" applyNumberFormat="1" applyFont="1" applyFill="1" applyBorder="1" applyAlignment="1">
      <alignment horizontal="center" vertical="center" wrapText="1"/>
    </xf>
    <xf numFmtId="0" fontId="68" fillId="8" borderId="63" xfId="0" applyFont="1" applyFill="1" applyBorder="1" applyAlignment="1">
      <alignment horizontal="center" vertical="center" wrapText="1"/>
    </xf>
    <xf numFmtId="0" fontId="63" fillId="8" borderId="63" xfId="0" applyFont="1" applyFill="1" applyBorder="1" applyAlignment="1">
      <alignment horizontal="center" vertical="center" wrapText="1"/>
    </xf>
    <xf numFmtId="168" fontId="68" fillId="18" borderId="63" xfId="0" applyNumberFormat="1" applyFont="1" applyFill="1" applyBorder="1" applyAlignment="1">
      <alignment horizontal="center" vertical="center" wrapText="1"/>
    </xf>
    <xf numFmtId="9" fontId="68" fillId="0" borderId="44" xfId="0" applyNumberFormat="1" applyFont="1" applyBorder="1" applyAlignment="1">
      <alignment horizontal="center" vertical="center" wrapText="1"/>
    </xf>
    <xf numFmtId="0" fontId="68" fillId="0" borderId="44" xfId="0" applyFont="1" applyBorder="1" applyAlignment="1">
      <alignment horizontal="center" vertical="center" wrapText="1"/>
    </xf>
    <xf numFmtId="0" fontId="69" fillId="0" borderId="44" xfId="0" applyFont="1" applyBorder="1" applyAlignment="1">
      <alignment horizontal="center" vertical="center" wrapText="1"/>
    </xf>
    <xf numFmtId="0" fontId="70" fillId="13" borderId="63" xfId="0" applyFont="1" applyFill="1" applyBorder="1" applyAlignment="1">
      <alignment horizontal="center" vertical="center" wrapText="1"/>
    </xf>
    <xf numFmtId="0" fontId="68" fillId="13" borderId="63" xfId="0" applyFont="1" applyFill="1" applyBorder="1" applyAlignment="1">
      <alignment horizontal="center" vertical="center" wrapText="1"/>
    </xf>
    <xf numFmtId="0" fontId="71" fillId="0" borderId="27" xfId="0" applyFont="1" applyBorder="1" applyAlignment="1">
      <alignment horizontal="center" vertical="center" wrapText="1"/>
    </xf>
    <xf numFmtId="9" fontId="72" fillId="0" borderId="29" xfId="0" applyNumberFormat="1" applyFont="1" applyBorder="1" applyAlignment="1">
      <alignment horizontal="center" vertical="center" wrapText="1"/>
    </xf>
    <xf numFmtId="0" fontId="72" fillId="0" borderId="27" xfId="0" applyFont="1" applyBorder="1" applyAlignment="1">
      <alignment horizontal="left" vertical="center" wrapText="1"/>
    </xf>
    <xf numFmtId="0" fontId="72" fillId="0" borderId="27" xfId="0" applyFont="1" applyBorder="1" applyAlignment="1">
      <alignment horizontal="center" vertical="center" wrapText="1"/>
    </xf>
    <xf numFmtId="0" fontId="72" fillId="13" borderId="27" xfId="0" applyFont="1" applyFill="1" applyBorder="1" applyAlignment="1">
      <alignment horizontal="left" vertical="center" wrapText="1"/>
    </xf>
    <xf numFmtId="9" fontId="73" fillId="0" borderId="44" xfId="0" applyNumberFormat="1" applyFont="1" applyBorder="1" applyAlignment="1">
      <alignment horizontal="center" vertical="center" wrapText="1"/>
    </xf>
    <xf numFmtId="9" fontId="59" fillId="0" borderId="29" xfId="0" applyNumberFormat="1" applyFont="1" applyBorder="1" applyAlignment="1">
      <alignment horizontal="center" vertical="center" wrapText="1"/>
    </xf>
    <xf numFmtId="0" fontId="59" fillId="0" borderId="26" xfId="0" applyFont="1" applyBorder="1" applyAlignment="1">
      <alignment horizontal="left" vertical="center" wrapText="1"/>
    </xf>
    <xf numFmtId="0" fontId="74" fillId="13" borderId="29" xfId="0" applyFont="1" applyFill="1" applyBorder="1" applyAlignment="1">
      <alignment horizontal="center" vertical="center" wrapText="1"/>
    </xf>
    <xf numFmtId="0" fontId="68" fillId="0" borderId="29" xfId="0" applyFont="1" applyBorder="1" applyAlignment="1">
      <alignment horizontal="center" vertical="center" wrapText="1"/>
    </xf>
    <xf numFmtId="0" fontId="75" fillId="13" borderId="27" xfId="0" applyFont="1" applyFill="1" applyBorder="1" applyAlignment="1">
      <alignment horizontal="left" vertical="center" wrapText="1"/>
    </xf>
    <xf numFmtId="0" fontId="34" fillId="0" borderId="27" xfId="0" applyFont="1" applyBorder="1" applyAlignment="1">
      <alignment horizontal="center" vertical="center"/>
    </xf>
    <xf numFmtId="0" fontId="34" fillId="0" borderId="26" xfId="0" applyFont="1" applyBorder="1" applyAlignment="1">
      <alignment horizontal="center" vertical="center"/>
    </xf>
    <xf numFmtId="0" fontId="42" fillId="0" borderId="40" xfId="0" applyFont="1" applyBorder="1"/>
    <xf numFmtId="171" fontId="68" fillId="8" borderId="47" xfId="0" applyNumberFormat="1" applyFont="1" applyFill="1" applyBorder="1" applyAlignment="1">
      <alignment horizontal="center" vertical="center" wrapText="1"/>
    </xf>
    <xf numFmtId="0" fontId="68" fillId="8" borderId="47" xfId="0" applyFont="1" applyFill="1" applyBorder="1" applyAlignment="1">
      <alignment horizontal="center" vertical="center" wrapText="1"/>
    </xf>
    <xf numFmtId="0" fontId="71" fillId="13" borderId="44" xfId="0" applyFont="1" applyFill="1" applyBorder="1" applyAlignment="1">
      <alignment horizontal="center" vertical="center" wrapText="1"/>
    </xf>
    <xf numFmtId="0" fontId="76" fillId="0" borderId="34" xfId="0" applyFont="1" applyBorder="1" applyAlignment="1">
      <alignment horizontal="center" vertical="center" wrapText="1"/>
    </xf>
    <xf numFmtId="0" fontId="76" fillId="0" borderId="44" xfId="0" applyFont="1" applyBorder="1" applyAlignment="1">
      <alignment horizontal="left" vertical="center" wrapText="1"/>
    </xf>
    <xf numFmtId="0" fontId="72" fillId="13" borderId="44" xfId="0" applyFont="1" applyFill="1" applyBorder="1" applyAlignment="1">
      <alignment horizontal="left" vertical="center" wrapText="1"/>
    </xf>
    <xf numFmtId="0" fontId="72" fillId="13" borderId="35" xfId="0" applyFont="1" applyFill="1" applyBorder="1" applyAlignment="1">
      <alignment horizontal="center" vertical="center" wrapText="1"/>
    </xf>
    <xf numFmtId="0" fontId="73" fillId="0" borderId="44" xfId="0" applyFont="1" applyBorder="1" applyAlignment="1">
      <alignment horizontal="center" vertical="center" wrapText="1"/>
    </xf>
    <xf numFmtId="0" fontId="59" fillId="0" borderId="34" xfId="0" applyFont="1" applyBorder="1" applyAlignment="1">
      <alignment horizontal="center" vertical="center" wrapText="1"/>
    </xf>
    <xf numFmtId="0" fontId="59" fillId="0" borderId="44" xfId="0" applyFont="1" applyBorder="1" applyAlignment="1">
      <alignment horizontal="left" vertical="center" wrapText="1"/>
    </xf>
    <xf numFmtId="0" fontId="42" fillId="0" borderId="29" xfId="0" applyFont="1" applyBorder="1" applyAlignment="1">
      <alignment horizontal="center" vertical="center"/>
    </xf>
    <xf numFmtId="0" fontId="75" fillId="13" borderId="44" xfId="0" applyFont="1" applyFill="1" applyBorder="1" applyAlignment="1">
      <alignment horizontal="left" vertical="center" wrapText="1"/>
    </xf>
    <xf numFmtId="0" fontId="34" fillId="0" borderId="44" xfId="0" applyFont="1" applyBorder="1" applyAlignment="1">
      <alignment horizontal="center" vertical="center"/>
    </xf>
    <xf numFmtId="0" fontId="72" fillId="0" borderId="35" xfId="0" applyFont="1" applyBorder="1" applyAlignment="1">
      <alignment horizontal="center" vertical="center"/>
    </xf>
    <xf numFmtId="168" fontId="68" fillId="8" borderId="63" xfId="0" applyNumberFormat="1" applyFont="1" applyFill="1" applyBorder="1" applyAlignment="1">
      <alignment horizontal="center" vertical="center" wrapText="1"/>
    </xf>
    <xf numFmtId="0" fontId="71" fillId="0" borderId="44" xfId="0" applyFont="1" applyBorder="1" applyAlignment="1">
      <alignment horizontal="center" vertical="center" wrapText="1"/>
    </xf>
    <xf numFmtId="9" fontId="72" fillId="0" borderId="34" xfId="0" applyNumberFormat="1" applyFont="1" applyBorder="1" applyAlignment="1">
      <alignment horizontal="center" vertical="center" wrapText="1"/>
    </xf>
    <xf numFmtId="0" fontId="72" fillId="0" borderId="44" xfId="0" applyFont="1" applyBorder="1" applyAlignment="1">
      <alignment horizontal="left" vertical="center" wrapText="1"/>
    </xf>
    <xf numFmtId="0" fontId="72" fillId="0" borderId="44" xfId="0" applyFont="1" applyBorder="1" applyAlignment="1">
      <alignment horizontal="center" vertical="center" wrapText="1"/>
    </xf>
    <xf numFmtId="0" fontId="72" fillId="13" borderId="44" xfId="0" applyFont="1" applyFill="1" applyBorder="1" applyAlignment="1">
      <alignment horizontal="center" vertical="center" wrapText="1"/>
    </xf>
    <xf numFmtId="0" fontId="77" fillId="13" borderId="44" xfId="0" applyFont="1" applyFill="1" applyBorder="1" applyAlignment="1">
      <alignment horizontal="left" vertical="center" wrapText="1"/>
    </xf>
    <xf numFmtId="9" fontId="59" fillId="0" borderId="34" xfId="0" applyNumberFormat="1" applyFont="1" applyBorder="1" applyAlignment="1">
      <alignment horizontal="center" vertical="center" wrapText="1"/>
    </xf>
    <xf numFmtId="0" fontId="68" fillId="0" borderId="45" xfId="0" applyFont="1" applyBorder="1" applyAlignment="1">
      <alignment horizontal="center" vertical="center" wrapText="1"/>
    </xf>
    <xf numFmtId="0" fontId="68" fillId="0" borderId="39" xfId="0" applyFont="1" applyBorder="1" applyAlignment="1">
      <alignment horizontal="center" vertical="center" wrapText="1"/>
    </xf>
    <xf numFmtId="0" fontId="42" fillId="0" borderId="34" xfId="0" applyFont="1" applyBorder="1"/>
    <xf numFmtId="9" fontId="76" fillId="0" borderId="44" xfId="0" applyNumberFormat="1" applyFont="1" applyBorder="1" applyAlignment="1">
      <alignment horizontal="left" vertical="center" wrapText="1"/>
    </xf>
    <xf numFmtId="0" fontId="78" fillId="0" borderId="35" xfId="0" applyFont="1" applyBorder="1" applyAlignment="1">
      <alignment horizontal="left" vertical="center" wrapText="1"/>
    </xf>
    <xf numFmtId="0" fontId="79" fillId="13" borderId="44" xfId="0" applyFont="1" applyFill="1" applyBorder="1" applyAlignment="1">
      <alignment horizontal="left" vertical="center" wrapText="1"/>
    </xf>
    <xf numFmtId="0" fontId="34" fillId="13" borderId="44" xfId="0" applyFont="1" applyFill="1" applyBorder="1" applyAlignment="1">
      <alignment horizontal="center" vertical="center"/>
    </xf>
    <xf numFmtId="0" fontId="72" fillId="13" borderId="35" xfId="0" applyFont="1" applyFill="1" applyBorder="1" applyAlignment="1">
      <alignment horizontal="center" vertical="center"/>
    </xf>
    <xf numFmtId="0" fontId="68" fillId="13" borderId="63" xfId="0" applyFont="1" applyFill="1" applyBorder="1" applyAlignment="1">
      <alignment horizontal="left" vertical="center" wrapText="1"/>
    </xf>
    <xf numFmtId="0" fontId="80" fillId="0" borderId="35" xfId="0" applyFont="1" applyBorder="1" applyAlignment="1">
      <alignment horizontal="left" vertical="center" wrapText="1"/>
    </xf>
    <xf numFmtId="9" fontId="68" fillId="0" borderId="34" xfId="0" applyNumberFormat="1" applyFont="1" applyBorder="1" applyAlignment="1">
      <alignment horizontal="center" vertical="center" wrapText="1"/>
    </xf>
    <xf numFmtId="0" fontId="68" fillId="0" borderId="44" xfId="0" applyFont="1" applyBorder="1" applyAlignment="1">
      <alignment horizontal="left" vertical="center" wrapText="1"/>
    </xf>
    <xf numFmtId="0" fontId="68" fillId="0" borderId="35" xfId="0" applyFont="1" applyBorder="1" applyAlignment="1">
      <alignment horizontal="left" vertical="center" wrapText="1"/>
    </xf>
    <xf numFmtId="0" fontId="81" fillId="13" borderId="44" xfId="0" applyFont="1" applyFill="1" applyBorder="1" applyAlignment="1">
      <alignment horizontal="left" vertical="center" wrapText="1"/>
    </xf>
    <xf numFmtId="0" fontId="59" fillId="0" borderId="35" xfId="0" applyFont="1" applyBorder="1" applyAlignment="1">
      <alignment horizontal="left" vertical="center" wrapText="1"/>
    </xf>
    <xf numFmtId="0" fontId="68" fillId="0" borderId="34" xfId="0" applyFont="1" applyBorder="1" applyAlignment="1">
      <alignment horizontal="center" vertical="center" wrapText="1"/>
    </xf>
    <xf numFmtId="0" fontId="68" fillId="0" borderId="40" xfId="0" applyFont="1" applyBorder="1" applyAlignment="1">
      <alignment horizontal="center" vertical="center" wrapText="1"/>
    </xf>
    <xf numFmtId="0" fontId="52" fillId="0" borderId="44" xfId="0" applyFont="1" applyBorder="1" applyAlignment="1">
      <alignment horizontal="center" wrapText="1"/>
    </xf>
    <xf numFmtId="0" fontId="82" fillId="0" borderId="44" xfId="0" applyFont="1" applyBorder="1" applyAlignment="1">
      <alignment horizontal="center" wrapText="1"/>
    </xf>
    <xf numFmtId="0" fontId="68" fillId="0" borderId="29" xfId="0" applyFont="1" applyBorder="1" applyAlignment="1">
      <alignment vertical="center" wrapText="1"/>
    </xf>
    <xf numFmtId="0" fontId="42" fillId="0" borderId="29" xfId="0" applyFont="1" applyBorder="1" applyAlignment="1">
      <alignment vertical="center"/>
    </xf>
    <xf numFmtId="0" fontId="42" fillId="0" borderId="29" xfId="0" applyFont="1" applyBorder="1"/>
    <xf numFmtId="0" fontId="52" fillId="0" borderId="44" xfId="0" applyFont="1" applyBorder="1" applyAlignment="1">
      <alignment horizontal="center"/>
    </xf>
    <xf numFmtId="0" fontId="26" fillId="0" borderId="44" xfId="0" applyFont="1" applyBorder="1" applyAlignment="1">
      <alignment horizontal="center" wrapText="1"/>
    </xf>
    <xf numFmtId="0" fontId="83" fillId="0" borderId="44" xfId="0" applyFont="1" applyBorder="1" applyAlignment="1">
      <alignment horizontal="center" wrapText="1"/>
    </xf>
    <xf numFmtId="0" fontId="68" fillId="18" borderId="63" xfId="0" applyFont="1" applyFill="1" applyBorder="1" applyAlignment="1">
      <alignment horizontal="center" vertical="center" wrapText="1"/>
    </xf>
    <xf numFmtId="9" fontId="72" fillId="0" borderId="44" xfId="0" applyNumberFormat="1" applyFont="1" applyBorder="1" applyAlignment="1">
      <alignment horizontal="left" vertical="center" wrapText="1"/>
    </xf>
    <xf numFmtId="0" fontId="84" fillId="13" borderId="44" xfId="0" applyFont="1" applyFill="1" applyBorder="1" applyAlignment="1">
      <alignment horizontal="left" vertical="center" wrapText="1"/>
    </xf>
    <xf numFmtId="9" fontId="72" fillId="13" borderId="44" xfId="0" applyNumberFormat="1" applyFont="1" applyFill="1" applyBorder="1" applyAlignment="1">
      <alignment horizontal="left" vertical="center" wrapText="1"/>
    </xf>
    <xf numFmtId="0" fontId="72" fillId="0" borderId="34" xfId="0" applyFont="1" applyBorder="1" applyAlignment="1">
      <alignment horizontal="center" vertical="center" wrapText="1"/>
    </xf>
    <xf numFmtId="0" fontId="68" fillId="8" borderId="64" xfId="0" applyFont="1" applyFill="1" applyBorder="1" applyAlignment="1">
      <alignment horizontal="center" vertical="center" wrapText="1"/>
    </xf>
    <xf numFmtId="0" fontId="59" fillId="18" borderId="63" xfId="0" applyFont="1" applyFill="1" applyBorder="1" applyAlignment="1">
      <alignment horizontal="center" vertical="center" wrapText="1"/>
    </xf>
    <xf numFmtId="172" fontId="59" fillId="18" borderId="63" xfId="0" applyNumberFormat="1" applyFont="1" applyFill="1" applyBorder="1" applyAlignment="1">
      <alignment horizontal="center" vertical="center" wrapText="1"/>
    </xf>
    <xf numFmtId="168" fontId="59" fillId="18" borderId="63" xfId="0" applyNumberFormat="1" applyFont="1" applyFill="1" applyBorder="1" applyAlignment="1">
      <alignment horizontal="center" vertical="center" wrapText="1"/>
    </xf>
    <xf numFmtId="9" fontId="72" fillId="0" borderId="44" xfId="0" applyNumberFormat="1" applyFont="1" applyBorder="1" applyAlignment="1">
      <alignment horizontal="center" vertical="center" wrapText="1"/>
    </xf>
    <xf numFmtId="0" fontId="68" fillId="8" borderId="62" xfId="0" applyFont="1" applyFill="1" applyBorder="1" applyAlignment="1">
      <alignment horizontal="center" vertical="center" wrapText="1"/>
    </xf>
    <xf numFmtId="0" fontId="85" fillId="0" borderId="44" xfId="0" applyFont="1" applyBorder="1" applyAlignment="1">
      <alignment horizontal="center" vertical="center" wrapText="1"/>
    </xf>
    <xf numFmtId="0" fontId="86" fillId="0" borderId="44" xfId="0" applyFont="1" applyBorder="1" applyAlignment="1">
      <alignment horizontal="left" vertical="center" wrapText="1"/>
    </xf>
    <xf numFmtId="0" fontId="87" fillId="0" borderId="35" xfId="0" applyFont="1" applyBorder="1" applyAlignment="1">
      <alignment horizontal="left" vertical="center" wrapText="1"/>
    </xf>
    <xf numFmtId="0" fontId="88" fillId="0" borderId="44" xfId="0" applyFont="1" applyBorder="1" applyAlignment="1">
      <alignment horizontal="left" vertical="center" wrapText="1"/>
    </xf>
    <xf numFmtId="0" fontId="89" fillId="0" borderId="44" xfId="0" applyFont="1" applyBorder="1" applyAlignment="1">
      <alignment horizontal="left" vertical="center" wrapText="1"/>
    </xf>
    <xf numFmtId="0" fontId="68" fillId="8" borderId="31" xfId="0" applyFont="1" applyFill="1" applyBorder="1" applyAlignment="1">
      <alignment horizontal="center" vertical="center" wrapText="1"/>
    </xf>
    <xf numFmtId="0" fontId="68" fillId="18" borderId="31" xfId="0" applyFont="1" applyFill="1" applyBorder="1" applyAlignment="1">
      <alignment horizontal="center" vertical="center" wrapText="1"/>
    </xf>
    <xf numFmtId="0" fontId="59" fillId="0" borderId="45" xfId="0" applyFont="1" applyBorder="1" applyAlignment="1">
      <alignment horizontal="left" vertical="center" wrapText="1"/>
    </xf>
    <xf numFmtId="9" fontId="59" fillId="0" borderId="46" xfId="0" applyNumberFormat="1" applyFont="1" applyBorder="1" applyAlignment="1">
      <alignment horizontal="center" vertical="center" wrapText="1"/>
    </xf>
    <xf numFmtId="0" fontId="59" fillId="0" borderId="0" xfId="0" applyFont="1" applyAlignment="1">
      <alignment horizontal="left" vertical="center" wrapText="1"/>
    </xf>
    <xf numFmtId="0" fontId="26" fillId="13" borderId="29" xfId="0" applyFont="1" applyFill="1" applyBorder="1" applyAlignment="1">
      <alignment horizontal="left" wrapText="1"/>
    </xf>
    <xf numFmtId="0" fontId="90" fillId="0" borderId="29" xfId="0" applyFont="1" applyBorder="1" applyAlignment="1">
      <alignment horizontal="left" vertical="center" wrapText="1"/>
    </xf>
    <xf numFmtId="0" fontId="26" fillId="0" borderId="27" xfId="0" applyFont="1" applyBorder="1" applyAlignment="1">
      <alignment horizontal="center" vertical="center" wrapText="1"/>
    </xf>
    <xf numFmtId="168" fontId="68" fillId="8" borderId="64" xfId="0" applyNumberFormat="1" applyFont="1" applyFill="1" applyBorder="1" applyAlignment="1">
      <alignment horizontal="center" vertical="center" wrapText="1"/>
    </xf>
    <xf numFmtId="0" fontId="68" fillId="18" borderId="64" xfId="0" applyFont="1" applyFill="1" applyBorder="1" applyAlignment="1">
      <alignment horizontal="center" vertical="center" wrapText="1"/>
    </xf>
    <xf numFmtId="168" fontId="68" fillId="8" borderId="62" xfId="0" applyNumberFormat="1" applyFont="1" applyFill="1" applyBorder="1" applyAlignment="1">
      <alignment horizontal="center" vertical="center" wrapText="1"/>
    </xf>
    <xf numFmtId="0" fontId="91" fillId="0" borderId="35" xfId="0" applyFont="1" applyBorder="1" applyAlignment="1">
      <alignment horizontal="left" vertical="center" wrapText="1"/>
    </xf>
    <xf numFmtId="0" fontId="52" fillId="0" borderId="29" xfId="0" applyFont="1" applyBorder="1" applyAlignment="1">
      <alignment horizontal="center" vertical="center" wrapText="1"/>
    </xf>
    <xf numFmtId="0" fontId="92" fillId="0" borderId="35" xfId="0" applyFont="1" applyBorder="1" applyAlignment="1">
      <alignment horizontal="left" vertical="center" wrapText="1"/>
    </xf>
    <xf numFmtId="0" fontId="26" fillId="0" borderId="44" xfId="0" applyFont="1" applyBorder="1" applyAlignment="1">
      <alignment horizontal="left" vertical="center" wrapText="1"/>
    </xf>
    <xf numFmtId="0" fontId="93" fillId="0" borderId="35" xfId="0" applyFont="1" applyBorder="1" applyAlignment="1">
      <alignment horizontal="left" vertical="center" wrapText="1"/>
    </xf>
    <xf numFmtId="0" fontId="94" fillId="0" borderId="35" xfId="0" applyFont="1" applyBorder="1" applyAlignment="1">
      <alignment horizontal="left" vertical="center" wrapText="1"/>
    </xf>
    <xf numFmtId="0" fontId="42" fillId="0" borderId="29" xfId="0" applyFont="1" applyBorder="1" applyAlignment="1">
      <alignment horizontal="center" vertical="center" wrapText="1"/>
    </xf>
    <xf numFmtId="9" fontId="68" fillId="13" borderId="63" xfId="0" applyNumberFormat="1" applyFont="1" applyFill="1" applyBorder="1" applyAlignment="1">
      <alignment horizontal="center" vertical="center" wrapText="1"/>
    </xf>
    <xf numFmtId="9" fontId="59" fillId="13" borderId="51" xfId="0" applyNumberFormat="1" applyFont="1" applyFill="1" applyBorder="1" applyAlignment="1">
      <alignment horizontal="center" vertical="center" wrapText="1"/>
    </xf>
    <xf numFmtId="0" fontId="59" fillId="13" borderId="63" xfId="0" applyFont="1" applyFill="1" applyBorder="1" applyAlignment="1">
      <alignment horizontal="left" vertical="center" wrapText="1"/>
    </xf>
    <xf numFmtId="0" fontId="95" fillId="0" borderId="0" xfId="0" applyFont="1" applyAlignment="1">
      <alignment horizontal="left" vertical="center" wrapText="1"/>
    </xf>
    <xf numFmtId="0" fontId="42" fillId="0" borderId="29" xfId="0" applyFont="1" applyBorder="1" applyAlignment="1">
      <alignment vertical="center" wrapText="1"/>
    </xf>
    <xf numFmtId="0" fontId="68" fillId="18" borderId="47" xfId="0" applyFont="1" applyFill="1" applyBorder="1" applyAlignment="1">
      <alignment horizontal="center" vertical="center" wrapText="1"/>
    </xf>
    <xf numFmtId="0" fontId="26" fillId="13" borderId="29" xfId="0" applyFont="1" applyFill="1" applyBorder="1" applyAlignment="1">
      <alignment horizontal="center" wrapText="1"/>
    </xf>
    <xf numFmtId="0" fontId="96" fillId="0" borderId="29" xfId="0" applyFont="1" applyBorder="1" applyAlignment="1">
      <alignment horizontal="center"/>
    </xf>
    <xf numFmtId="0" fontId="67" fillId="17" borderId="64" xfId="0" applyFont="1" applyFill="1" applyBorder="1" applyAlignment="1">
      <alignment horizontal="center" vertical="center" wrapText="1"/>
    </xf>
    <xf numFmtId="0" fontId="42" fillId="0" borderId="45" xfId="0" applyFont="1" applyBorder="1"/>
    <xf numFmtId="173" fontId="68" fillId="8" borderId="64" xfId="0" applyNumberFormat="1" applyFont="1" applyFill="1" applyBorder="1" applyAlignment="1">
      <alignment horizontal="center" vertical="center" wrapText="1"/>
    </xf>
    <xf numFmtId="0" fontId="59" fillId="13" borderId="65" xfId="0" applyFont="1" applyFill="1" applyBorder="1" applyAlignment="1">
      <alignment horizontal="left" vertical="center" wrapText="1"/>
    </xf>
    <xf numFmtId="0" fontId="67" fillId="17" borderId="31" xfId="0" applyFont="1" applyFill="1" applyBorder="1" applyAlignment="1">
      <alignment horizontal="center" vertical="center" wrapText="1"/>
    </xf>
    <xf numFmtId="171" fontId="68" fillId="8" borderId="31" xfId="0" applyNumberFormat="1" applyFont="1" applyFill="1" applyBorder="1" applyAlignment="1">
      <alignment horizontal="center" vertical="center" wrapText="1"/>
    </xf>
    <xf numFmtId="0" fontId="59" fillId="0" borderId="0" xfId="0" applyFont="1" applyAlignment="1">
      <alignment horizontal="center" vertical="center" wrapText="1"/>
    </xf>
    <xf numFmtId="0" fontId="97" fillId="0" borderId="29" xfId="0" applyFont="1" applyBorder="1" applyAlignment="1">
      <alignment horizontal="center" vertical="center" wrapText="1"/>
    </xf>
    <xf numFmtId="0" fontId="98" fillId="0" borderId="29" xfId="0" applyFont="1" applyBorder="1" applyAlignment="1">
      <alignment horizontal="center" vertical="center" wrapText="1"/>
    </xf>
    <xf numFmtId="0" fontId="98" fillId="0" borderId="44" xfId="0" applyFont="1" applyBorder="1" applyAlignment="1">
      <alignment horizontal="center" vertical="center" wrapText="1"/>
    </xf>
    <xf numFmtId="0" fontId="99" fillId="0" borderId="0" xfId="0" applyFont="1" applyAlignment="1">
      <alignment vertical="center" wrapText="1"/>
    </xf>
    <xf numFmtId="166" fontId="85" fillId="0" borderId="0" xfId="0" applyNumberFormat="1" applyFont="1" applyAlignment="1">
      <alignment horizontal="center" vertical="center"/>
    </xf>
    <xf numFmtId="0" fontId="72" fillId="0" borderId="0" xfId="0" applyFont="1" applyAlignment="1">
      <alignment horizontal="center" vertical="center" wrapText="1"/>
    </xf>
    <xf numFmtId="0" fontId="72" fillId="0" borderId="0" xfId="0" applyFont="1" applyAlignment="1">
      <alignment horizontal="left" vertical="center" wrapText="1"/>
    </xf>
    <xf numFmtId="0" fontId="59" fillId="0" borderId="0" xfId="0" applyFont="1" applyAlignment="1">
      <alignment horizontal="center" vertical="center"/>
    </xf>
    <xf numFmtId="0" fontId="100" fillId="0" borderId="0" xfId="0" applyFont="1" applyAlignment="1">
      <alignment vertical="center" wrapText="1"/>
    </xf>
    <xf numFmtId="0" fontId="42" fillId="0" borderId="0" xfId="0" applyFont="1"/>
    <xf numFmtId="0" fontId="100" fillId="0" borderId="0" xfId="0" applyFont="1" applyAlignment="1">
      <alignment wrapText="1"/>
    </xf>
    <xf numFmtId="9" fontId="26" fillId="0" borderId="25" xfId="0" applyNumberFormat="1" applyFont="1" applyBorder="1" applyAlignment="1">
      <alignment horizontal="center" vertical="center" wrapText="1"/>
    </xf>
    <xf numFmtId="0" fontId="34" fillId="13" borderId="29" xfId="0" applyFont="1" applyFill="1" applyBorder="1" applyAlignment="1">
      <alignment horizontal="left" vertical="center" wrapText="1"/>
    </xf>
    <xf numFmtId="0" fontId="34" fillId="13" borderId="27" xfId="0" applyFont="1" applyFill="1" applyBorder="1" applyAlignment="1">
      <alignment horizontal="center" vertical="center" wrapText="1"/>
    </xf>
    <xf numFmtId="0" fontId="34" fillId="13" borderId="26" xfId="0" applyFont="1" applyFill="1" applyBorder="1" applyAlignment="1">
      <alignment horizontal="center" vertical="center" wrapText="1"/>
    </xf>
    <xf numFmtId="0" fontId="26" fillId="0" borderId="0" xfId="0" applyFont="1" applyAlignment="1">
      <alignment horizontal="left"/>
    </xf>
    <xf numFmtId="0" fontId="34" fillId="13" borderId="34" xfId="0" applyFont="1" applyFill="1" applyBorder="1" applyAlignment="1">
      <alignment horizontal="left" vertical="center" wrapText="1"/>
    </xf>
    <xf numFmtId="0" fontId="34" fillId="13" borderId="44" xfId="0" applyFont="1" applyFill="1" applyBorder="1" applyAlignment="1">
      <alignment horizontal="center" vertical="center" wrapText="1"/>
    </xf>
    <xf numFmtId="0" fontId="34" fillId="13" borderId="0" xfId="0" applyFont="1" applyFill="1" applyAlignment="1">
      <alignment horizontal="left" vertical="center" wrapText="1"/>
    </xf>
    <xf numFmtId="0" fontId="72" fillId="0" borderId="39" xfId="0" applyFont="1" applyBorder="1" applyAlignment="1">
      <alignment horizontal="left" vertical="center" wrapText="1"/>
    </xf>
    <xf numFmtId="0" fontId="27" fillId="0" borderId="0" xfId="0" applyFont="1" applyAlignment="1">
      <alignment horizontal="left"/>
    </xf>
    <xf numFmtId="0" fontId="26" fillId="13" borderId="0" xfId="0" applyFont="1" applyFill="1" applyAlignment="1">
      <alignment horizontal="center"/>
    </xf>
    <xf numFmtId="0" fontId="32" fillId="13" borderId="0" xfId="0" applyFont="1" applyFill="1" applyAlignment="1">
      <alignment horizontal="center"/>
    </xf>
    <xf numFmtId="0" fontId="101" fillId="17" borderId="31" xfId="0" applyFont="1" applyFill="1" applyBorder="1" applyAlignment="1">
      <alignment horizontal="center" vertical="center"/>
    </xf>
    <xf numFmtId="0" fontId="68" fillId="0" borderId="29" xfId="0" applyFont="1" applyBorder="1" applyAlignment="1">
      <alignment horizontal="center" vertical="center"/>
    </xf>
    <xf numFmtId="168" fontId="68" fillId="0" borderId="29" xfId="0" applyNumberFormat="1" applyFont="1" applyBorder="1" applyAlignment="1">
      <alignment horizontal="center" vertical="center"/>
    </xf>
    <xf numFmtId="0" fontId="68" fillId="0" borderId="29" xfId="0" applyFont="1" applyBorder="1" applyAlignment="1">
      <alignment vertical="center"/>
    </xf>
    <xf numFmtId="0" fontId="102" fillId="17" borderId="29" xfId="0" applyFont="1" applyFill="1" applyBorder="1" applyAlignment="1">
      <alignment horizontal="center" vertical="center"/>
    </xf>
    <xf numFmtId="0" fontId="44" fillId="0" borderId="0" xfId="0" applyFont="1" applyAlignment="1">
      <alignment vertical="center" wrapText="1"/>
    </xf>
    <xf numFmtId="0" fontId="44" fillId="0" borderId="29" xfId="0" applyFont="1" applyBorder="1" applyAlignment="1">
      <alignment vertical="center" wrapText="1"/>
    </xf>
    <xf numFmtId="0" fontId="104" fillId="0" borderId="29" xfId="0" applyFont="1" applyBorder="1" applyAlignment="1">
      <alignment horizontal="center" vertical="center" wrapText="1"/>
    </xf>
    <xf numFmtId="0" fontId="102" fillId="17" borderId="29"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3" fillId="0" borderId="9" xfId="0" applyFont="1" applyBorder="1"/>
    <xf numFmtId="0" fontId="3" fillId="0" borderId="10" xfId="0" applyFont="1" applyBorder="1"/>
    <xf numFmtId="0" fontId="20" fillId="0" borderId="0" xfId="0" applyFont="1" applyAlignment="1">
      <alignment horizontal="right" vertical="center"/>
    </xf>
    <xf numFmtId="0" fontId="0" fillId="0" borderId="0" xfId="0"/>
    <xf numFmtId="0" fontId="23" fillId="2" borderId="1" xfId="0" applyFont="1" applyFill="1" applyBorder="1" applyAlignment="1">
      <alignment horizontal="center" vertical="center"/>
    </xf>
    <xf numFmtId="0" fontId="3" fillId="0" borderId="2" xfId="0" applyFont="1" applyBorder="1"/>
    <xf numFmtId="0" fontId="3" fillId="0" borderId="3" xfId="0" applyFont="1" applyBorder="1"/>
    <xf numFmtId="0" fontId="14" fillId="12" borderId="20" xfId="0" applyFont="1" applyFill="1" applyBorder="1" applyAlignment="1">
      <alignment horizontal="center" vertical="center" wrapText="1"/>
    </xf>
    <xf numFmtId="0" fontId="13" fillId="8" borderId="23"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0" xfId="0" applyFont="1" applyAlignment="1">
      <alignment vertical="center"/>
    </xf>
    <xf numFmtId="0" fontId="5" fillId="0" borderId="0" xfId="0" applyFont="1" applyAlignment="1">
      <alignment horizontal="left" vertical="center" wrapText="1"/>
    </xf>
    <xf numFmtId="0" fontId="10" fillId="2" borderId="5" xfId="0" applyFont="1" applyFill="1" applyBorder="1" applyAlignment="1">
      <alignment horizontal="center" vertical="center"/>
    </xf>
    <xf numFmtId="0" fontId="3" fillId="0" borderId="6" xfId="0" applyFont="1" applyBorder="1"/>
    <xf numFmtId="0" fontId="3" fillId="0" borderId="7" xfId="0" applyFont="1" applyBorder="1"/>
    <xf numFmtId="0" fontId="13" fillId="8" borderId="8"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32" fillId="17" borderId="33" xfId="0" applyFont="1" applyFill="1" applyBorder="1" applyAlignment="1">
      <alignment horizontal="center" vertical="center" wrapText="1"/>
    </xf>
    <xf numFmtId="0" fontId="3" fillId="0" borderId="36" xfId="0" applyFont="1" applyBorder="1"/>
    <xf numFmtId="0" fontId="3" fillId="0" borderId="37" xfId="0" applyFont="1" applyBorder="1"/>
    <xf numFmtId="0" fontId="32" fillId="17" borderId="39" xfId="0" applyFont="1" applyFill="1" applyBorder="1" applyAlignment="1">
      <alignment horizontal="center" vertical="center" wrapText="1"/>
    </xf>
    <xf numFmtId="0" fontId="3" fillId="0" borderId="40" xfId="0" applyFont="1" applyBorder="1"/>
    <xf numFmtId="0" fontId="3" fillId="0" borderId="34" xfId="0" applyFont="1" applyBorder="1"/>
    <xf numFmtId="0" fontId="26" fillId="8" borderId="39" xfId="0" applyFont="1" applyFill="1" applyBorder="1" applyAlignment="1">
      <alignment horizontal="center" vertical="center" wrapText="1"/>
    </xf>
    <xf numFmtId="0" fontId="26" fillId="8" borderId="39" xfId="0" applyFont="1" applyFill="1" applyBorder="1" applyAlignment="1">
      <alignment horizontal="left" vertical="center" wrapText="1"/>
    </xf>
    <xf numFmtId="0" fontId="26" fillId="8" borderId="39" xfId="0" applyFont="1" applyFill="1" applyBorder="1" applyAlignment="1">
      <alignment vertical="center" wrapText="1"/>
    </xf>
    <xf numFmtId="0" fontId="27" fillId="16" borderId="25" xfId="0" applyFont="1" applyFill="1" applyBorder="1" applyAlignment="1">
      <alignment horizontal="center" vertical="center" wrapText="1"/>
    </xf>
    <xf numFmtId="0" fontId="3" fillId="0" borderId="26" xfId="0" applyFont="1" applyBorder="1"/>
    <xf numFmtId="0" fontId="3" fillId="0" borderId="27" xfId="0" applyFont="1" applyBorder="1"/>
    <xf numFmtId="0" fontId="31" fillId="16" borderId="25" xfId="0" applyFont="1" applyFill="1" applyBorder="1" applyAlignment="1">
      <alignment horizontal="center" vertical="center" wrapText="1"/>
    </xf>
    <xf numFmtId="0" fontId="26" fillId="0" borderId="25" xfId="0" applyFont="1" applyBorder="1" applyAlignment="1">
      <alignment horizontal="left" vertical="top" wrapText="1"/>
    </xf>
    <xf numFmtId="0" fontId="27" fillId="14" borderId="25" xfId="0" applyFont="1" applyFill="1" applyBorder="1" applyAlignment="1">
      <alignment horizontal="center" vertical="center" wrapText="1"/>
    </xf>
    <xf numFmtId="0" fontId="27" fillId="15" borderId="25" xfId="0" applyFont="1" applyFill="1" applyBorder="1" applyAlignment="1">
      <alignment horizontal="center" vertical="center" wrapText="1"/>
    </xf>
    <xf numFmtId="0" fontId="3" fillId="0" borderId="28" xfId="0" applyFont="1" applyBorder="1"/>
    <xf numFmtId="0" fontId="29" fillId="17" borderId="25" xfId="0" applyFont="1" applyFill="1" applyBorder="1" applyAlignment="1">
      <alignment horizontal="center" vertical="center"/>
    </xf>
    <xf numFmtId="0" fontId="26" fillId="0" borderId="25" xfId="0" applyFont="1" applyBorder="1" applyAlignment="1">
      <alignment horizontal="center" vertical="center" wrapText="1"/>
    </xf>
    <xf numFmtId="9" fontId="26" fillId="0" borderId="39" xfId="0" applyNumberFormat="1" applyFont="1" applyBorder="1" applyAlignment="1">
      <alignment horizontal="center" vertical="center" wrapText="1"/>
    </xf>
    <xf numFmtId="0" fontId="26" fillId="0" borderId="39" xfId="0" applyFont="1" applyBorder="1" applyAlignment="1">
      <alignment horizontal="center" vertical="center" wrapText="1"/>
    </xf>
    <xf numFmtId="0" fontId="49" fillId="0" borderId="40" xfId="0" applyFont="1" applyBorder="1" applyAlignment="1">
      <alignment horizontal="left" vertical="center" wrapText="1"/>
    </xf>
    <xf numFmtId="0" fontId="48" fillId="0" borderId="39" xfId="0" applyFont="1" applyBorder="1" applyAlignment="1">
      <alignment horizontal="center" vertical="center" wrapText="1"/>
    </xf>
    <xf numFmtId="0" fontId="48" fillId="0" borderId="39" xfId="0" applyFont="1" applyBorder="1" applyAlignment="1">
      <alignment horizontal="left" vertical="center" wrapText="1"/>
    </xf>
    <xf numFmtId="169" fontId="48" fillId="0" borderId="39" xfId="0" applyNumberFormat="1" applyFont="1" applyBorder="1" applyAlignment="1">
      <alignment horizontal="center" vertical="center" wrapText="1"/>
    </xf>
    <xf numFmtId="0" fontId="42" fillId="0" borderId="39" xfId="0" applyFont="1" applyBorder="1" applyAlignment="1">
      <alignment horizontal="left" vertical="top" wrapText="1"/>
    </xf>
    <xf numFmtId="0" fontId="48" fillId="13" borderId="39" xfId="0" applyFont="1" applyFill="1" applyBorder="1" applyAlignment="1">
      <alignment horizontal="left" vertical="center" wrapText="1"/>
    </xf>
    <xf numFmtId="0" fontId="44" fillId="13" borderId="39" xfId="0" applyFont="1" applyFill="1" applyBorder="1" applyAlignment="1">
      <alignment horizontal="center" vertical="center" wrapText="1"/>
    </xf>
    <xf numFmtId="0" fontId="50" fillId="20" borderId="39" xfId="0" applyFont="1" applyFill="1" applyBorder="1" applyAlignment="1">
      <alignment horizontal="center" vertical="center" wrapText="1"/>
    </xf>
    <xf numFmtId="0" fontId="47" fillId="21" borderId="39" xfId="0" applyFont="1" applyFill="1" applyBorder="1" applyAlignment="1">
      <alignment horizontal="center" vertical="center" wrapText="1"/>
    </xf>
    <xf numFmtId="0" fontId="47" fillId="19" borderId="39" xfId="0" applyFont="1" applyFill="1" applyBorder="1" applyAlignment="1">
      <alignment horizontal="center" vertical="center" wrapText="1"/>
    </xf>
    <xf numFmtId="0" fontId="49" fillId="0" borderId="39" xfId="0" applyFont="1" applyBorder="1" applyAlignment="1">
      <alignment horizontal="center" vertical="center" wrapText="1"/>
    </xf>
    <xf numFmtId="0" fontId="51" fillId="19" borderId="39" xfId="0" applyFont="1" applyFill="1" applyBorder="1" applyAlignment="1">
      <alignment horizontal="center" vertical="center" wrapText="1"/>
    </xf>
    <xf numFmtId="170" fontId="48" fillId="0" borderId="39" xfId="0" applyNumberFormat="1" applyFont="1" applyBorder="1" applyAlignment="1">
      <alignment horizontal="center" vertical="center" wrapText="1"/>
    </xf>
    <xf numFmtId="0" fontId="47" fillId="20" borderId="39" xfId="0" applyFont="1" applyFill="1" applyBorder="1" applyAlignment="1">
      <alignment horizontal="center" vertical="center" wrapText="1"/>
    </xf>
    <xf numFmtId="0" fontId="44" fillId="13" borderId="39" xfId="0" applyFont="1" applyFill="1" applyBorder="1" applyAlignment="1">
      <alignment horizontal="left" vertical="center" wrapText="1"/>
    </xf>
    <xf numFmtId="0" fontId="42" fillId="0" borderId="39" xfId="0" applyFont="1" applyBorder="1" applyAlignment="1">
      <alignment vertical="top" wrapText="1"/>
    </xf>
    <xf numFmtId="0" fontId="42" fillId="0" borderId="0" xfId="0" applyFont="1" applyAlignment="1">
      <alignment horizontal="center" vertical="center" wrapText="1"/>
    </xf>
    <xf numFmtId="0" fontId="43" fillId="0" borderId="41" xfId="0" applyFont="1" applyBorder="1" applyAlignment="1">
      <alignment horizontal="center" vertical="center" wrapText="1"/>
    </xf>
    <xf numFmtId="0" fontId="3" fillId="0" borderId="41" xfId="0" applyFont="1" applyBorder="1"/>
    <xf numFmtId="0" fontId="45" fillId="16" borderId="42" xfId="0" applyFont="1" applyFill="1" applyBorder="1" applyAlignment="1">
      <alignment horizontal="center" vertical="center" wrapText="1"/>
    </xf>
    <xf numFmtId="0" fontId="3" fillId="0" borderId="43" xfId="0" applyFont="1" applyBorder="1"/>
    <xf numFmtId="0" fontId="3" fillId="0" borderId="45" xfId="0" applyFont="1" applyBorder="1"/>
    <xf numFmtId="0" fontId="3" fillId="0" borderId="46" xfId="0" applyFont="1" applyBorder="1"/>
    <xf numFmtId="0" fontId="3" fillId="0" borderId="44" xfId="0" applyFont="1" applyBorder="1"/>
    <xf numFmtId="0" fontId="46" fillId="16" borderId="42" xfId="0" applyFont="1" applyFill="1" applyBorder="1" applyAlignment="1">
      <alignment horizontal="center" vertical="center" wrapText="1"/>
    </xf>
    <xf numFmtId="0" fontId="31" fillId="16" borderId="48" xfId="0" applyFont="1" applyFill="1" applyBorder="1" applyAlignment="1">
      <alignment horizontal="center" vertical="center" wrapText="1"/>
    </xf>
    <xf numFmtId="0" fontId="3" fillId="0" borderId="49" xfId="0" applyFont="1" applyBorder="1"/>
    <xf numFmtId="0" fontId="26" fillId="0" borderId="0" xfId="0" applyFont="1" applyAlignment="1">
      <alignment horizontal="left" vertical="top" wrapText="1"/>
    </xf>
    <xf numFmtId="0" fontId="41" fillId="17" borderId="25" xfId="0" applyFont="1" applyFill="1" applyBorder="1" applyAlignment="1">
      <alignment horizontal="center" vertical="center"/>
    </xf>
    <xf numFmtId="0" fontId="27" fillId="15" borderId="39" xfId="0" applyFont="1" applyFill="1" applyBorder="1" applyAlignment="1">
      <alignment horizontal="center" vertical="center" wrapText="1"/>
    </xf>
    <xf numFmtId="0" fontId="3" fillId="0" borderId="61" xfId="0" applyFont="1" applyBorder="1"/>
    <xf numFmtId="0" fontId="27" fillId="16" borderId="39" xfId="0" applyFont="1" applyFill="1" applyBorder="1" applyAlignment="1">
      <alignment horizontal="center" vertical="center" wrapText="1"/>
    </xf>
    <xf numFmtId="0" fontId="27" fillId="14" borderId="39" xfId="0" applyFont="1" applyFill="1" applyBorder="1" applyAlignment="1">
      <alignment horizontal="center" vertical="center" wrapText="1"/>
    </xf>
    <xf numFmtId="0" fontId="27" fillId="14" borderId="42" xfId="0" applyFont="1" applyFill="1" applyBorder="1" applyAlignment="1">
      <alignment horizontal="center" vertical="center" wrapText="1"/>
    </xf>
    <xf numFmtId="0" fontId="3" fillId="0" borderId="53" xfId="0" applyFont="1" applyBorder="1"/>
    <xf numFmtId="0" fontId="3" fillId="0" borderId="54" xfId="0" applyFont="1" applyBorder="1"/>
    <xf numFmtId="0" fontId="3" fillId="0" borderId="56" xfId="0" applyFont="1" applyBorder="1"/>
    <xf numFmtId="0" fontId="3" fillId="0" borderId="35" xfId="0" applyFont="1" applyBorder="1"/>
    <xf numFmtId="0" fontId="3" fillId="0" borderId="59" xfId="0" applyFont="1" applyBorder="1"/>
    <xf numFmtId="0" fontId="27" fillId="15" borderId="55" xfId="0" applyFont="1" applyFill="1" applyBorder="1" applyAlignment="1">
      <alignment horizontal="center" vertical="center" wrapText="1"/>
    </xf>
    <xf numFmtId="0" fontId="3" fillId="0" borderId="57" xfId="0" applyFont="1" applyBorder="1"/>
    <xf numFmtId="0" fontId="3" fillId="0" borderId="60" xfId="0" applyFont="1" applyBorder="1"/>
    <xf numFmtId="0" fontId="27" fillId="16" borderId="55" xfId="0" applyFont="1" applyFill="1" applyBorder="1" applyAlignment="1">
      <alignment horizontal="center" vertical="center" wrapText="1"/>
    </xf>
    <xf numFmtId="0" fontId="26" fillId="0" borderId="42" xfId="0" applyFont="1" applyBorder="1" applyAlignment="1">
      <alignment horizontal="left" vertical="top" wrapText="1"/>
    </xf>
    <xf numFmtId="0" fontId="41" fillId="17" borderId="25" xfId="0" applyFont="1" applyFill="1" applyBorder="1" applyAlignment="1">
      <alignment horizontal="center" vertical="center" wrapText="1"/>
    </xf>
    <xf numFmtId="0" fontId="41" fillId="17" borderId="39" xfId="0" applyFont="1" applyFill="1" applyBorder="1" applyAlignment="1">
      <alignment horizontal="center" vertical="center" wrapText="1"/>
    </xf>
    <xf numFmtId="0" fontId="41" fillId="17" borderId="58" xfId="0" applyFont="1" applyFill="1" applyBorder="1" applyAlignment="1">
      <alignment horizontal="center" vertical="center" wrapText="1"/>
    </xf>
    <xf numFmtId="0" fontId="26" fillId="0" borderId="0" xfId="0" applyFont="1" applyAlignment="1">
      <alignment horizontal="left" vertical="center" wrapText="1"/>
    </xf>
    <xf numFmtId="0" fontId="63" fillId="14" borderId="58" xfId="0" applyFont="1" applyFill="1" applyBorder="1" applyAlignment="1">
      <alignment horizontal="center" vertical="center" wrapText="1"/>
    </xf>
    <xf numFmtId="0" fontId="63" fillId="15" borderId="58" xfId="0" applyFont="1" applyFill="1" applyBorder="1" applyAlignment="1">
      <alignment horizontal="center" vertical="center" wrapText="1"/>
    </xf>
    <xf numFmtId="0" fontId="66" fillId="16" borderId="25" xfId="0" applyFont="1" applyFill="1" applyBorder="1" applyAlignment="1">
      <alignment horizontal="center" vertical="center" wrapText="1"/>
    </xf>
    <xf numFmtId="0" fontId="63" fillId="0" borderId="0" xfId="0" applyFont="1" applyAlignment="1">
      <alignment horizontal="center" vertical="center" wrapText="1"/>
    </xf>
    <xf numFmtId="0" fontId="63" fillId="14" borderId="25" xfId="0" applyFont="1" applyFill="1" applyBorder="1" applyAlignment="1">
      <alignment horizontal="center" vertical="center" wrapText="1"/>
    </xf>
    <xf numFmtId="0" fontId="63" fillId="16" borderId="58" xfId="0" applyFont="1" applyFill="1" applyBorder="1" applyAlignment="1">
      <alignment horizontal="center" vertical="center" wrapText="1"/>
    </xf>
    <xf numFmtId="0" fontId="64" fillId="14" borderId="26" xfId="0" applyFont="1" applyFill="1" applyBorder="1" applyAlignment="1">
      <alignment horizontal="center" vertical="center" wrapText="1"/>
    </xf>
    <xf numFmtId="0" fontId="64" fillId="15" borderId="26" xfId="0" applyFont="1" applyFill="1" applyBorder="1" applyAlignment="1">
      <alignment horizontal="center" vertical="center" wrapText="1"/>
    </xf>
    <xf numFmtId="0" fontId="67" fillId="17" borderId="58" xfId="0" applyFont="1" applyFill="1" applyBorder="1" applyAlignment="1">
      <alignment horizontal="center" vertical="center" wrapText="1"/>
    </xf>
    <xf numFmtId="0" fontId="65" fillId="16" borderId="25" xfId="0" applyFont="1" applyFill="1" applyBorder="1" applyAlignment="1">
      <alignment horizontal="center" vertical="center" wrapText="1"/>
    </xf>
    <xf numFmtId="0" fontId="65" fillId="16" borderId="35" xfId="0" applyFont="1" applyFill="1" applyBorder="1" applyAlignment="1">
      <alignment horizontal="center" vertical="center" wrapText="1"/>
    </xf>
    <xf numFmtId="0" fontId="72" fillId="0" borderId="26" xfId="0" applyFont="1" applyBorder="1" applyAlignment="1">
      <alignment horizontal="center" vertical="center" wrapText="1"/>
    </xf>
    <xf numFmtId="0" fontId="68" fillId="0" borderId="26" xfId="0" applyFont="1" applyBorder="1" applyAlignment="1">
      <alignment horizontal="center" vertical="center" wrapText="1"/>
    </xf>
    <xf numFmtId="0" fontId="101" fillId="17" borderId="48" xfId="0" applyFont="1" applyFill="1" applyBorder="1" applyAlignment="1">
      <alignment horizontal="center" vertical="center"/>
    </xf>
    <xf numFmtId="0" fontId="3" fillId="0" borderId="66" xfId="0" applyFont="1" applyBorder="1"/>
    <xf numFmtId="0" fontId="3" fillId="0" borderId="67" xfId="0" applyFont="1" applyBorder="1"/>
    <xf numFmtId="0" fontId="103" fillId="0" borderId="39" xfId="0" applyFont="1" applyBorder="1" applyAlignment="1">
      <alignment horizontal="center" vertical="center" wrapText="1"/>
    </xf>
    <xf numFmtId="0" fontId="44" fillId="0" borderId="39" xfId="0" applyFont="1" applyBorder="1" applyAlignment="1">
      <alignment vertical="center" wrapText="1"/>
    </xf>
    <xf numFmtId="0" fontId="44" fillId="0" borderId="39" xfId="0" applyFont="1" applyBorder="1" applyAlignment="1">
      <alignment horizontal="center" vertical="center" wrapText="1"/>
    </xf>
    <xf numFmtId="0" fontId="132" fillId="0" borderId="2" xfId="0" applyFont="1" applyBorder="1"/>
    <xf numFmtId="0" fontId="132" fillId="0" borderId="3" xfId="0" applyFont="1" applyBorder="1"/>
    <xf numFmtId="0" fontId="133" fillId="0" borderId="0" xfId="0" applyFont="1"/>
    <xf numFmtId="0" fontId="132" fillId="0" borderId="21" xfId="0" applyFont="1" applyBorder="1"/>
    <xf numFmtId="0" fontId="132" fillId="0" borderId="22" xfId="0" applyFont="1" applyBorder="1"/>
    <xf numFmtId="0" fontId="13" fillId="7" borderId="4" xfId="0" applyFont="1" applyFill="1" applyBorder="1" applyAlignment="1">
      <alignment horizontal="left" vertical="center"/>
    </xf>
    <xf numFmtId="0" fontId="13" fillId="7" borderId="4" xfId="0" applyFont="1" applyFill="1" applyBorder="1" applyAlignment="1">
      <alignment horizontal="center" vertical="center"/>
    </xf>
    <xf numFmtId="0" fontId="13" fillId="4" borderId="4" xfId="0" applyFont="1" applyFill="1" applyBorder="1" applyAlignment="1">
      <alignment horizontal="left" vertical="center"/>
    </xf>
    <xf numFmtId="166" fontId="11" fillId="0" borderId="0" xfId="0" applyNumberFormat="1" applyFont="1" applyAlignment="1">
      <alignment horizontal="center"/>
    </xf>
    <xf numFmtId="165" fontId="11" fillId="13" borderId="0" xfId="0" applyNumberFormat="1" applyFont="1" applyFill="1" applyAlignment="1">
      <alignment horizontal="center"/>
    </xf>
    <xf numFmtId="0" fontId="11" fillId="0" borderId="0" xfId="0" applyFont="1" applyAlignment="1">
      <alignment horizontal="center"/>
    </xf>
    <xf numFmtId="165" fontId="11" fillId="0" borderId="0" xfId="0" applyNumberFormat="1" applyFont="1" applyAlignment="1">
      <alignment horizontal="center"/>
    </xf>
    <xf numFmtId="0" fontId="134" fillId="0" borderId="0" xfId="0" applyFont="1" applyAlignment="1">
      <alignment vertical="center"/>
    </xf>
    <xf numFmtId="10" fontId="11" fillId="13" borderId="0" xfId="0" applyNumberFormat="1" applyFont="1" applyFill="1" applyAlignment="1">
      <alignment horizontal="center"/>
    </xf>
    <xf numFmtId="0" fontId="11" fillId="13" borderId="0" xfId="0" applyFont="1" applyFill="1" applyAlignment="1">
      <alignment horizontal="center"/>
    </xf>
    <xf numFmtId="0" fontId="13" fillId="0" borderId="0" xfId="0" applyFont="1" applyAlignment="1">
      <alignment horizontal="center"/>
    </xf>
    <xf numFmtId="166" fontId="13" fillId="11" borderId="0" xfId="0" applyNumberFormat="1" applyFont="1" applyFill="1" applyAlignment="1">
      <alignment horizontal="center"/>
    </xf>
    <xf numFmtId="165" fontId="13" fillId="11" borderId="0" xfId="0" applyNumberFormat="1" applyFont="1" applyFill="1" applyAlignment="1">
      <alignment horizontal="center"/>
    </xf>
    <xf numFmtId="0" fontId="13" fillId="11" borderId="0" xfId="0" applyFont="1" applyFill="1" applyAlignment="1">
      <alignment horizontal="center"/>
    </xf>
    <xf numFmtId="2" fontId="13" fillId="11" borderId="0" xfId="0" applyNumberFormat="1" applyFont="1" applyFill="1" applyAlignment="1">
      <alignment horizontal="center"/>
    </xf>
    <xf numFmtId="9" fontId="13" fillId="11" borderId="0" xfId="0" applyNumberFormat="1" applyFont="1" applyFill="1" applyAlignment="1">
      <alignment horizontal="center"/>
    </xf>
    <xf numFmtId="0" fontId="12" fillId="0" borderId="0" xfId="0" applyFont="1" applyAlignment="1">
      <alignment vertical="center"/>
    </xf>
    <xf numFmtId="0" fontId="134" fillId="4" borderId="4" xfId="0" applyFont="1" applyFill="1" applyBorder="1" applyAlignment="1">
      <alignment vertical="center"/>
    </xf>
    <xf numFmtId="168" fontId="28" fillId="0" borderId="0" xfId="0" applyNumberFormat="1" applyFont="1" applyFill="1"/>
    <xf numFmtId="0" fontId="42" fillId="0" borderId="0" xfId="0" applyFont="1" applyFill="1" applyAlignment="1">
      <alignment horizontal="center"/>
    </xf>
    <xf numFmtId="0" fontId="34" fillId="0" borderId="25" xfId="0" applyFont="1" applyFill="1" applyBorder="1" applyAlignment="1">
      <alignment horizontal="center"/>
    </xf>
    <xf numFmtId="0" fontId="72" fillId="0" borderId="46" xfId="0" applyFont="1" applyFill="1" applyBorder="1" applyAlignment="1">
      <alignment horizontal="center"/>
    </xf>
    <xf numFmtId="0" fontId="34" fillId="0" borderId="46" xfId="0" applyFont="1" applyFill="1" applyBorder="1" applyAlignment="1">
      <alignment horizontal="center"/>
    </xf>
    <xf numFmtId="0" fontId="0" fillId="0" borderId="0" xfId="0" applyFill="1"/>
    <xf numFmtId="0" fontId="34" fillId="13" borderId="44" xfId="0" applyFont="1" applyFill="1" applyBorder="1" applyAlignment="1">
      <alignment horizontal="left" vertical="center" wrapText="1"/>
    </xf>
  </cellXfs>
  <cellStyles count="1">
    <cellStyle name="Normal" xfId="0" builtinId="0"/>
  </cellStyles>
  <dxfs count="10">
    <dxf>
      <font>
        <b/>
        <color rgb="FFFFFFFF"/>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color theme="0"/>
      </font>
      <fill>
        <patternFill patternType="solid">
          <fgColor theme="9"/>
          <bgColor theme="9"/>
        </patternFill>
      </fill>
    </dxf>
    <dxf>
      <font>
        <color rgb="FF000000"/>
      </font>
      <fill>
        <patternFill patternType="solid">
          <fgColor rgb="FFFFD966"/>
          <bgColor rgb="FFFFD966"/>
        </patternFill>
      </fill>
    </dxf>
    <dxf>
      <font>
        <color rgb="FF000000"/>
      </font>
      <fill>
        <patternFill patternType="solid">
          <fgColor rgb="FFEA9999"/>
          <bgColor rgb="FFEA9999"/>
        </patternFill>
      </fill>
    </dxf>
    <dxf>
      <font>
        <color theme="0"/>
      </font>
      <fill>
        <patternFill patternType="solid">
          <fgColor theme="9"/>
          <bgColor theme="9"/>
        </patternFill>
      </fill>
    </dxf>
    <dxf>
      <font>
        <color rgb="FF000000"/>
      </font>
      <fill>
        <patternFill patternType="solid">
          <fgColor rgb="FFFFD966"/>
          <bgColor rgb="FFFFD966"/>
        </patternFill>
      </fill>
    </dxf>
    <dxf>
      <fill>
        <patternFill patternType="solid">
          <fgColor rgb="FFB7E1CD"/>
          <bgColor rgb="FFB7E1CD"/>
        </patternFill>
      </fill>
    </dxf>
    <dxf>
      <font>
        <color rgb="FF000000"/>
      </font>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areaChart>
        <c:grouping val="standard"/>
        <c:varyColors val="1"/>
        <c:ser>
          <c:idx val="0"/>
          <c:order val="0"/>
          <c:tx>
            <c:v>Avance Acumulado</c:v>
          </c:tx>
          <c:spPr>
            <a:solidFill>
              <a:srgbClr val="93C47D">
                <a:alpha val="30000"/>
              </a:srgbClr>
            </a:solidFill>
            <a:ln w="9525" cmpd="sng">
              <a:solidFill>
                <a:srgbClr val="93C47D">
                  <a:alpha val="100000"/>
                </a:srgbClr>
              </a:solidFill>
              <a:prstDash val="dash"/>
            </a:ln>
          </c:spPr>
          <c:dLbls>
            <c:dLbl>
              <c:idx val="1"/>
              <c:layout>
                <c:manualLayout>
                  <c:x val="3.406671398154719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64-431D-914A-45DEA900D200}"/>
                </c:ext>
              </c:extLst>
            </c:dLbl>
            <c:spPr>
              <a:noFill/>
              <a:ln>
                <a:noFill/>
              </a:ln>
              <a:effectLst/>
            </c:spPr>
            <c:txPr>
              <a:bodyPr/>
              <a:lstStyle/>
              <a:p>
                <a:pPr lvl="0">
                  <a:defRPr sz="1100" b="1" i="0">
                    <a:solidFill>
                      <a:schemeClr val="accent6">
                        <a:lumMod val="40000"/>
                        <a:lumOff val="60000"/>
                      </a:schemeClr>
                    </a:solidFill>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'EVALUACION OCI'!$B$13:$B$18</c:f>
              <c:strCache>
                <c:ptCount val="6"/>
                <c:pt idx="0">
                  <c:v>1: Gestión del Riesgo de Corrupción- Mapa de Riesgos de Corrupción</c:v>
                </c:pt>
                <c:pt idx="1">
                  <c:v>2: Estratégia de Racionalización de Trámites</c:v>
                </c:pt>
                <c:pt idx="2">
                  <c:v>3: Rendición de cuentas</c:v>
                </c:pt>
                <c:pt idx="3">
                  <c:v>4: Atención al ciudadano</c:v>
                </c:pt>
                <c:pt idx="4">
                  <c:v>5: Transparencia y Acceso de la Información</c:v>
                </c:pt>
                <c:pt idx="5">
                  <c:v>6: Iniciativas Adicionales </c:v>
                </c:pt>
              </c:strCache>
            </c:strRef>
          </c:cat>
          <c:val>
            <c:numRef>
              <c:f>'EVALUACION OCI'!$N$13:$N$18</c:f>
              <c:numCache>
                <c:formatCode>0.0%</c:formatCode>
                <c:ptCount val="6"/>
                <c:pt idx="0">
                  <c:v>0.65625</c:v>
                </c:pt>
                <c:pt idx="1">
                  <c:v>1</c:v>
                </c:pt>
                <c:pt idx="2">
                  <c:v>0.84375</c:v>
                </c:pt>
                <c:pt idx="3">
                  <c:v>1</c:v>
                </c:pt>
                <c:pt idx="4">
                  <c:v>0.81554054054054048</c:v>
                </c:pt>
                <c:pt idx="5">
                  <c:v>0.8571428571428571</c:v>
                </c:pt>
              </c:numCache>
            </c:numRef>
          </c:val>
          <c:extLst>
            <c:ext xmlns:c16="http://schemas.microsoft.com/office/drawing/2014/chart" uri="{C3380CC4-5D6E-409C-BE32-E72D297353CC}">
              <c16:uniqueId val="{00000000-C764-431D-914A-45DEA900D200}"/>
            </c:ext>
          </c:extLst>
        </c:ser>
        <c:dLbls>
          <c:showLegendKey val="0"/>
          <c:showVal val="0"/>
          <c:showCatName val="0"/>
          <c:showSerName val="0"/>
          <c:showPercent val="0"/>
          <c:showBubbleSize val="0"/>
        </c:dLbls>
        <c:axId val="1454615062"/>
        <c:axId val="1929855962"/>
      </c:areaChart>
      <c:barChart>
        <c:barDir val="col"/>
        <c:grouping val="clustered"/>
        <c:varyColors val="1"/>
        <c:ser>
          <c:idx val="1"/>
          <c:order val="1"/>
          <c:tx>
            <c:v>Corte ABR-22</c:v>
          </c:tx>
          <c:spPr>
            <a:solidFill>
              <a:srgbClr val="351C75"/>
            </a:solidFill>
            <a:ln cmpd="sng">
              <a:solidFill>
                <a:srgbClr val="000000"/>
              </a:solidFill>
            </a:ln>
          </c:spPr>
          <c:invertIfNegative val="1"/>
          <c:dLbls>
            <c:spPr>
              <a:noFill/>
              <a:ln>
                <a:noFill/>
              </a:ln>
              <a:effectLst/>
            </c:spPr>
            <c:txPr>
              <a:bodyPr/>
              <a:lstStyle/>
              <a:p>
                <a:pPr lvl="0">
                  <a:defRPr sz="11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'EVALUACION OCI'!$B$13:$B$18</c:f>
              <c:strCache>
                <c:ptCount val="6"/>
                <c:pt idx="0">
                  <c:v>1: Gestión del Riesgo de Corrupción- Mapa de Riesgos de Corrupción</c:v>
                </c:pt>
                <c:pt idx="1">
                  <c:v>2: Estratégia de Racionalización de Trámites</c:v>
                </c:pt>
                <c:pt idx="2">
                  <c:v>3: Rendición de cuentas</c:v>
                </c:pt>
                <c:pt idx="3">
                  <c:v>4: Atención al ciudadano</c:v>
                </c:pt>
                <c:pt idx="4">
                  <c:v>5: Transparencia y Acceso de la Información</c:v>
                </c:pt>
                <c:pt idx="5">
                  <c:v>6: Iniciativas Adicionales </c:v>
                </c:pt>
              </c:strCache>
            </c:strRef>
          </c:cat>
          <c:val>
            <c:numRef>
              <c:f>'EVALUACION OCI'!$E$13:$E$18</c:f>
              <c:numCache>
                <c:formatCode>General</c:formatCode>
                <c:ptCount val="6"/>
                <c:pt idx="0" formatCode="0.0%">
                  <c:v>0.5</c:v>
                </c:pt>
                <c:pt idx="1">
                  <c:v>0</c:v>
                </c:pt>
                <c:pt idx="2" formatCode="0.0%">
                  <c:v>0.88888888888888884</c:v>
                </c:pt>
                <c:pt idx="3" formatCode="0.0%">
                  <c:v>1</c:v>
                </c:pt>
                <c:pt idx="4" formatCode="0.0%">
                  <c:v>0.79999999999999993</c:v>
                </c:pt>
                <c:pt idx="5" formatCode="0.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C764-431D-914A-45DEA900D200}"/>
            </c:ext>
          </c:extLst>
        </c:ser>
        <c:ser>
          <c:idx val="2"/>
          <c:order val="2"/>
          <c:tx>
            <c:v>Corte AGO-22</c:v>
          </c:tx>
          <c:spPr>
            <a:solidFill>
              <a:srgbClr val="9966FF"/>
            </a:solidFill>
            <a:ln cmpd="sng">
              <a:solidFill>
                <a:srgbClr val="000000"/>
              </a:solidFill>
            </a:ln>
          </c:spPr>
          <c:invertIfNegative val="1"/>
          <c:dLbls>
            <c:spPr>
              <a:noFill/>
              <a:ln>
                <a:noFill/>
              </a:ln>
              <a:effectLst/>
            </c:spPr>
            <c:txPr>
              <a:bodyPr/>
              <a:lstStyle/>
              <a:p>
                <a:pPr lvl="0">
                  <a:defRPr sz="11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'EVALUACION OCI'!$B$13:$B$18</c:f>
              <c:strCache>
                <c:ptCount val="6"/>
                <c:pt idx="0">
                  <c:v>1: Gestión del Riesgo de Corrupción- Mapa de Riesgos de Corrupción</c:v>
                </c:pt>
                <c:pt idx="1">
                  <c:v>2: Estratégia de Racionalización de Trámites</c:v>
                </c:pt>
                <c:pt idx="2">
                  <c:v>3: Rendición de cuentas</c:v>
                </c:pt>
                <c:pt idx="3">
                  <c:v>4: Atención al ciudadano</c:v>
                </c:pt>
                <c:pt idx="4">
                  <c:v>5: Transparencia y Acceso de la Información</c:v>
                </c:pt>
                <c:pt idx="5">
                  <c:v>6: Iniciativas Adicionales </c:v>
                </c:pt>
              </c:strCache>
            </c:strRef>
          </c:cat>
          <c:val>
            <c:numRef>
              <c:f>'EVALUACION OCI'!$H$13:$H$18</c:f>
              <c:numCache>
                <c:formatCode>General</c:formatCode>
                <c:ptCount val="6"/>
                <c:pt idx="0" formatCode="0.0%">
                  <c:v>0.75</c:v>
                </c:pt>
                <c:pt idx="1">
                  <c:v>0</c:v>
                </c:pt>
                <c:pt idx="2" formatCode="0.0%">
                  <c:v>0.91666666666666663</c:v>
                </c:pt>
                <c:pt idx="3" formatCode="0.0%">
                  <c:v>1</c:v>
                </c:pt>
                <c:pt idx="4" formatCode="0.0%">
                  <c:v>0.92173913043478262</c:v>
                </c:pt>
                <c:pt idx="5" formatCode="0.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C764-431D-914A-45DEA900D200}"/>
            </c:ext>
          </c:extLst>
        </c:ser>
        <c:ser>
          <c:idx val="3"/>
          <c:order val="3"/>
          <c:tx>
            <c:v>Corte DIC-22</c:v>
          </c:tx>
          <c:spPr>
            <a:solidFill>
              <a:srgbClr val="B4A7D6"/>
            </a:solidFill>
            <a:ln cmpd="sng">
              <a:solidFill>
                <a:srgbClr val="000000"/>
              </a:solidFill>
            </a:ln>
          </c:spPr>
          <c:invertIfNegative val="1"/>
          <c:dLbls>
            <c:spPr>
              <a:noFill/>
              <a:ln>
                <a:noFill/>
              </a:ln>
              <a:effectLst/>
            </c:spPr>
            <c:txPr>
              <a:bodyPr/>
              <a:lstStyle/>
              <a:p>
                <a:pPr lvl="0">
                  <a:defRPr sz="11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'EVALUACION OCI'!$B$13:$B$18</c:f>
              <c:strCache>
                <c:ptCount val="6"/>
                <c:pt idx="0">
                  <c:v>1: Gestión del Riesgo de Corrupción- Mapa de Riesgos de Corrupción</c:v>
                </c:pt>
                <c:pt idx="1">
                  <c:v>2: Estratégia de Racionalización de Trámites</c:v>
                </c:pt>
                <c:pt idx="2">
                  <c:v>3: Rendición de cuentas</c:v>
                </c:pt>
                <c:pt idx="3">
                  <c:v>4: Atención al ciudadano</c:v>
                </c:pt>
                <c:pt idx="4">
                  <c:v>5: Transparencia y Acceso de la Información</c:v>
                </c:pt>
                <c:pt idx="5">
                  <c:v>6: Iniciativas Adicionales </c:v>
                </c:pt>
              </c:strCache>
            </c:strRef>
          </c:cat>
          <c:val>
            <c:numRef>
              <c:f>'EVALUACION OCI'!$K$13:$K$18</c:f>
              <c:numCache>
                <c:formatCode>0.0%</c:formatCode>
                <c:ptCount val="6"/>
                <c:pt idx="0">
                  <c:v>0.6875</c:v>
                </c:pt>
                <c:pt idx="1">
                  <c:v>1</c:v>
                </c:pt>
                <c:pt idx="2">
                  <c:v>0.72727272727272729</c:v>
                </c:pt>
                <c:pt idx="3">
                  <c:v>1</c:v>
                </c:pt>
                <c:pt idx="4" formatCode="0%">
                  <c:v>0.73529411764705888</c:v>
                </c:pt>
                <c:pt idx="5">
                  <c:v>0.66666666666666663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C764-431D-914A-45DEA900D200}"/>
            </c:ext>
          </c:extLst>
        </c:ser>
        <c:dLbls>
          <c:showLegendKey val="0"/>
          <c:showVal val="0"/>
          <c:showCatName val="0"/>
          <c:showSerName val="0"/>
          <c:showPercent val="0"/>
          <c:showBubbleSize val="0"/>
        </c:dLbls>
        <c:gapWidth val="150"/>
        <c:axId val="1454615062"/>
        <c:axId val="1929855962"/>
      </c:barChart>
      <c:catAx>
        <c:axId val="145461506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cross"/>
        <c:minorTickMark val="none"/>
        <c:tickLblPos val="nextTo"/>
        <c:txPr>
          <a:bodyPr rot="-1800000"/>
          <a:lstStyle/>
          <a:p>
            <a:pPr lvl="0">
              <a:defRPr sz="1200" b="1" i="0">
                <a:solidFill>
                  <a:srgbClr val="000000"/>
                </a:solidFill>
                <a:latin typeface="sans-serif"/>
              </a:defRPr>
            </a:pPr>
            <a:endParaRPr lang="es-CO"/>
          </a:p>
        </c:txPr>
        <c:crossAx val="1929855962"/>
        <c:crosses val="autoZero"/>
        <c:auto val="1"/>
        <c:lblAlgn val="ctr"/>
        <c:lblOffset val="100"/>
        <c:noMultiLvlLbl val="1"/>
      </c:catAx>
      <c:valAx>
        <c:axId val="192985596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0%" sourceLinked="1"/>
        <c:majorTickMark val="none"/>
        <c:minorTickMark val="none"/>
        <c:tickLblPos val="nextTo"/>
        <c:spPr>
          <a:ln/>
        </c:spPr>
        <c:txPr>
          <a:bodyPr/>
          <a:lstStyle/>
          <a:p>
            <a:pPr lvl="0">
              <a:defRPr sz="1000" b="0" i="0">
                <a:solidFill>
                  <a:schemeClr val="lt1"/>
                </a:solidFill>
                <a:latin typeface="+mn-lt"/>
              </a:defRPr>
            </a:pPr>
            <a:endParaRPr lang="es-CO"/>
          </a:p>
        </c:txPr>
        <c:crossAx val="1454615062"/>
        <c:crosses val="autoZero"/>
        <c:crossBetween val="between"/>
      </c:valAx>
    </c:plotArea>
    <c:legend>
      <c:legendPos val="b"/>
      <c:legendEntry>
        <c:idx val="0"/>
        <c:txPr>
          <a:bodyPr/>
          <a:lstStyle/>
          <a:p>
            <a:pPr lvl="0">
              <a:defRPr b="1" i="0">
                <a:latin typeface="Arial"/>
              </a:defRPr>
            </a:pPr>
            <a:endParaRPr lang="es-CO"/>
          </a:p>
        </c:txPr>
      </c:legendEntry>
      <c:legendEntry>
        <c:idx val="1"/>
        <c:txPr>
          <a:bodyPr/>
          <a:lstStyle/>
          <a:p>
            <a:pPr lvl="0">
              <a:defRPr b="1" i="0">
                <a:latin typeface="Arial"/>
              </a:defRPr>
            </a:pPr>
            <a:endParaRPr lang="es-CO"/>
          </a:p>
        </c:txPr>
      </c:legendEntry>
      <c:legendEntry>
        <c:idx val="2"/>
        <c:txPr>
          <a:bodyPr/>
          <a:lstStyle/>
          <a:p>
            <a:pPr lvl="0">
              <a:defRPr b="1" i="0">
                <a:latin typeface="Arial"/>
              </a:defRPr>
            </a:pPr>
            <a:endParaRPr lang="es-CO"/>
          </a:p>
        </c:txPr>
      </c:legendEntry>
      <c:legendEntry>
        <c:idx val="3"/>
        <c:txPr>
          <a:bodyPr/>
          <a:lstStyle/>
          <a:p>
            <a:pPr lvl="0">
              <a:defRPr b="1" i="0">
                <a:latin typeface="Arial"/>
              </a:defRPr>
            </a:pPr>
            <a:endParaRPr lang="es-CO"/>
          </a:p>
        </c:txPr>
      </c:legendEntry>
      <c:overlay val="0"/>
      <c:txPr>
        <a:bodyPr/>
        <a:lstStyle/>
        <a:p>
          <a:pPr lvl="0">
            <a:defRPr sz="14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781050</xdr:colOff>
      <xdr:row>21</xdr:row>
      <xdr:rowOff>0</xdr:rowOff>
    </xdr:from>
    <xdr:ext cx="13420725" cy="4591050"/>
    <xdr:graphicFrame macro="">
      <xdr:nvGraphicFramePr>
        <xdr:cNvPr id="1037784165" name="Chart 1" title="Gráfico">
          <a:extLst>
            <a:ext uri="{FF2B5EF4-FFF2-40B4-BE49-F238E27FC236}">
              <a16:creationId xmlns:a16="http://schemas.microsoft.com/office/drawing/2014/main" id="{00000000-0008-0000-0000-00006554DB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docs.google.com/forms/d/e/1FAIpQLSc2AYZOY0202KOxU8AqhigadA1MpNn8hejLMRcXM-mIZ-dDxQ/viewfor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ulturarecreacionydeporte.gov.co/es/scrd-transparente/informes-de-gestion-evaluacion-y-auditoria/seguimiento-mapa-de-riesgos-corrupcion-corte-31-dic-2021" TargetMode="External"/><Relationship Id="rId3" Type="http://schemas.openxmlformats.org/officeDocument/2006/relationships/hyperlink" Target="https://intranet.culturarecreacionydeporte.gov.co/mipg/riesgos/riesgos-2022" TargetMode="External"/><Relationship Id="rId7" Type="http://schemas.openxmlformats.org/officeDocument/2006/relationships/hyperlink" Target="https://www.culturarecreacionydeporte.gov.co/sites/default/files/adjuntos_paginas_2014/politica_de_administracion_de_riesgos_v1_3.pdf)." TargetMode="External"/><Relationship Id="rId2" Type="http://schemas.openxmlformats.org/officeDocument/2006/relationships/hyperlink" Target="https://intranet.culturarecreacionydeporte.gov.co/mipg/actualizacion-de-la-documentacion-de-los-procesos-v9/procesos-estrategicos/direccionamiento" TargetMode="External"/><Relationship Id="rId1" Type="http://schemas.openxmlformats.org/officeDocument/2006/relationships/hyperlink" Target="https://intranet.culturarecreacionydeporte.gov.co/mipg/actualizacion-de-la-documentacion-de-los-procesos-v9/procesos-estrategicos/direccionamiento" TargetMode="External"/><Relationship Id="rId6" Type="http://schemas.openxmlformats.org/officeDocument/2006/relationships/hyperlink" Target="https://www.culturarecreacionydeporte.gov.co/es/transparencia-y-acceso-a-la-informacion-publica/2-1-4-politicas-lineamientos-y-manuales" TargetMode="External"/><Relationship Id="rId5" Type="http://schemas.openxmlformats.org/officeDocument/2006/relationships/hyperlink" Target="https://www.culturarecreacionydeporte.gov.co/es/transparencia-acceso-informacion-publica/planeacion-presupuesto-informes/plan-anticorrupcion-y-de-atencion-al-ciudadano" TargetMode="External"/><Relationship Id="rId4" Type="http://schemas.openxmlformats.org/officeDocument/2006/relationships/hyperlink" Target="https://www.culturarecreacionydeporte.gov.co/es/12-plan-anticorrupcion-y-de-atencion-al-ciudadano"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culturarecreacionydeporte.gov.co/sites/default/files/documentos_transparencia/informe_de_gestion_cualitativo_scrd_2021_final.pdf" TargetMode="External"/><Relationship Id="rId3" Type="http://schemas.openxmlformats.org/officeDocument/2006/relationships/hyperlink" Target="https://www.culturarecreacionydeporte.gov.co/sites/default/files/documentos_transparencia/presentacion_resultados_rendicion_de_cuentas_2021.pdf" TargetMode="External"/><Relationship Id="rId7" Type="http://schemas.openxmlformats.org/officeDocument/2006/relationships/hyperlink" Target="https://www.culturarecreacionydeporte.gov.co/es/transparencia-acceso-informacion-publica/planeacion-presupuesto-informes/ejecucion-presupuestal" TargetMode="External"/><Relationship Id="rId2" Type="http://schemas.openxmlformats.org/officeDocument/2006/relationships/hyperlink" Target="https://mail.google.com/mail/u/0/" TargetMode="External"/><Relationship Id="rId1" Type="http://schemas.openxmlformats.org/officeDocument/2006/relationships/hyperlink" Target="https://www.culturarecreacionydeporte.gov.co/sites/default/files/documentos_transparencia/estrategia_de_rendicion_de_cuentas_scrd_2022_vf.pdf" TargetMode="External"/><Relationship Id="rId6" Type="http://schemas.openxmlformats.org/officeDocument/2006/relationships/hyperlink" Target="https://intranet.culturarecreacionydeporte.gov.co/sites/default/files/archivos_paginas/scrd_-_estrategia_de_participacion_ciudadana.pdf" TargetMode="External"/><Relationship Id="rId5" Type="http://schemas.openxmlformats.org/officeDocument/2006/relationships/hyperlink" Target="https://intranet.culturarecreacionydeporte.gov.co/sites/default/files/archivos_paginas/scrd_-_estrategia_de_participacion_ciudadana.pdf" TargetMode="External"/><Relationship Id="rId4" Type="http://schemas.openxmlformats.org/officeDocument/2006/relationships/hyperlink" Target="https://www.culturarecreacionydeporte.gov.co/sites/default/files/documentos_transparencia/presentacion_resultados_rendicion_de_cuentas_2021.pdf" TargetMode="External"/><Relationship Id="rId9" Type="http://schemas.openxmlformats.org/officeDocument/2006/relationships/hyperlink" Target="https://www.culturarecreacionydeporte.gov.co/es/transparencia-acceso-informacion-publica/planeacion-presupuesto-informes/informe-publico-de"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drive.google.com/drive/folders/1v_gCahIiXB8mWMpUWM8VCMjox3pxTuYd" TargetMode="External"/><Relationship Id="rId1" Type="http://schemas.openxmlformats.org/officeDocument/2006/relationships/hyperlink" Target="https://www.gov.co/ficha-tramites-y-servicios/T63278"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ant.culturarecreacionydeporte.gov.co/es/scrd-transparente/plan-de-accion/plan-estrategico-de-talento-humano"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culturarecreacionydeporte.gov.co/es/gestion-cultural-territorial-y-participacion/sistemas-de-participacion/sistema-distrital-de-arte-cultura-y-patrimonio" TargetMode="External"/><Relationship Id="rId21" Type="http://schemas.openxmlformats.org/officeDocument/2006/relationships/hyperlink" Target="https://www.culturarecreacionydeporte.gov.co/es/scrd-transparente/otros-instrumentos-y-documentos-de-gestion-documental/informe-de-avance-plan-institucional-de-archivos" TargetMode="External"/><Relationship Id="rId42" Type="http://schemas.openxmlformats.org/officeDocument/2006/relationships/hyperlink" Target="https://www.culturarecreacionydeporte.gov.co/es/transparencia-y-acceso-a-la-informacion-publica/4-5-4-informe-sobre-defensa-publica-y-prevencion-del-dano-antijuridico" TargetMode="External"/><Relationship Id="rId47" Type="http://schemas.openxmlformats.org/officeDocument/2006/relationships/hyperlink" Target="https://www.culturarecreacionydeporte.gov.co/es/transparencia-y-acceso-a-la-informacion-publica/3-2-1-detalles-de-contratos" TargetMode="External"/><Relationship Id="rId63" Type="http://schemas.openxmlformats.org/officeDocument/2006/relationships/hyperlink" Target="https://ant.culturarecreacionydeporte.gov.co/es/transparencia-y-acceso-a-la-informacion-publica/4-5-5-informes-sobre-acceso-informacion-quejas-y-reclamos" TargetMode="External"/><Relationship Id="rId68" Type="http://schemas.openxmlformats.org/officeDocument/2006/relationships/hyperlink" Target="https://www.culturarecreacionydeporte.gov.co/es/transparencia-y-acceso-a-la-informacion-publica/4-5-5-informes-sobre-acceso-informacion-quejas-y-reclamos" TargetMode="External"/><Relationship Id="rId84" Type="http://schemas.openxmlformats.org/officeDocument/2006/relationships/hyperlink" Target="https://drive.google.com/file/d/1qYcF0iBaJuZ3I8oR1wZwkDL70DwyqouU/view?usp=share_link" TargetMode="External"/><Relationship Id="rId16" Type="http://schemas.openxmlformats.org/officeDocument/2006/relationships/hyperlink" Target="https://drive.google.com/drive/folders/1rFsS4kVkpJEagJqv3fuk0dPK5bvKP2AJ" TargetMode="External"/><Relationship Id="rId11" Type="http://schemas.openxmlformats.org/officeDocument/2006/relationships/hyperlink" Target="https://www.culturarecreacionydeporte.gov.co/es/scrd-transparente/otros-instrumentos-y-documentos-de-gestion-documental/informe-de-avance-plan-institucional-de-archivos" TargetMode="External"/><Relationship Id="rId32" Type="http://schemas.openxmlformats.org/officeDocument/2006/relationships/hyperlink" Target="https://ant.culturarecreacionydeporte.gov.co/es/gestion-cultural-territorial-y-participacion/sistemas-de-participacion/sistema-distrital-de-arte-cultura-y-patrimonio" TargetMode="External"/><Relationship Id="rId37" Type="http://schemas.openxmlformats.org/officeDocument/2006/relationships/hyperlink" Target="http://www.biblored.gov.co/" TargetMode="External"/><Relationship Id="rId53" Type="http://schemas.openxmlformats.org/officeDocument/2006/relationships/hyperlink" Target="https://www.culturarecreacionydeporte.gov.co/es/transparencia-acceso-informacion-publica/contratacion/detalle-de-contratos?field_fecha_de_emision_value=1" TargetMode="External"/><Relationship Id="rId58" Type="http://schemas.openxmlformats.org/officeDocument/2006/relationships/hyperlink" Target="https://www.culturarecreacionydeporte.gov.co/es/transparencia-y-acceso-a-la-informacion-publica/4-5-5-informes-sobre-acceso-informacion-quejas-y-reclamos" TargetMode="External"/><Relationship Id="rId74" Type="http://schemas.openxmlformats.org/officeDocument/2006/relationships/hyperlink" Target="https://drive.google.com/drive/folders/15bJC6NemQhLr1EyStL7WXZr1DUh4gzST?usp=share_link" TargetMode="External"/><Relationship Id="rId79" Type="http://schemas.openxmlformats.org/officeDocument/2006/relationships/hyperlink" Target="https://drive.google.com/drive/folders/1Qdyt8x1__CQ8Df4ZjXnDAuB6aZhBoF2U?usp=share_link" TargetMode="External"/><Relationship Id="rId5" Type="http://schemas.openxmlformats.org/officeDocument/2006/relationships/hyperlink" Target="https://www.culturarecreacionydeporte.gov.co/es/scrd-transparente/otros-instrumentos-y-documentos-de-gestion-documental/informe-de-avance-plan-institucional-de-archivos" TargetMode="External"/><Relationship Id="rId61" Type="http://schemas.openxmlformats.org/officeDocument/2006/relationships/hyperlink" Target="https://www.culturarecreacionydeporte.gov.co/es/transparencia-y-acceso-a-la-informacion-publica/4-5-5-informes-sobre-acceso-informacion-quejas-y-reclamos" TargetMode="External"/><Relationship Id="rId82" Type="http://schemas.openxmlformats.org/officeDocument/2006/relationships/hyperlink" Target="https://orfeo.scrd.gov.co/orfeopg/verradicado.php?PHPSESSID=230105063238o1721619102JOHFOR&amp;leido=&amp;nomcarpeta=&amp;tipo_carp=&amp;carpeta=&amp;verrad=20227100047524&amp;datoVer=&amp;fechah=fechah&amp;menu_ver_tmp=2" TargetMode="External"/><Relationship Id="rId19" Type="http://schemas.openxmlformats.org/officeDocument/2006/relationships/hyperlink" Target="https://www.culturarecreacionydeporte.gov.co/es/transparencia-y-acceso-a-la-informacion-publica/4-1-3-estados-financieros" TargetMode="External"/><Relationship Id="rId14" Type="http://schemas.openxmlformats.org/officeDocument/2006/relationships/hyperlink" Target="https://drive.google.com/drive/folders/1rFsS4kVkpJEagJqv3fuk0dPK5bvKP2AJ" TargetMode="External"/><Relationship Id="rId22" Type="http://schemas.openxmlformats.org/officeDocument/2006/relationships/hyperlink" Target="https://www.culturarecreacionydeporte.gov.co/es/scrd-transparente/otros-instrumentos-y-documentos-de-gestion-documental/informe-de-avance-plan-institucional-de-archivos" TargetMode="External"/><Relationship Id="rId27" Type="http://schemas.openxmlformats.org/officeDocument/2006/relationships/hyperlink" Target="https://www.culturarecreacionydeporte.gov.co/es/gestion-cultural-territorial-y-participacion/sistemas-de-participacion/sistema-distrital-de-arte-cultura-y-patrimonio" TargetMode="External"/><Relationship Id="rId30" Type="http://schemas.openxmlformats.org/officeDocument/2006/relationships/hyperlink" Target="https://ant.culturarecreacionydeporte.gov.co/es/gestion-cultural-territorial-y-participacion/sistemas-de-participacion/sistema-distrital-de-arte-cultura-y-patrimonio" TargetMode="External"/><Relationship Id="rId35" Type="http://schemas.openxmlformats.org/officeDocument/2006/relationships/hyperlink" Target="http://www.biblored.gov.co/" TargetMode="External"/><Relationship Id="rId43" Type="http://schemas.openxmlformats.org/officeDocument/2006/relationships/hyperlink" Target="https://www.culturarecreacionydeporte.gov.co/es/transparencia-acceso-informacion-publica/planeacion-presupuesto-informes/informes-defensa-publica-prevencion-dano-publico" TargetMode="External"/><Relationship Id="rId48" Type="http://schemas.openxmlformats.org/officeDocument/2006/relationships/hyperlink" Target="https://www.culturarecreacionydeporte.gov.co/es/transparencia-y-acceso-a-la-informacion-publica/3-2-1-detalles-de-contratos" TargetMode="External"/><Relationship Id="rId56" Type="http://schemas.openxmlformats.org/officeDocument/2006/relationships/hyperlink" Target="https://www.culturarecreacionydeporte.gov.co/es/transparencia-y-acceso-a-la-informacion-publica/4-5-5-informes-sobre-acceso-informacion-quejas-y-reclamos" TargetMode="External"/><Relationship Id="rId64" Type="http://schemas.openxmlformats.org/officeDocument/2006/relationships/hyperlink" Target="https://www.culturarecreacionydeporte.gov.co/es/transparencia-y-acceso-a-la-informacion-publica/4-5-5-informes-sobre-acceso-informacion-quejas-y-reclamos" TargetMode="External"/><Relationship Id="rId69" Type="http://schemas.openxmlformats.org/officeDocument/2006/relationships/hyperlink" Target="https://www.culturarecreacionydeporte.gov.co/es/transparencia-y-acceso-a-la-informacion-publica/4-5-5-informes-sobre-acceso-informacion-quejas-y-reclamos" TargetMode="External"/><Relationship Id="rId77" Type="http://schemas.openxmlformats.org/officeDocument/2006/relationships/hyperlink" Target="https://drive.google.com/drive/folders/1vwgpUlhm4yOyHLdJdcKRA-cKcLEsliYe?usp=share_link" TargetMode="External"/><Relationship Id="rId8" Type="http://schemas.openxmlformats.org/officeDocument/2006/relationships/hyperlink" Target="https://www.culturarecreacionydeporte.gov.co/es/scrd-transparente/otros-instrumentos-y-documentos-de-gestion-documental/informe-de-avance-plan-institucional-de-archivos" TargetMode="External"/><Relationship Id="rId51" Type="http://schemas.openxmlformats.org/officeDocument/2006/relationships/hyperlink" Target="https://www.culturarecreacionydeporte.gov.co/es/transparencia-acceso-informacion-publica/contratacion/detalle-de-contratos?field_fecha_de_emision_value=1" TargetMode="External"/><Relationship Id="rId72" Type="http://schemas.openxmlformats.org/officeDocument/2006/relationships/hyperlink" Target="https://drive.google.com/drive/folders/1H_vKevih4sQvsi4EK0JWtSDAG8haaNgD?usp=share_link" TargetMode="External"/><Relationship Id="rId80" Type="http://schemas.openxmlformats.org/officeDocument/2006/relationships/hyperlink" Target="https://www.culturarecreacionydeporte.gov.co/es/transparencia-acceso-informacion-publica/datos-abiertos/esquema-de-publicacion-de-la-informacion" TargetMode="External"/><Relationship Id="rId3" Type="http://schemas.openxmlformats.org/officeDocument/2006/relationships/hyperlink" Target="https://ant.culturarecreacionydeporte.gov.co/es/transparencia-y-acceso-a-la-informacion-publica/7-1-7-otros-instrumentos-y-documentos-de-gestion-documental" TargetMode="External"/><Relationship Id="rId12" Type="http://schemas.openxmlformats.org/officeDocument/2006/relationships/hyperlink" Target="https://www.culturarecreacionydeporte.gov.co/es/scrd-transparente/otros-instrumentos-y-documentos-de-gestion-documental/informe-de-avance-plan-institucional-de-archivos" TargetMode="External"/><Relationship Id="rId17" Type="http://schemas.openxmlformats.org/officeDocument/2006/relationships/hyperlink" Target="https://www.culturarecreacionydeporte.gov.co/es/scrd-transparente/otros-instrumentos-y-documentos-de-gestion-documental/informe-de-avance-plan-institucional-de-archivos" TargetMode="External"/><Relationship Id="rId25" Type="http://schemas.openxmlformats.org/officeDocument/2006/relationships/hyperlink" Target="https://www.culturarecreacionydeporte.gov.co/es/participa" TargetMode="External"/><Relationship Id="rId33" Type="http://schemas.openxmlformats.org/officeDocument/2006/relationships/hyperlink" Target="https://ant.culturarecreacionydeporte.gov.co/es/gestion-cultural-territorial-y-participacion/sistemas-de-participacion/sistema-distrital-de-arte-cultura-y-patrimonio" TargetMode="External"/><Relationship Id="rId38" Type="http://schemas.openxmlformats.org/officeDocument/2006/relationships/hyperlink" Target="https://drive.google.com/drive/folders/1d3qehqsgMpV0BlqPYk01l_Do8Q4qzniw" TargetMode="External"/><Relationship Id="rId46" Type="http://schemas.openxmlformats.org/officeDocument/2006/relationships/hyperlink" Target="https://www.culturarecreacionydeporte.gov.co/es/transparencia-y-acceso-a-la-informacion-publica/3-2-1-detalles-de-contratos" TargetMode="External"/><Relationship Id="rId59" Type="http://schemas.openxmlformats.org/officeDocument/2006/relationships/hyperlink" Target="https://www.culturarecreacionydeporte.gov.co/es/transparencia-y-acceso-a-la-informacion-publica/4-5-5-informes-sobre-acceso-informacion-quejas-y-reclamos" TargetMode="External"/><Relationship Id="rId67" Type="http://schemas.openxmlformats.org/officeDocument/2006/relationships/hyperlink" Target="https://drive.google.com/drive/folders/1hZHPvZDSTU6CIrNX5GlrBZUwCYpVD-jY?usp=share_link" TargetMode="External"/><Relationship Id="rId20" Type="http://schemas.openxmlformats.org/officeDocument/2006/relationships/hyperlink" Target="https://www.culturarecreacionydeporte.gov.co/es/transparencia-y-acceso-a-la-informacion-publica/4-1-3-estados-financieros" TargetMode="External"/><Relationship Id="rId41" Type="http://schemas.openxmlformats.org/officeDocument/2006/relationships/hyperlink" Target="https://drive.google.com/drive/folders/1rsaS9KPHmOQ8hObNBIgHxhoEEFfFZJh_" TargetMode="External"/><Relationship Id="rId54" Type="http://schemas.openxmlformats.org/officeDocument/2006/relationships/hyperlink" Target="https://www.culturarecreacionydeporte.gov.co/es/transparencia-y-acceso-a-la-informacion-publica/4-5-5-informes-sobre-acceso-informacion-quejas-y-reclamos" TargetMode="External"/><Relationship Id="rId62" Type="http://schemas.openxmlformats.org/officeDocument/2006/relationships/hyperlink" Target="https://ant.culturarecreacionydeporte.gov.co/es/transparencia-y-acceso-a-la-informacion-publica/4-5-5-informes-sobre-acceso-informacion-quejas-y-reclamos" TargetMode="External"/><Relationship Id="rId70" Type="http://schemas.openxmlformats.org/officeDocument/2006/relationships/hyperlink" Target="https://drive.google.com/drive/folders/1H_vKevih4sQvsi4EK0JWtSDAG8haaNgD?usp=share_link" TargetMode="External"/><Relationship Id="rId75" Type="http://schemas.openxmlformats.org/officeDocument/2006/relationships/hyperlink" Target="https://drive.google.com/drive/folders/15bJC6NemQhLr1EyStL7WXZr1DUh4gzST?usp=share_link" TargetMode="External"/><Relationship Id="rId83" Type="http://schemas.openxmlformats.org/officeDocument/2006/relationships/hyperlink" Target="https://drive.google.com/file/d/1FokBT8AqF-POEzg8fsHk43JoH_ue7nj2/view?usp=share_link" TargetMode="External"/><Relationship Id="rId1" Type="http://schemas.openxmlformats.org/officeDocument/2006/relationships/hyperlink" Target="https://www.culturarecreacionydeporte.gov.co/es/scrd-transparente/otros-instrumentos-y-documentos-de-gestion-documental/plan-institucional-de-archivos" TargetMode="External"/><Relationship Id="rId6" Type="http://schemas.openxmlformats.org/officeDocument/2006/relationships/hyperlink" Target="https://www.culturarecreacionydeporte.gov.co/es/scrd-transparente/otros-instrumentos-y-documentos-de-gestion-documental/informe-de-avance-plan-institucional-de-archivos" TargetMode="External"/><Relationship Id="rId15" Type="http://schemas.openxmlformats.org/officeDocument/2006/relationships/hyperlink" Target="https://www.culturarecreacionydeporte.gov.co/es/scrd-transparente/otros-instrumentos-y-documentos-de-gestion-documental/informe-de-avance-plan-institucional-de-archivos" TargetMode="External"/><Relationship Id="rId23" Type="http://schemas.openxmlformats.org/officeDocument/2006/relationships/hyperlink" Target="https://www.culturarecreacionydeporte.gov.co/es/scrd-transparente/otros-instrumentos-y-documentos-de-gestion-documental/informe-de-avance-plan-institucional-de-archivos" TargetMode="External"/><Relationship Id="rId28" Type="http://schemas.openxmlformats.org/officeDocument/2006/relationships/hyperlink" Target="https://ant.culturarecreacionydeporte.gov.co/es/gestion-cultural-territorial-y-participacion/sistemas-de-participacion/sistema-distrital-de-arte-cultura-y-patrimonio" TargetMode="External"/><Relationship Id="rId36" Type="http://schemas.openxmlformats.org/officeDocument/2006/relationships/hyperlink" Target="http://www.biblored.gov.co/" TargetMode="External"/><Relationship Id="rId49" Type="http://schemas.openxmlformats.org/officeDocument/2006/relationships/hyperlink" Target="https://www.culturarecreacionydeporte.gov.co/es/transparencia-acceso-informacion-publica/contratacion/detalle-de-contratos?field_fecha_de_emision_value=1" TargetMode="External"/><Relationship Id="rId57" Type="http://schemas.openxmlformats.org/officeDocument/2006/relationships/hyperlink" Target="https://www.culturarecreacionydeporte.gov.co/es/transparencia-y-acceso-a-la-informacion-publica/4-5-5-informes-sobre-acceso-informacion-quejas-y-reclamos" TargetMode="External"/><Relationship Id="rId10" Type="http://schemas.openxmlformats.org/officeDocument/2006/relationships/hyperlink" Target="https://intranet.culturarecreacionydeporte.gov.co/planes-estrategicos-de-talento-humano-2022-y-de-integridad-2022" TargetMode="External"/><Relationship Id="rId31" Type="http://schemas.openxmlformats.org/officeDocument/2006/relationships/hyperlink" Target="https://ant.culturarecreacionydeporte.gov.co/es/gestion-cultural-territorial-y-participacion/sistemas-de-participacion/sistema-distrital-de-arte-cultura-y-patrimonio" TargetMode="External"/><Relationship Id="rId44" Type="http://schemas.openxmlformats.org/officeDocument/2006/relationships/hyperlink" Target="https://www.culturarecreacionydeporte.gov.co/es/transparencia-acceso-informacion-publica/planeacion-presupuesto-informes/informes-defensa-publica-prevencion-dano-publico" TargetMode="External"/><Relationship Id="rId52" Type="http://schemas.openxmlformats.org/officeDocument/2006/relationships/hyperlink" Target="https://www.culturarecreacionydeporte.gov.co/es/transparencia-acceso-informacion-publica/contratacion/detalle-de-contratos?field_fecha_de_emision_value=1" TargetMode="External"/><Relationship Id="rId60" Type="http://schemas.openxmlformats.org/officeDocument/2006/relationships/hyperlink" Target="https://www.culturarecreacionydeporte.gov.co/es/transparencia-y-acceso-a-la-informacion-publica/4-5-5-informes-sobre-acceso-informacion-quejas-y-reclamos" TargetMode="External"/><Relationship Id="rId65" Type="http://schemas.openxmlformats.org/officeDocument/2006/relationships/hyperlink" Target="https://drive.google.com/drive/folders/1hZHPvZDSTU6CIrNX5GlrBZUwCYpVD-jY?usp=share_link" TargetMode="External"/><Relationship Id="rId73" Type="http://schemas.openxmlformats.org/officeDocument/2006/relationships/hyperlink" Target="https://drive.google.com/drive/folders/15bJC6NemQhLr1EyStL7WXZr1DUh4gzST?usp=share_link" TargetMode="External"/><Relationship Id="rId78" Type="http://schemas.openxmlformats.org/officeDocument/2006/relationships/hyperlink" Target="https://orfeo.scrd.gov.co/orfeopg/verradicado.php?PHPSESSID=220428021304o17216118YULPIN&amp;leido=&amp;nomcarpeta=Busquedas&amp;tipo_carp=0&amp;carpeta=9&amp;verrad=20217100307863&amp;datoVer=&amp;fechah=fechah&amp;menu_ver_tmp=2" TargetMode="External"/><Relationship Id="rId81" Type="http://schemas.openxmlformats.org/officeDocument/2006/relationships/hyperlink" Target="https://drive.google.com/drive/folders/13KJIWvC4-mwXXinHmLVKhv1UULbCO_YH?usp=share_link" TargetMode="External"/><Relationship Id="rId4" Type="http://schemas.openxmlformats.org/officeDocument/2006/relationships/hyperlink" Target="https://www.culturarecreacionydeporte.gov.co/es/scrd-transparente/otros-instrumentos-y-documentos-de-gestion-documental/informe-de-avance-plan-institucional-de-archivos" TargetMode="External"/><Relationship Id="rId9" Type="http://schemas.openxmlformats.org/officeDocument/2006/relationships/hyperlink" Target="https://www.culturarecreacionydeporte.gov.co/es/scrd-transparente/otros-instrumentos-y-documentos-de-gestion-documental/informe-de-avance-plan-institucional-de-archivos" TargetMode="External"/><Relationship Id="rId13" Type="http://schemas.openxmlformats.org/officeDocument/2006/relationships/hyperlink" Target="https://www.culturarecreacionydeporte.gov.co/es/scrd-transparente/otros-instrumentos-y-documentos-de-gestion-documental/informe-de-avance-plan-institucional-de-archivos" TargetMode="External"/><Relationship Id="rId18" Type="http://schemas.openxmlformats.org/officeDocument/2006/relationships/hyperlink" Target="https://www.culturarecreacionydeporte.gov.co/es/scrd-transparente/otros-instrumentos-y-documentos-de-gestion-documental/informe-de-avance-plan-institucional-de-archivos" TargetMode="External"/><Relationship Id="rId39" Type="http://schemas.openxmlformats.org/officeDocument/2006/relationships/hyperlink" Target="https://culturarecreacionydeporte.gov.co/es/economia-estudios-y-politica/publicaciones" TargetMode="External"/><Relationship Id="rId34" Type="http://schemas.openxmlformats.org/officeDocument/2006/relationships/hyperlink" Target="https://ant.culturarecreacionydeporte.gov.co/es/gestion-cultural-territorial-y-participacion/sistemas-de-participacion/sistema-distrital-de-arte-cultura-y-patrimonio" TargetMode="External"/><Relationship Id="rId50" Type="http://schemas.openxmlformats.org/officeDocument/2006/relationships/hyperlink" Target="https://www.culturarecreacionydeporte.gov.co/es/transparencia-acceso-informacion-publica/contratacion/detalle-de-contratos?field_fecha_de_emision_value=1" TargetMode="External"/><Relationship Id="rId55" Type="http://schemas.openxmlformats.org/officeDocument/2006/relationships/hyperlink" Target="https://www.culturarecreacionydeporte.gov.co/es/transparencia-y-acceso-a-la-informacion-publica/4-5-5-informes-sobre-acceso-informacion-quejas-y-reclamos" TargetMode="External"/><Relationship Id="rId76" Type="http://schemas.openxmlformats.org/officeDocument/2006/relationships/hyperlink" Target="https://www.culturarecreacionydeporte.gov.co/es/transparencia-acceso-informacion-publica/planeacion-presupuesto-informes/plan-de-adecuacion-y-sostenibilidad-MIPG" TargetMode="External"/><Relationship Id="rId7" Type="http://schemas.openxmlformats.org/officeDocument/2006/relationships/hyperlink" Target="https://ant.culturarecreacionydeporte.gov.co/es/scrd-transparente/otros-instrumentos-y-documentos-de-gestion-documental/informe-de-avance-plan-institucional-de-archivos-dic-2022" TargetMode="External"/><Relationship Id="rId71" Type="http://schemas.openxmlformats.org/officeDocument/2006/relationships/hyperlink" Target="https://drive.google.com/drive/folders/1H_vKevih4sQvsi4EK0JWtSDAG8haaNgD?usp=share_link" TargetMode="External"/><Relationship Id="rId2" Type="http://schemas.openxmlformats.org/officeDocument/2006/relationships/hyperlink" Target="https://www.culturarecreacionydeporte.gov.co/es/transparencia-y-acceso-a-la-informacion-publica/4-3-plan-de-accion" TargetMode="External"/><Relationship Id="rId29" Type="http://schemas.openxmlformats.org/officeDocument/2006/relationships/hyperlink" Target="https://ant.culturarecreacionydeporte.gov.co/es/gestion-cultural-territorial-y-participacion/sistemas-de-participacion/sistema-distrital-de-arte-cultura-y-patrimonio" TargetMode="External"/><Relationship Id="rId24" Type="http://schemas.openxmlformats.org/officeDocument/2006/relationships/hyperlink" Target="https://www.culturarecreacionydeporte.gov.co/es/transparencia-y-acceso-a-la-informacion-publica/4-1-3-estados-financieros" TargetMode="External"/><Relationship Id="rId40" Type="http://schemas.openxmlformats.org/officeDocument/2006/relationships/hyperlink" Target="https://culturarecreacionydeporte.gov.co/es/economia-estudios-y-politica/noticias?page=0" TargetMode="External"/><Relationship Id="rId45" Type="http://schemas.openxmlformats.org/officeDocument/2006/relationships/hyperlink" Target="https://www.culturarecreacionydeporte.gov.co/es/transparencia-y-acceso-a-la-informacion-publica/3-2-1-detalles-de-contratos" TargetMode="External"/><Relationship Id="rId66" Type="http://schemas.openxmlformats.org/officeDocument/2006/relationships/hyperlink" Target="https://www.culturarecreacionydeporte.gov.co/es/transparencia-y-acceso-a-la-informacion-publica/4-5-5-informes-sobre-acceso-informacion-quejas-y-reclamo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intranet.culturarecreacionydeporte.gov.co/pagina-prin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999"/>
  <sheetViews>
    <sheetView showGridLines="0" topLeftCell="A31" workbookViewId="0">
      <selection activeCell="N19" sqref="N19"/>
    </sheetView>
  </sheetViews>
  <sheetFormatPr baseColWidth="10" defaultColWidth="14.42578125" defaultRowHeight="15" customHeight="1"/>
  <cols>
    <col min="1" max="1" width="13.28515625" customWidth="1"/>
    <col min="2" max="2" width="70.28515625" customWidth="1"/>
    <col min="3" max="14" width="10.7109375" customWidth="1"/>
    <col min="15" max="15" width="13.28515625" customWidth="1"/>
  </cols>
  <sheetData>
    <row r="1" spans="1:15" ht="51.75" customHeight="1">
      <c r="A1" s="1"/>
      <c r="B1" s="429" t="s">
        <v>1639</v>
      </c>
      <c r="C1" s="424"/>
      <c r="D1" s="424"/>
      <c r="E1" s="424"/>
      <c r="F1" s="424"/>
      <c r="G1" s="424"/>
      <c r="H1" s="424"/>
      <c r="I1" s="424"/>
      <c r="J1" s="424"/>
      <c r="K1" s="424"/>
      <c r="L1" s="424"/>
      <c r="M1" s="424"/>
      <c r="N1" s="425"/>
      <c r="O1" s="2"/>
    </row>
    <row r="2" spans="1:15">
      <c r="A2" s="430"/>
      <c r="B2" s="422"/>
      <c r="C2" s="422"/>
      <c r="D2" s="422"/>
      <c r="E2" s="422"/>
      <c r="F2" s="422"/>
      <c r="G2" s="422"/>
      <c r="H2" s="422"/>
      <c r="I2" s="422"/>
      <c r="J2" s="422"/>
      <c r="K2" s="422"/>
      <c r="L2" s="422"/>
      <c r="M2" s="422"/>
      <c r="N2" s="422"/>
      <c r="O2" s="2"/>
    </row>
    <row r="3" spans="1:15" ht="37.5" customHeight="1">
      <c r="A3" s="3"/>
      <c r="B3" s="431" t="s">
        <v>0</v>
      </c>
      <c r="C3" s="422"/>
      <c r="D3" s="422"/>
      <c r="E3" s="422"/>
      <c r="F3" s="422"/>
      <c r="G3" s="422"/>
      <c r="H3" s="422"/>
      <c r="I3" s="422"/>
      <c r="J3" s="422"/>
      <c r="K3" s="422"/>
      <c r="L3" s="422"/>
      <c r="M3" s="422"/>
      <c r="N3" s="422"/>
      <c r="O3" s="4"/>
    </row>
    <row r="4" spans="1:15">
      <c r="A4" s="1"/>
      <c r="B4" s="1"/>
      <c r="C4" s="1"/>
      <c r="D4" s="1"/>
      <c r="E4" s="1"/>
      <c r="F4" s="1"/>
      <c r="G4" s="1"/>
      <c r="H4" s="1"/>
      <c r="I4" s="1"/>
      <c r="J4" s="1"/>
      <c r="K4" s="1"/>
      <c r="L4" s="1"/>
      <c r="M4" s="1"/>
      <c r="N4" s="1"/>
      <c r="O4" s="2"/>
    </row>
    <row r="5" spans="1:15" ht="21" customHeight="1">
      <c r="A5" s="1"/>
      <c r="B5" s="5" t="s">
        <v>1</v>
      </c>
      <c r="C5" s="6" t="s">
        <v>2</v>
      </c>
      <c r="D5" s="5"/>
      <c r="E5" s="5"/>
      <c r="H5" s="1"/>
      <c r="I5" s="1"/>
      <c r="J5" s="1"/>
      <c r="K5" s="1"/>
      <c r="L5" s="1"/>
      <c r="M5" s="1"/>
      <c r="N5" s="1"/>
      <c r="O5" s="2"/>
    </row>
    <row r="6" spans="1:15" ht="21" customHeight="1">
      <c r="A6" s="1"/>
      <c r="B6" s="7" t="s">
        <v>3</v>
      </c>
      <c r="C6" s="8" t="s">
        <v>4</v>
      </c>
      <c r="D6" s="9"/>
      <c r="E6" s="9"/>
      <c r="H6" s="1"/>
      <c r="I6" s="1"/>
      <c r="J6" s="1"/>
      <c r="K6" s="1"/>
      <c r="L6" s="1"/>
      <c r="M6" s="1"/>
      <c r="N6" s="1"/>
      <c r="O6" s="2"/>
    </row>
    <row r="7" spans="1:15" ht="21" customHeight="1">
      <c r="A7" s="1"/>
      <c r="B7" s="7" t="s">
        <v>5</v>
      </c>
      <c r="C7" s="10" t="s">
        <v>6</v>
      </c>
      <c r="D7" s="11"/>
      <c r="E7" s="11"/>
      <c r="H7" s="1"/>
      <c r="I7" s="1"/>
      <c r="J7" s="1"/>
      <c r="K7" s="1"/>
      <c r="L7" s="1"/>
      <c r="M7" s="1"/>
      <c r="N7" s="1"/>
      <c r="O7" s="2"/>
    </row>
    <row r="8" spans="1:15" ht="21" customHeight="1">
      <c r="A8" s="1"/>
      <c r="B8" s="7" t="s">
        <v>7</v>
      </c>
      <c r="C8" s="12" t="s">
        <v>8</v>
      </c>
      <c r="D8" s="9"/>
      <c r="E8" s="9"/>
      <c r="H8" s="1"/>
      <c r="I8" s="1"/>
      <c r="J8" s="1"/>
      <c r="K8" s="1"/>
      <c r="L8" s="1"/>
      <c r="M8" s="1"/>
      <c r="N8" s="1"/>
      <c r="O8" s="2"/>
    </row>
    <row r="9" spans="1:15" ht="21" customHeight="1">
      <c r="A9" s="1"/>
      <c r="B9" s="1"/>
      <c r="C9" s="1"/>
      <c r="D9" s="1"/>
      <c r="E9" s="1"/>
      <c r="F9" s="1"/>
      <c r="G9" s="1"/>
      <c r="H9" s="1"/>
      <c r="I9" s="1"/>
      <c r="J9" s="1"/>
      <c r="K9" s="1"/>
      <c r="L9" s="1"/>
      <c r="M9" s="1"/>
      <c r="N9" s="1"/>
      <c r="O9" s="2"/>
    </row>
    <row r="10" spans="1:15" ht="25.5" customHeight="1">
      <c r="A10" s="1"/>
      <c r="B10" s="432" t="s">
        <v>9</v>
      </c>
      <c r="C10" s="433"/>
      <c r="D10" s="433"/>
      <c r="E10" s="433"/>
      <c r="F10" s="433"/>
      <c r="G10" s="433"/>
      <c r="H10" s="433"/>
      <c r="I10" s="433"/>
      <c r="J10" s="433"/>
      <c r="K10" s="433"/>
      <c r="L10" s="433"/>
      <c r="M10" s="433"/>
      <c r="N10" s="434"/>
      <c r="O10" s="2"/>
    </row>
    <row r="11" spans="1:15" ht="36.75" customHeight="1">
      <c r="A11" s="13"/>
      <c r="C11" s="418" t="s">
        <v>10</v>
      </c>
      <c r="D11" s="419"/>
      <c r="E11" s="420"/>
      <c r="F11" s="435" t="s">
        <v>11</v>
      </c>
      <c r="G11" s="419"/>
      <c r="H11" s="420"/>
      <c r="I11" s="435" t="s">
        <v>12</v>
      </c>
      <c r="J11" s="419"/>
      <c r="K11" s="420"/>
      <c r="L11" s="436" t="s">
        <v>13</v>
      </c>
      <c r="M11" s="419"/>
      <c r="N11" s="420"/>
      <c r="O11" s="4"/>
    </row>
    <row r="12" spans="1:15" ht="27.75" customHeight="1">
      <c r="A12" s="14"/>
      <c r="B12" s="15" t="s">
        <v>14</v>
      </c>
      <c r="C12" s="16" t="s">
        <v>15</v>
      </c>
      <c r="D12" s="17" t="s">
        <v>16</v>
      </c>
      <c r="E12" s="18" t="s">
        <v>17</v>
      </c>
      <c r="F12" s="16" t="s">
        <v>15</v>
      </c>
      <c r="G12" s="17" t="s">
        <v>16</v>
      </c>
      <c r="H12" s="18" t="s">
        <v>17</v>
      </c>
      <c r="I12" s="16" t="s">
        <v>15</v>
      </c>
      <c r="J12" s="17" t="s">
        <v>16</v>
      </c>
      <c r="K12" s="18" t="s">
        <v>17</v>
      </c>
      <c r="L12" s="16" t="s">
        <v>15</v>
      </c>
      <c r="M12" s="17" t="s">
        <v>16</v>
      </c>
      <c r="N12" s="18" t="s">
        <v>17</v>
      </c>
    </row>
    <row r="13" spans="1:15" ht="24" customHeight="1">
      <c r="A13" s="14"/>
      <c r="B13" s="19" t="s">
        <v>18</v>
      </c>
      <c r="C13" s="20">
        <v>4</v>
      </c>
      <c r="D13" s="21">
        <f>+'Riesgos Corrupción'!T20</f>
        <v>2</v>
      </c>
      <c r="E13" s="22">
        <f>D13/C13</f>
        <v>0.5</v>
      </c>
      <c r="F13" s="20">
        <f t="shared" ref="F13:G13" si="0">F50</f>
        <v>4</v>
      </c>
      <c r="G13" s="21">
        <f t="shared" si="0"/>
        <v>3</v>
      </c>
      <c r="H13" s="22">
        <f>G13/F13</f>
        <v>0.75</v>
      </c>
      <c r="I13" s="23">
        <f t="shared" ref="I13:J13" si="1">I50</f>
        <v>8</v>
      </c>
      <c r="J13" s="24">
        <f t="shared" si="1"/>
        <v>5.5</v>
      </c>
      <c r="K13" s="22">
        <f>J13/I13</f>
        <v>0.6875</v>
      </c>
      <c r="L13" s="23">
        <f t="shared" ref="L13:M13" si="2">C13+F13+I13</f>
        <v>16</v>
      </c>
      <c r="M13" s="24">
        <f t="shared" si="2"/>
        <v>10.5</v>
      </c>
      <c r="N13" s="22">
        <f t="shared" ref="N13:N19" si="3">M13/L13</f>
        <v>0.65625</v>
      </c>
      <c r="O13" s="25"/>
    </row>
    <row r="14" spans="1:15" ht="24" customHeight="1">
      <c r="A14" s="14"/>
      <c r="B14" s="19" t="s">
        <v>19</v>
      </c>
      <c r="C14" s="26">
        <v>0</v>
      </c>
      <c r="D14" s="27">
        <v>0</v>
      </c>
      <c r="E14" s="28" t="s">
        <v>20</v>
      </c>
      <c r="F14" s="29">
        <v>0</v>
      </c>
      <c r="G14" s="30">
        <v>0</v>
      </c>
      <c r="H14" s="28" t="s">
        <v>20</v>
      </c>
      <c r="I14" s="29">
        <v>1</v>
      </c>
      <c r="J14" s="30">
        <v>1</v>
      </c>
      <c r="K14" s="22">
        <f t="shared" ref="K14:K18" si="4">+J14/I14</f>
        <v>1</v>
      </c>
      <c r="L14" s="23">
        <f t="shared" ref="L14:M14" si="5">C14+F14+I14</f>
        <v>1</v>
      </c>
      <c r="M14" s="24">
        <f t="shared" si="5"/>
        <v>1</v>
      </c>
      <c r="N14" s="22">
        <f t="shared" si="3"/>
        <v>1</v>
      </c>
      <c r="O14" s="25"/>
    </row>
    <row r="15" spans="1:15" ht="24" customHeight="1">
      <c r="A15" s="14"/>
      <c r="B15" s="19" t="s">
        <v>21</v>
      </c>
      <c r="C15" s="31">
        <v>9</v>
      </c>
      <c r="D15" s="32">
        <v>8</v>
      </c>
      <c r="E15" s="22">
        <f t="shared" ref="E15:E19" si="6">D15/C15</f>
        <v>0.88888888888888884</v>
      </c>
      <c r="F15" s="29">
        <v>12</v>
      </c>
      <c r="G15" s="30">
        <v>11</v>
      </c>
      <c r="H15" s="22">
        <f t="shared" ref="H15:H19" si="7">G15/F15</f>
        <v>0.91666666666666663</v>
      </c>
      <c r="I15" s="33">
        <f t="shared" ref="I15:J15" si="8">I60</f>
        <v>11</v>
      </c>
      <c r="J15" s="34">
        <f t="shared" si="8"/>
        <v>8</v>
      </c>
      <c r="K15" s="22">
        <f t="shared" si="4"/>
        <v>0.72727272727272729</v>
      </c>
      <c r="L15" s="23">
        <f t="shared" ref="L15:M15" si="9">C15+F15+I15</f>
        <v>32</v>
      </c>
      <c r="M15" s="24">
        <f t="shared" si="9"/>
        <v>27</v>
      </c>
      <c r="N15" s="22">
        <f t="shared" si="3"/>
        <v>0.84375</v>
      </c>
      <c r="O15" s="25"/>
    </row>
    <row r="16" spans="1:15" ht="24" customHeight="1">
      <c r="A16" s="14"/>
      <c r="B16" s="19" t="s">
        <v>22</v>
      </c>
      <c r="C16" s="26">
        <v>4</v>
      </c>
      <c r="D16" s="27">
        <v>4</v>
      </c>
      <c r="E16" s="22">
        <f t="shared" si="6"/>
        <v>1</v>
      </c>
      <c r="F16" s="29">
        <v>7</v>
      </c>
      <c r="G16" s="30">
        <v>7</v>
      </c>
      <c r="H16" s="22">
        <f t="shared" si="7"/>
        <v>1</v>
      </c>
      <c r="I16" s="33">
        <f t="shared" ref="I16:J16" si="10">I68</f>
        <v>6</v>
      </c>
      <c r="J16" s="34">
        <f t="shared" si="10"/>
        <v>6</v>
      </c>
      <c r="K16" s="22">
        <f t="shared" si="4"/>
        <v>1</v>
      </c>
      <c r="L16" s="23">
        <f t="shared" ref="L16:M16" si="11">C16+F16+I16</f>
        <v>17</v>
      </c>
      <c r="M16" s="24">
        <f t="shared" si="11"/>
        <v>17</v>
      </c>
      <c r="N16" s="22">
        <f t="shared" si="3"/>
        <v>1</v>
      </c>
      <c r="O16" s="25"/>
    </row>
    <row r="17" spans="1:15" ht="24" customHeight="1">
      <c r="A17" s="14"/>
      <c r="B17" s="19" t="s">
        <v>23</v>
      </c>
      <c r="C17" s="26">
        <v>51</v>
      </c>
      <c r="D17" s="27">
        <v>40.799999999999997</v>
      </c>
      <c r="E17" s="22">
        <f t="shared" si="6"/>
        <v>0.79999999999999993</v>
      </c>
      <c r="F17" s="33">
        <v>46</v>
      </c>
      <c r="G17" s="30">
        <v>42.4</v>
      </c>
      <c r="H17" s="22">
        <f t="shared" si="7"/>
        <v>0.92173913043478262</v>
      </c>
      <c r="I17" s="33">
        <v>51</v>
      </c>
      <c r="J17" s="30">
        <v>37.5</v>
      </c>
      <c r="K17" s="35">
        <f t="shared" si="4"/>
        <v>0.73529411764705888</v>
      </c>
      <c r="L17" s="23">
        <f t="shared" ref="L17:M17" si="12">C17+F17+I17</f>
        <v>148</v>
      </c>
      <c r="M17" s="24">
        <f t="shared" si="12"/>
        <v>120.69999999999999</v>
      </c>
      <c r="N17" s="22">
        <f t="shared" si="3"/>
        <v>0.81554054054054048</v>
      </c>
      <c r="O17" s="25"/>
    </row>
    <row r="18" spans="1:15" ht="24" customHeight="1">
      <c r="A18" s="14"/>
      <c r="B18" s="19" t="s">
        <v>24</v>
      </c>
      <c r="C18" s="33">
        <v>3</v>
      </c>
      <c r="D18" s="34">
        <v>3</v>
      </c>
      <c r="E18" s="22">
        <f t="shared" si="6"/>
        <v>1</v>
      </c>
      <c r="F18" s="29">
        <v>1</v>
      </c>
      <c r="G18" s="30">
        <v>1</v>
      </c>
      <c r="H18" s="22">
        <f t="shared" si="7"/>
        <v>1</v>
      </c>
      <c r="I18" s="33">
        <f t="shared" ref="I18:J18" si="13">I83</f>
        <v>3</v>
      </c>
      <c r="J18" s="34">
        <f t="shared" si="13"/>
        <v>2</v>
      </c>
      <c r="K18" s="22">
        <f t="shared" si="4"/>
        <v>0.66666666666666663</v>
      </c>
      <c r="L18" s="23">
        <f t="shared" ref="L18:M18" si="14">C18+F18+I18</f>
        <v>7</v>
      </c>
      <c r="M18" s="24">
        <f t="shared" si="14"/>
        <v>6</v>
      </c>
      <c r="N18" s="22">
        <f t="shared" si="3"/>
        <v>0.8571428571428571</v>
      </c>
      <c r="O18" s="2"/>
    </row>
    <row r="19" spans="1:15" ht="24" customHeight="1">
      <c r="A19" s="36"/>
      <c r="B19" s="37" t="s">
        <v>25</v>
      </c>
      <c r="C19" s="38">
        <f t="shared" ref="C19:D19" si="15">SUM(C13:C18)</f>
        <v>71</v>
      </c>
      <c r="D19" s="39">
        <f t="shared" si="15"/>
        <v>57.8</v>
      </c>
      <c r="E19" s="40">
        <f t="shared" si="6"/>
        <v>0.81408450704225344</v>
      </c>
      <c r="F19" s="38">
        <f t="shared" ref="F19:G19" si="16">SUM(F13:F18)</f>
        <v>70</v>
      </c>
      <c r="G19" s="39">
        <f t="shared" si="16"/>
        <v>64.400000000000006</v>
      </c>
      <c r="H19" s="40">
        <f t="shared" si="7"/>
        <v>0.92</v>
      </c>
      <c r="I19" s="41">
        <f t="shared" ref="I19:J19" si="17">SUM(I13:I18)</f>
        <v>80</v>
      </c>
      <c r="J19" s="41">
        <f t="shared" si="17"/>
        <v>60</v>
      </c>
      <c r="K19" s="40">
        <f>J19/I19</f>
        <v>0.75</v>
      </c>
      <c r="L19" s="41">
        <f t="shared" ref="L19:M19" si="18">SUM(L13:L18)</f>
        <v>221</v>
      </c>
      <c r="M19" s="42">
        <f t="shared" si="18"/>
        <v>182.2</v>
      </c>
      <c r="N19" s="40">
        <f t="shared" si="3"/>
        <v>0.82443438914027145</v>
      </c>
      <c r="O19" s="2"/>
    </row>
    <row r="20" spans="1:15" ht="27" customHeight="1">
      <c r="A20" s="1"/>
      <c r="B20" s="421" t="s">
        <v>26</v>
      </c>
      <c r="C20" s="422"/>
      <c r="D20" s="422"/>
      <c r="E20" s="8" t="s">
        <v>4</v>
      </c>
      <c r="F20" s="1"/>
      <c r="G20" s="1"/>
      <c r="H20" s="10" t="s">
        <v>6</v>
      </c>
      <c r="J20" s="1"/>
      <c r="K20" s="10" t="s">
        <v>6</v>
      </c>
      <c r="L20" s="1"/>
      <c r="M20" s="1"/>
      <c r="N20" s="10" t="s">
        <v>6</v>
      </c>
      <c r="O20" s="2"/>
    </row>
    <row r="21" spans="1:15" ht="15.75" customHeight="1">
      <c r="A21" s="1"/>
      <c r="B21" s="1"/>
      <c r="C21" s="1"/>
      <c r="D21" s="1"/>
      <c r="E21" s="1"/>
      <c r="F21" s="1"/>
      <c r="G21" s="1"/>
      <c r="H21" s="1"/>
      <c r="I21" s="1"/>
      <c r="J21" s="1"/>
      <c r="K21" s="1"/>
      <c r="L21" s="1"/>
      <c r="M21" s="1"/>
      <c r="N21" s="1"/>
      <c r="O21" s="2"/>
    </row>
    <row r="22" spans="1:15" ht="15.75" customHeight="1">
      <c r="A22" s="1"/>
      <c r="B22" s="1"/>
      <c r="C22" s="1"/>
      <c r="D22" s="1"/>
      <c r="E22" s="1"/>
      <c r="F22" s="1"/>
      <c r="G22" s="1"/>
      <c r="H22" s="1"/>
      <c r="I22" s="1"/>
      <c r="J22" s="1"/>
      <c r="K22" s="1"/>
      <c r="L22" s="1"/>
      <c r="M22" s="1"/>
      <c r="N22" s="1"/>
      <c r="O22" s="2"/>
    </row>
    <row r="23" spans="1:15" ht="15.75" customHeight="1">
      <c r="A23" s="1"/>
      <c r="B23" s="1"/>
      <c r="C23" s="1"/>
      <c r="D23" s="1"/>
      <c r="E23" s="1"/>
      <c r="F23" s="1"/>
      <c r="G23" s="1"/>
      <c r="H23" s="1"/>
      <c r="I23" s="1"/>
      <c r="J23" s="1"/>
      <c r="K23" s="1"/>
      <c r="L23" s="1"/>
      <c r="M23" s="1"/>
      <c r="N23" s="1"/>
      <c r="O23" s="2"/>
    </row>
    <row r="24" spans="1:15" ht="15.75" customHeight="1">
      <c r="A24" s="1"/>
      <c r="B24" s="1"/>
      <c r="C24" s="1"/>
      <c r="D24" s="1"/>
      <c r="E24" s="1"/>
      <c r="F24" s="1"/>
      <c r="G24" s="1"/>
      <c r="H24" s="1"/>
      <c r="I24" s="1"/>
      <c r="J24" s="1"/>
      <c r="K24" s="1"/>
      <c r="L24" s="1"/>
      <c r="M24" s="1"/>
      <c r="N24" s="1"/>
      <c r="O24" s="2"/>
    </row>
    <row r="25" spans="1:15" ht="15.75" customHeight="1">
      <c r="A25" s="1"/>
      <c r="B25" s="1"/>
      <c r="C25" s="1"/>
      <c r="D25" s="1"/>
      <c r="E25" s="1"/>
      <c r="F25" s="1"/>
      <c r="G25" s="1"/>
      <c r="H25" s="1"/>
      <c r="I25" s="1"/>
      <c r="J25" s="1"/>
      <c r="K25" s="1"/>
      <c r="L25" s="1"/>
      <c r="M25" s="1"/>
      <c r="N25" s="1"/>
      <c r="O25" s="2"/>
    </row>
    <row r="26" spans="1:15" ht="15.75" customHeight="1">
      <c r="A26" s="1"/>
      <c r="B26" s="1"/>
      <c r="C26" s="1"/>
      <c r="D26" s="1"/>
      <c r="E26" s="1"/>
      <c r="F26" s="1"/>
      <c r="G26" s="1"/>
      <c r="H26" s="1"/>
      <c r="I26" s="1"/>
      <c r="J26" s="1"/>
      <c r="K26" s="1"/>
      <c r="L26" s="1"/>
      <c r="M26" s="1"/>
      <c r="N26" s="1"/>
      <c r="O26" s="2"/>
    </row>
    <row r="27" spans="1:15" ht="15.75" customHeight="1">
      <c r="A27" s="1"/>
      <c r="B27" s="1"/>
      <c r="C27" s="1"/>
      <c r="D27" s="1"/>
      <c r="E27" s="1"/>
      <c r="F27" s="1"/>
      <c r="G27" s="1"/>
      <c r="H27" s="1"/>
      <c r="I27" s="43"/>
      <c r="J27" s="1"/>
      <c r="K27" s="1"/>
      <c r="L27" s="1"/>
      <c r="M27" s="1"/>
      <c r="N27" s="1"/>
      <c r="O27" s="2"/>
    </row>
    <row r="28" spans="1:15" ht="15.75" customHeight="1">
      <c r="A28" s="1"/>
      <c r="B28" s="1"/>
      <c r="C28" s="1"/>
      <c r="D28" s="1"/>
      <c r="E28" s="1"/>
      <c r="F28" s="1"/>
      <c r="G28" s="1"/>
      <c r="H28" s="1"/>
      <c r="I28" s="1"/>
      <c r="J28" s="1"/>
      <c r="K28" s="1"/>
      <c r="L28" s="1"/>
      <c r="M28" s="1"/>
      <c r="N28" s="1"/>
      <c r="O28" s="2"/>
    </row>
    <row r="29" spans="1:15" ht="15.75" customHeight="1">
      <c r="A29" s="1"/>
      <c r="B29" s="1"/>
      <c r="C29" s="1"/>
      <c r="D29" s="1"/>
      <c r="E29" s="1"/>
      <c r="F29" s="1"/>
      <c r="G29" s="1"/>
      <c r="H29" s="1"/>
      <c r="I29" s="1"/>
      <c r="J29" s="1"/>
      <c r="K29" s="1"/>
      <c r="L29" s="1"/>
      <c r="M29" s="1"/>
      <c r="N29" s="1"/>
      <c r="O29" s="2"/>
    </row>
    <row r="30" spans="1:15" ht="15.75" customHeight="1">
      <c r="A30" s="1"/>
      <c r="B30" s="1"/>
      <c r="C30" s="1"/>
      <c r="D30" s="1"/>
      <c r="E30" s="1"/>
      <c r="F30" s="1"/>
      <c r="G30" s="1"/>
      <c r="H30" s="1"/>
      <c r="I30" s="1"/>
      <c r="J30" s="1"/>
      <c r="K30" s="1"/>
      <c r="L30" s="1"/>
      <c r="M30" s="1"/>
      <c r="N30" s="1"/>
      <c r="O30" s="2"/>
    </row>
    <row r="31" spans="1:15" ht="15.75" customHeight="1">
      <c r="A31" s="1"/>
      <c r="B31" s="1"/>
      <c r="C31" s="1"/>
      <c r="D31" s="1"/>
      <c r="E31" s="1"/>
      <c r="F31" s="1"/>
      <c r="G31" s="1"/>
      <c r="H31" s="1"/>
      <c r="I31" s="1"/>
      <c r="J31" s="1"/>
      <c r="K31" s="1"/>
      <c r="L31" s="1"/>
      <c r="M31" s="1"/>
      <c r="N31" s="1"/>
      <c r="O31" s="2"/>
    </row>
    <row r="32" spans="1:15" ht="15.75" customHeight="1">
      <c r="A32" s="1"/>
      <c r="B32" s="1"/>
      <c r="C32" s="1"/>
      <c r="D32" s="1"/>
      <c r="E32" s="1"/>
      <c r="F32" s="1"/>
      <c r="G32" s="1"/>
      <c r="H32" s="1"/>
      <c r="I32" s="1"/>
      <c r="J32" s="1"/>
      <c r="K32" s="1"/>
      <c r="L32" s="1"/>
      <c r="M32" s="1"/>
      <c r="N32" s="1"/>
      <c r="O32" s="2"/>
    </row>
    <row r="33" spans="1:15" ht="15.75" customHeight="1">
      <c r="A33" s="1"/>
      <c r="B33" s="1"/>
      <c r="C33" s="1"/>
      <c r="D33" s="1"/>
      <c r="E33" s="1"/>
      <c r="F33" s="1"/>
      <c r="G33" s="1"/>
      <c r="H33" s="1"/>
      <c r="I33" s="1"/>
      <c r="J33" s="1"/>
      <c r="K33" s="1"/>
      <c r="L33" s="1"/>
      <c r="M33" s="1"/>
      <c r="N33" s="1"/>
      <c r="O33" s="2"/>
    </row>
    <row r="34" spans="1:15" ht="15.75" customHeight="1">
      <c r="A34" s="1"/>
      <c r="B34" s="1"/>
      <c r="C34" s="1"/>
      <c r="D34" s="1"/>
      <c r="E34" s="1"/>
      <c r="F34" s="1"/>
      <c r="G34" s="1"/>
      <c r="H34" s="1"/>
      <c r="I34" s="1"/>
      <c r="J34" s="1"/>
      <c r="K34" s="1"/>
      <c r="L34" s="1"/>
      <c r="M34" s="1"/>
      <c r="N34" s="1"/>
      <c r="O34" s="2"/>
    </row>
    <row r="35" spans="1:15" ht="15.75" customHeight="1">
      <c r="A35" s="1"/>
      <c r="B35" s="1"/>
      <c r="C35" s="1"/>
      <c r="D35" s="1"/>
      <c r="E35" s="1"/>
      <c r="F35" s="1"/>
      <c r="G35" s="1"/>
      <c r="H35" s="1"/>
      <c r="I35" s="1"/>
      <c r="J35" s="1"/>
      <c r="K35" s="1"/>
      <c r="L35" s="1"/>
      <c r="M35" s="1"/>
      <c r="N35" s="1"/>
      <c r="O35" s="2"/>
    </row>
    <row r="36" spans="1:15" ht="126" customHeight="1">
      <c r="A36" s="1"/>
      <c r="B36" s="1"/>
      <c r="C36" s="1"/>
      <c r="D36" s="1"/>
      <c r="E36" s="1"/>
      <c r="F36" s="1"/>
      <c r="G36" s="1"/>
      <c r="H36" s="1"/>
      <c r="I36" s="1"/>
      <c r="J36" s="1"/>
      <c r="K36" s="1"/>
      <c r="L36" s="1"/>
      <c r="M36" s="1"/>
      <c r="N36" s="1"/>
      <c r="O36" s="2"/>
    </row>
    <row r="37" spans="1:15" ht="15.75" customHeight="1">
      <c r="A37" s="1"/>
      <c r="B37" s="1"/>
      <c r="C37" s="1"/>
      <c r="D37" s="1"/>
      <c r="E37" s="1"/>
      <c r="F37" s="1"/>
      <c r="G37" s="1"/>
      <c r="H37" s="1"/>
      <c r="I37" s="1"/>
      <c r="J37" s="1"/>
      <c r="K37" s="1"/>
      <c r="L37" s="1"/>
      <c r="M37" s="1"/>
      <c r="N37" s="1"/>
      <c r="O37" s="2"/>
    </row>
    <row r="38" spans="1:15" ht="27" customHeight="1">
      <c r="A38" s="1"/>
      <c r="B38" s="1"/>
      <c r="C38" s="1"/>
      <c r="D38" s="1"/>
      <c r="E38" s="1"/>
      <c r="F38" s="1"/>
      <c r="G38" s="1"/>
      <c r="H38" s="1"/>
      <c r="I38" s="1"/>
      <c r="J38" s="1"/>
      <c r="K38" s="1"/>
      <c r="L38" s="1"/>
      <c r="M38" s="1"/>
      <c r="N38" s="1"/>
      <c r="O38" s="2"/>
    </row>
    <row r="39" spans="1:15" ht="63.75" customHeight="1">
      <c r="A39" s="1"/>
      <c r="B39" s="1"/>
      <c r="C39" s="1"/>
      <c r="D39" s="1"/>
      <c r="E39" s="1"/>
      <c r="F39" s="1"/>
      <c r="G39" s="1"/>
      <c r="H39" s="1"/>
      <c r="I39" s="1"/>
      <c r="J39" s="1"/>
      <c r="K39" s="1"/>
      <c r="L39" s="1"/>
      <c r="M39" s="1"/>
      <c r="N39" s="1"/>
      <c r="O39" s="2"/>
    </row>
    <row r="40" spans="1:15" ht="15.75" customHeight="1">
      <c r="A40" s="44"/>
      <c r="B40" s="45"/>
      <c r="C40" s="46"/>
      <c r="D40" s="47"/>
      <c r="E40" s="46"/>
      <c r="F40" s="46"/>
      <c r="G40" s="46"/>
      <c r="H40" s="46"/>
      <c r="I40" s="46"/>
      <c r="J40" s="46"/>
      <c r="K40" s="46"/>
      <c r="L40" s="46"/>
      <c r="M40" s="46"/>
      <c r="N40" s="46"/>
      <c r="O40" s="2"/>
    </row>
    <row r="41" spans="1:15" ht="27" customHeight="1">
      <c r="A41" s="14"/>
      <c r="B41" s="45"/>
      <c r="C41" s="46"/>
      <c r="D41" s="46"/>
      <c r="E41" s="46"/>
      <c r="F41" s="46"/>
      <c r="G41" s="46"/>
      <c r="H41" s="46"/>
      <c r="I41" s="46"/>
      <c r="J41" s="46"/>
      <c r="K41" s="46"/>
      <c r="L41" s="46"/>
      <c r="M41" s="46"/>
      <c r="N41" s="46"/>
      <c r="O41" s="2"/>
    </row>
    <row r="42" spans="1:15" s="527" customFormat="1" ht="31.5" customHeight="1">
      <c r="A42" s="14"/>
      <c r="B42" s="423" t="s">
        <v>27</v>
      </c>
      <c r="C42" s="525"/>
      <c r="D42" s="525"/>
      <c r="E42" s="525"/>
      <c r="F42" s="525"/>
      <c r="G42" s="525"/>
      <c r="H42" s="525"/>
      <c r="I42" s="525"/>
      <c r="J42" s="525"/>
      <c r="K42" s="525"/>
      <c r="L42" s="525"/>
      <c r="M42" s="525"/>
      <c r="N42" s="526"/>
      <c r="O42" s="2"/>
    </row>
    <row r="43" spans="1:15" s="527" customFormat="1" ht="42.75" customHeight="1">
      <c r="A43" s="13"/>
      <c r="B43" s="48"/>
      <c r="C43" s="426" t="s">
        <v>1640</v>
      </c>
      <c r="D43" s="528"/>
      <c r="E43" s="529"/>
      <c r="F43" s="426" t="s">
        <v>1641</v>
      </c>
      <c r="G43" s="528"/>
      <c r="H43" s="529"/>
      <c r="I43" s="427" t="s">
        <v>1642</v>
      </c>
      <c r="J43" s="528"/>
      <c r="K43" s="529"/>
      <c r="L43" s="428" t="s">
        <v>1643</v>
      </c>
      <c r="M43" s="528"/>
      <c r="N43" s="529"/>
      <c r="O43" s="4"/>
    </row>
    <row r="44" spans="1:15" s="527" customFormat="1" ht="21" customHeight="1">
      <c r="A44" s="14"/>
      <c r="B44" s="530" t="s">
        <v>28</v>
      </c>
      <c r="C44" s="531" t="s">
        <v>15</v>
      </c>
      <c r="D44" s="531" t="s">
        <v>16</v>
      </c>
      <c r="E44" s="531" t="s">
        <v>17</v>
      </c>
      <c r="F44" s="531" t="s">
        <v>15</v>
      </c>
      <c r="G44" s="531" t="s">
        <v>16</v>
      </c>
      <c r="H44" s="531" t="s">
        <v>17</v>
      </c>
      <c r="I44" s="531" t="s">
        <v>15</v>
      </c>
      <c r="J44" s="531" t="s">
        <v>16</v>
      </c>
      <c r="K44" s="531" t="s">
        <v>17</v>
      </c>
      <c r="L44" s="531" t="s">
        <v>15</v>
      </c>
      <c r="M44" s="531" t="s">
        <v>16</v>
      </c>
      <c r="N44" s="531" t="s">
        <v>17</v>
      </c>
      <c r="O44" s="2"/>
    </row>
    <row r="45" spans="1:15" s="527" customFormat="1" ht="21" customHeight="1">
      <c r="A45" s="14"/>
      <c r="B45" s="45" t="str">
        <f>'Riesgos Corrupción'!A3</f>
        <v>Subcomponente 1:  Política de Administración de riesgos</v>
      </c>
      <c r="C45" s="49">
        <v>2</v>
      </c>
      <c r="D45" s="49">
        <v>0</v>
      </c>
      <c r="E45" s="50">
        <v>0</v>
      </c>
      <c r="F45" s="49">
        <v>0</v>
      </c>
      <c r="G45" s="49">
        <v>1</v>
      </c>
      <c r="H45" s="51">
        <v>1</v>
      </c>
      <c r="I45" s="49">
        <v>1</v>
      </c>
      <c r="J45" s="49">
        <v>2</v>
      </c>
      <c r="K45" s="51">
        <f>J45/I45</f>
        <v>2</v>
      </c>
      <c r="L45" s="52">
        <f t="shared" ref="L45:M45" si="19">C45+F45+I45</f>
        <v>3</v>
      </c>
      <c r="M45" s="49">
        <f t="shared" si="19"/>
        <v>3</v>
      </c>
      <c r="N45" s="50">
        <f t="shared" ref="N45:N47" si="20">M45/L45</f>
        <v>1</v>
      </c>
      <c r="O45" s="2"/>
    </row>
    <row r="46" spans="1:15" s="527" customFormat="1" ht="21" customHeight="1">
      <c r="A46" s="14"/>
      <c r="B46" s="45" t="str">
        <f>'Riesgos Corrupción'!A6</f>
        <v xml:space="preserve">Subcomponente 2: Construcción del mapa de riesgos de corrupción </v>
      </c>
      <c r="C46" s="49">
        <v>1</v>
      </c>
      <c r="D46" s="49">
        <v>1</v>
      </c>
      <c r="E46" s="50">
        <v>1</v>
      </c>
      <c r="F46" s="49">
        <v>0</v>
      </c>
      <c r="G46" s="49">
        <v>0</v>
      </c>
      <c r="H46" s="51">
        <v>1</v>
      </c>
      <c r="I46" s="49">
        <v>0</v>
      </c>
      <c r="J46" s="49">
        <v>0</v>
      </c>
      <c r="K46" s="51">
        <v>1</v>
      </c>
      <c r="L46" s="52">
        <f t="shared" ref="L46:M46" si="21">C46+F46+I46</f>
        <v>1</v>
      </c>
      <c r="M46" s="49">
        <f t="shared" si="21"/>
        <v>1</v>
      </c>
      <c r="N46" s="50">
        <f t="shared" si="20"/>
        <v>1</v>
      </c>
      <c r="O46" s="2"/>
    </row>
    <row r="47" spans="1:15" s="527" customFormat="1" ht="21" customHeight="1">
      <c r="A47" s="14"/>
      <c r="B47" s="45" t="str">
        <f>'Riesgos Corrupción'!A7</f>
        <v>Subcomponente 3: Consulta y divulgación</v>
      </c>
      <c r="C47" s="49">
        <v>0</v>
      </c>
      <c r="D47" s="49">
        <v>0</v>
      </c>
      <c r="E47" s="46" t="s">
        <v>20</v>
      </c>
      <c r="F47" s="49">
        <v>2</v>
      </c>
      <c r="G47" s="49">
        <v>0</v>
      </c>
      <c r="H47" s="51">
        <v>0</v>
      </c>
      <c r="I47" s="49">
        <v>2</v>
      </c>
      <c r="J47" s="49">
        <v>1</v>
      </c>
      <c r="K47" s="51">
        <f t="shared" ref="K47:K49" si="22">J47/I47</f>
        <v>0.5</v>
      </c>
      <c r="L47" s="49">
        <f t="shared" ref="L47:M47" si="23">C47+F47+I47</f>
        <v>4</v>
      </c>
      <c r="M47" s="49">
        <f t="shared" si="23"/>
        <v>1</v>
      </c>
      <c r="N47" s="50">
        <f t="shared" si="20"/>
        <v>0.25</v>
      </c>
      <c r="O47" s="2"/>
    </row>
    <row r="48" spans="1:15" s="527" customFormat="1" ht="21" customHeight="1">
      <c r="A48" s="14"/>
      <c r="B48" s="45" t="str">
        <f>'Riesgos Corrupción'!A12</f>
        <v>Subcomponente 4: Monitoreo y revisión</v>
      </c>
      <c r="C48" s="49">
        <v>0</v>
      </c>
      <c r="D48" s="49">
        <v>0</v>
      </c>
      <c r="E48" s="46" t="s">
        <v>20</v>
      </c>
      <c r="F48" s="49">
        <v>1</v>
      </c>
      <c r="G48" s="49">
        <v>1</v>
      </c>
      <c r="H48" s="51">
        <v>1</v>
      </c>
      <c r="I48" s="49">
        <v>3</v>
      </c>
      <c r="J48" s="49">
        <v>2</v>
      </c>
      <c r="K48" s="51">
        <f t="shared" si="22"/>
        <v>0.66666666666666663</v>
      </c>
      <c r="L48" s="49">
        <f t="shared" ref="L48:M48" si="24">C48+F48+I48</f>
        <v>4</v>
      </c>
      <c r="M48" s="49">
        <f t="shared" si="24"/>
        <v>3</v>
      </c>
      <c r="N48" s="50">
        <v>0</v>
      </c>
      <c r="O48" s="2"/>
    </row>
    <row r="49" spans="1:15" s="527" customFormat="1" ht="21" customHeight="1">
      <c r="A49" s="14"/>
      <c r="B49" s="45" t="str">
        <f>'Riesgos Corrupción'!A16</f>
        <v>Subcomponente 5:   Seguimiento</v>
      </c>
      <c r="C49" s="49">
        <v>1</v>
      </c>
      <c r="D49" s="49">
        <v>1</v>
      </c>
      <c r="E49" s="50">
        <v>1</v>
      </c>
      <c r="F49" s="49">
        <v>1</v>
      </c>
      <c r="G49" s="49">
        <v>1</v>
      </c>
      <c r="H49" s="51">
        <v>1</v>
      </c>
      <c r="I49" s="49">
        <v>2</v>
      </c>
      <c r="J49" s="49">
        <v>0.5</v>
      </c>
      <c r="K49" s="51">
        <f t="shared" si="22"/>
        <v>0.25</v>
      </c>
      <c r="L49" s="49">
        <f t="shared" ref="L49:M49" si="25">C49+F49+I49</f>
        <v>4</v>
      </c>
      <c r="M49" s="49">
        <f t="shared" si="25"/>
        <v>2.5</v>
      </c>
      <c r="N49" s="50">
        <f t="shared" ref="N49:N50" si="26">M49/L49</f>
        <v>0.625</v>
      </c>
      <c r="O49" s="2"/>
    </row>
    <row r="50" spans="1:15" s="527" customFormat="1" ht="21" customHeight="1">
      <c r="A50" s="36"/>
      <c r="B50" s="53" t="s">
        <v>29</v>
      </c>
      <c r="C50" s="54">
        <v>4</v>
      </c>
      <c r="D50" s="54">
        <v>2</v>
      </c>
      <c r="E50" s="55">
        <v>0.5</v>
      </c>
      <c r="F50" s="54">
        <f t="shared" ref="F50:G50" si="27">SUM(F45:F49)</f>
        <v>4</v>
      </c>
      <c r="G50" s="54">
        <f t="shared" si="27"/>
        <v>3</v>
      </c>
      <c r="H50" s="56">
        <v>1</v>
      </c>
      <c r="I50" s="54">
        <f t="shared" ref="I50:J50" si="28">SUM(I45:I49)</f>
        <v>8</v>
      </c>
      <c r="J50" s="54">
        <f t="shared" si="28"/>
        <v>5.5</v>
      </c>
      <c r="K50" s="56">
        <f>AVERAGE(K45:K49)</f>
        <v>0.88333333333333341</v>
      </c>
      <c r="L50" s="54">
        <f t="shared" ref="L50:M50" si="29">SUM(L45:L49)</f>
        <v>16</v>
      </c>
      <c r="M50" s="54">
        <f t="shared" si="29"/>
        <v>10.5</v>
      </c>
      <c r="N50" s="55">
        <f t="shared" si="26"/>
        <v>0.65625</v>
      </c>
      <c r="O50" s="57"/>
    </row>
    <row r="51" spans="1:15" s="527" customFormat="1" ht="10.5" customHeight="1">
      <c r="A51" s="62"/>
      <c r="B51" s="532"/>
      <c r="C51" s="64"/>
      <c r="D51" s="64"/>
      <c r="E51" s="64"/>
      <c r="F51" s="64"/>
      <c r="G51" s="64"/>
      <c r="H51" s="64"/>
      <c r="I51" s="64"/>
      <c r="J51" s="64"/>
      <c r="K51" s="64"/>
      <c r="L51" s="64"/>
      <c r="M51" s="64"/>
      <c r="N51" s="64"/>
      <c r="O51" s="66"/>
    </row>
    <row r="52" spans="1:15" s="527" customFormat="1" ht="21" customHeight="1">
      <c r="A52" s="14"/>
      <c r="B52" s="530" t="s">
        <v>30</v>
      </c>
      <c r="C52" s="531" t="s">
        <v>15</v>
      </c>
      <c r="D52" s="531" t="s">
        <v>16</v>
      </c>
      <c r="E52" s="531" t="s">
        <v>17</v>
      </c>
      <c r="F52" s="531" t="s">
        <v>15</v>
      </c>
      <c r="G52" s="531" t="s">
        <v>16</v>
      </c>
      <c r="H52" s="531" t="s">
        <v>17</v>
      </c>
      <c r="I52" s="531" t="s">
        <v>15</v>
      </c>
      <c r="J52" s="531" t="s">
        <v>16</v>
      </c>
      <c r="K52" s="531" t="s">
        <v>17</v>
      </c>
      <c r="L52" s="531" t="s">
        <v>15</v>
      </c>
      <c r="M52" s="531" t="s">
        <v>16</v>
      </c>
      <c r="N52" s="531" t="s">
        <v>17</v>
      </c>
      <c r="O52" s="2"/>
    </row>
    <row r="53" spans="1:15" s="527" customFormat="1" ht="21" customHeight="1">
      <c r="A53" s="14"/>
      <c r="B53" s="58" t="s">
        <v>31</v>
      </c>
      <c r="C53" s="49">
        <v>0</v>
      </c>
      <c r="D53" s="49">
        <v>0</v>
      </c>
      <c r="E53" s="59">
        <v>0</v>
      </c>
      <c r="F53" s="49">
        <v>0</v>
      </c>
      <c r="G53" s="49">
        <v>0</v>
      </c>
      <c r="H53" s="59">
        <v>0</v>
      </c>
      <c r="I53" s="49">
        <v>1</v>
      </c>
      <c r="J53" s="49">
        <v>1</v>
      </c>
      <c r="K53" s="51">
        <f>J53/I53</f>
        <v>1</v>
      </c>
      <c r="L53" s="52">
        <f t="shared" ref="L53:M53" si="30">C53+F53+I53</f>
        <v>1</v>
      </c>
      <c r="M53" s="49">
        <f t="shared" si="30"/>
        <v>1</v>
      </c>
      <c r="N53" s="50">
        <v>1</v>
      </c>
      <c r="O53" s="2"/>
    </row>
    <row r="54" spans="1:15" s="527" customFormat="1" ht="21" customHeight="1">
      <c r="A54" s="36"/>
      <c r="B54" s="53" t="s">
        <v>29</v>
      </c>
      <c r="C54" s="54">
        <v>0</v>
      </c>
      <c r="D54" s="54">
        <v>0</v>
      </c>
      <c r="E54" s="55">
        <v>0</v>
      </c>
      <c r="F54" s="54">
        <v>0</v>
      </c>
      <c r="G54" s="54">
        <v>0</v>
      </c>
      <c r="H54" s="55">
        <v>0</v>
      </c>
      <c r="I54" s="60">
        <v>1</v>
      </c>
      <c r="J54" s="60">
        <v>1</v>
      </c>
      <c r="K54" s="56">
        <v>1</v>
      </c>
      <c r="L54" s="54">
        <f t="shared" ref="L54:M54" si="31">L53</f>
        <v>1</v>
      </c>
      <c r="M54" s="54">
        <f t="shared" si="31"/>
        <v>1</v>
      </c>
      <c r="N54" s="55">
        <v>1</v>
      </c>
      <c r="O54" s="57"/>
    </row>
    <row r="55" spans="1:15" s="527" customFormat="1" ht="10.5" customHeight="1">
      <c r="A55" s="62"/>
      <c r="B55" s="532"/>
      <c r="C55" s="64"/>
      <c r="D55" s="64"/>
      <c r="E55" s="64"/>
      <c r="F55" s="64"/>
      <c r="G55" s="64"/>
      <c r="H55" s="64"/>
      <c r="I55" s="64"/>
      <c r="J55" s="64"/>
      <c r="K55" s="64"/>
      <c r="L55" s="64"/>
      <c r="M55" s="64"/>
      <c r="N55" s="64"/>
      <c r="O55" s="66"/>
    </row>
    <row r="56" spans="1:15" s="527" customFormat="1" ht="21" customHeight="1">
      <c r="A56" s="14"/>
      <c r="B56" s="530" t="s">
        <v>32</v>
      </c>
      <c r="C56" s="531" t="s">
        <v>15</v>
      </c>
      <c r="D56" s="531" t="s">
        <v>16</v>
      </c>
      <c r="E56" s="531" t="s">
        <v>17</v>
      </c>
      <c r="F56" s="531" t="s">
        <v>15</v>
      </c>
      <c r="G56" s="531" t="s">
        <v>16</v>
      </c>
      <c r="H56" s="531" t="s">
        <v>17</v>
      </c>
      <c r="I56" s="531" t="s">
        <v>15</v>
      </c>
      <c r="J56" s="531" t="s">
        <v>16</v>
      </c>
      <c r="K56" s="531" t="s">
        <v>17</v>
      </c>
      <c r="L56" s="531" t="s">
        <v>15</v>
      </c>
      <c r="M56" s="531" t="s">
        <v>16</v>
      </c>
      <c r="N56" s="531" t="s">
        <v>17</v>
      </c>
      <c r="O56" s="2"/>
    </row>
    <row r="57" spans="1:15" s="527" customFormat="1" ht="21" customHeight="1">
      <c r="A57" s="14"/>
      <c r="B57" s="45" t="s">
        <v>33</v>
      </c>
      <c r="C57" s="49">
        <v>7</v>
      </c>
      <c r="D57" s="49">
        <v>7</v>
      </c>
      <c r="E57" s="50">
        <v>1</v>
      </c>
      <c r="F57" s="49">
        <v>10</v>
      </c>
      <c r="G57" s="49">
        <v>10</v>
      </c>
      <c r="H57" s="51">
        <f>+G57/F57</f>
        <v>1</v>
      </c>
      <c r="I57" s="49">
        <v>4</v>
      </c>
      <c r="J57" s="49">
        <v>4</v>
      </c>
      <c r="K57" s="51">
        <v>1</v>
      </c>
      <c r="L57" s="49">
        <f t="shared" ref="L57:M57" si="32">C57+F57+I57</f>
        <v>21</v>
      </c>
      <c r="M57" s="49">
        <f t="shared" si="32"/>
        <v>21</v>
      </c>
      <c r="N57" s="50">
        <f t="shared" ref="N57:N58" si="33">M57/L57</f>
        <v>1</v>
      </c>
      <c r="O57" s="2"/>
    </row>
    <row r="58" spans="1:15" s="527" customFormat="1" ht="21" customHeight="1">
      <c r="A58" s="14"/>
      <c r="B58" s="45" t="s">
        <v>34</v>
      </c>
      <c r="C58" s="49">
        <v>2</v>
      </c>
      <c r="D58" s="49">
        <v>1</v>
      </c>
      <c r="E58" s="50">
        <v>0.5</v>
      </c>
      <c r="F58" s="49">
        <v>1</v>
      </c>
      <c r="G58" s="49">
        <v>1</v>
      </c>
      <c r="H58" s="51">
        <v>1</v>
      </c>
      <c r="I58" s="49">
        <v>4</v>
      </c>
      <c r="J58" s="49">
        <v>4</v>
      </c>
      <c r="K58" s="51">
        <v>1</v>
      </c>
      <c r="L58" s="49">
        <f t="shared" ref="L58:M58" si="34">C58+F58+I58</f>
        <v>7</v>
      </c>
      <c r="M58" s="49">
        <f t="shared" si="34"/>
        <v>6</v>
      </c>
      <c r="N58" s="50">
        <f t="shared" si="33"/>
        <v>0.8571428571428571</v>
      </c>
      <c r="O58" s="2"/>
    </row>
    <row r="59" spans="1:15" s="527" customFormat="1" ht="21" customHeight="1">
      <c r="A59" s="14"/>
      <c r="B59" s="45" t="s">
        <v>35</v>
      </c>
      <c r="C59" s="49">
        <v>0</v>
      </c>
      <c r="D59" s="49">
        <v>0</v>
      </c>
      <c r="E59" s="50">
        <v>0</v>
      </c>
      <c r="F59" s="49">
        <v>1</v>
      </c>
      <c r="G59" s="49">
        <v>0</v>
      </c>
      <c r="H59" s="51">
        <v>0</v>
      </c>
      <c r="I59" s="49">
        <v>3</v>
      </c>
      <c r="J59" s="49">
        <v>0</v>
      </c>
      <c r="K59" s="51">
        <v>0</v>
      </c>
      <c r="L59" s="49">
        <f t="shared" ref="L59:M59" si="35">C59+F59+I59</f>
        <v>4</v>
      </c>
      <c r="M59" s="49">
        <f t="shared" si="35"/>
        <v>0</v>
      </c>
      <c r="N59" s="50">
        <v>0</v>
      </c>
      <c r="O59" s="2"/>
    </row>
    <row r="60" spans="1:15" s="527" customFormat="1" ht="21" customHeight="1">
      <c r="A60" s="36"/>
      <c r="B60" s="53" t="s">
        <v>29</v>
      </c>
      <c r="C60" s="54">
        <v>9</v>
      </c>
      <c r="D60" s="54">
        <v>8</v>
      </c>
      <c r="E60" s="55">
        <v>0.88900000000000001</v>
      </c>
      <c r="F60" s="54">
        <f t="shared" ref="F60:G60" si="36">SUM(F57:F59)</f>
        <v>12</v>
      </c>
      <c r="G60" s="54">
        <f t="shared" si="36"/>
        <v>11</v>
      </c>
      <c r="H60" s="55">
        <f>+G60/F60</f>
        <v>0.91666666666666663</v>
      </c>
      <c r="I60" s="54">
        <f t="shared" ref="I60:J60" si="37">SUM(I57:I59)</f>
        <v>11</v>
      </c>
      <c r="J60" s="54">
        <f t="shared" si="37"/>
        <v>8</v>
      </c>
      <c r="K60" s="56">
        <f>AVERAGE(K57:K59)</f>
        <v>0.66666666666666663</v>
      </c>
      <c r="L60" s="54">
        <f t="shared" ref="L60:M60" si="38">C60+F60+I60</f>
        <v>32</v>
      </c>
      <c r="M60" s="54">
        <f t="shared" si="38"/>
        <v>27</v>
      </c>
      <c r="N60" s="55">
        <f>M60/L60</f>
        <v>0.84375</v>
      </c>
      <c r="O60" s="57"/>
    </row>
    <row r="61" spans="1:15" s="527" customFormat="1" ht="10.5" customHeight="1">
      <c r="A61" s="62"/>
      <c r="B61" s="532"/>
      <c r="C61" s="64"/>
      <c r="D61" s="64"/>
      <c r="E61" s="64"/>
      <c r="F61" s="64"/>
      <c r="G61" s="64"/>
      <c r="H61" s="64"/>
      <c r="I61" s="64"/>
      <c r="J61" s="64"/>
      <c r="K61" s="64"/>
      <c r="L61" s="64"/>
      <c r="M61" s="64"/>
      <c r="N61" s="64"/>
      <c r="O61" s="66"/>
    </row>
    <row r="62" spans="1:15" s="527" customFormat="1" ht="21" customHeight="1">
      <c r="A62" s="14"/>
      <c r="B62" s="530" t="s">
        <v>36</v>
      </c>
      <c r="C62" s="531" t="s">
        <v>15</v>
      </c>
      <c r="D62" s="531" t="s">
        <v>16</v>
      </c>
      <c r="E62" s="531" t="s">
        <v>17</v>
      </c>
      <c r="F62" s="531" t="s">
        <v>15</v>
      </c>
      <c r="G62" s="531" t="s">
        <v>16</v>
      </c>
      <c r="H62" s="531" t="s">
        <v>17</v>
      </c>
      <c r="I62" s="531" t="s">
        <v>15</v>
      </c>
      <c r="J62" s="531" t="s">
        <v>16</v>
      </c>
      <c r="K62" s="531" t="s">
        <v>17</v>
      </c>
      <c r="L62" s="531" t="s">
        <v>15</v>
      </c>
      <c r="M62" s="531" t="s">
        <v>16</v>
      </c>
      <c r="N62" s="531" t="s">
        <v>17</v>
      </c>
      <c r="O62" s="2"/>
    </row>
    <row r="63" spans="1:15" s="527" customFormat="1" ht="21" customHeight="1">
      <c r="A63" s="14"/>
      <c r="B63" s="45" t="s">
        <v>37</v>
      </c>
      <c r="C63" s="49">
        <v>2</v>
      </c>
      <c r="D63" s="49">
        <v>2</v>
      </c>
      <c r="E63" s="50">
        <v>0.5</v>
      </c>
      <c r="F63" s="49">
        <v>3</v>
      </c>
      <c r="G63" s="49">
        <v>3</v>
      </c>
      <c r="H63" s="51">
        <f>G63/F63</f>
        <v>1</v>
      </c>
      <c r="I63" s="49">
        <v>2</v>
      </c>
      <c r="J63" s="49">
        <v>2</v>
      </c>
      <c r="K63" s="51">
        <f>J63/I63</f>
        <v>1</v>
      </c>
      <c r="L63" s="49">
        <f t="shared" ref="L63:M63" si="39">C63+F63+I63</f>
        <v>7</v>
      </c>
      <c r="M63" s="49">
        <f t="shared" si="39"/>
        <v>7</v>
      </c>
      <c r="N63" s="50">
        <f t="shared" ref="N63:N68" si="40">M63/L63</f>
        <v>1</v>
      </c>
      <c r="O63" s="2"/>
    </row>
    <row r="64" spans="1:15" s="527" customFormat="1" ht="21" customHeight="1">
      <c r="A64" s="14"/>
      <c r="B64" s="45" t="s">
        <v>38</v>
      </c>
      <c r="C64" s="49">
        <v>0</v>
      </c>
      <c r="D64" s="49">
        <v>0</v>
      </c>
      <c r="E64" s="50">
        <v>0</v>
      </c>
      <c r="F64" s="49">
        <v>1</v>
      </c>
      <c r="G64" s="49">
        <v>1</v>
      </c>
      <c r="H64" s="51">
        <v>1</v>
      </c>
      <c r="I64" s="49">
        <v>0</v>
      </c>
      <c r="J64" s="49">
        <v>0</v>
      </c>
      <c r="K64" s="51">
        <v>1</v>
      </c>
      <c r="L64" s="49">
        <f t="shared" ref="L64:M64" si="41">C64+F64+I64</f>
        <v>1</v>
      </c>
      <c r="M64" s="49">
        <f t="shared" si="41"/>
        <v>1</v>
      </c>
      <c r="N64" s="50">
        <f t="shared" si="40"/>
        <v>1</v>
      </c>
      <c r="O64" s="2"/>
    </row>
    <row r="65" spans="1:15" s="527" customFormat="1" ht="21" customHeight="1">
      <c r="A65" s="14"/>
      <c r="B65" s="45" t="s">
        <v>39</v>
      </c>
      <c r="C65" s="49">
        <v>1</v>
      </c>
      <c r="D65" s="49">
        <v>1</v>
      </c>
      <c r="E65" s="50">
        <v>1</v>
      </c>
      <c r="F65" s="49">
        <v>0</v>
      </c>
      <c r="G65" s="49">
        <v>0</v>
      </c>
      <c r="H65" s="51">
        <v>0</v>
      </c>
      <c r="I65" s="49">
        <v>1</v>
      </c>
      <c r="J65" s="49">
        <v>1</v>
      </c>
      <c r="K65" s="51">
        <v>1</v>
      </c>
      <c r="L65" s="49">
        <f t="shared" ref="L65:M65" si="42">C65+F65+I65</f>
        <v>2</v>
      </c>
      <c r="M65" s="49">
        <f t="shared" si="42"/>
        <v>2</v>
      </c>
      <c r="N65" s="50">
        <f t="shared" si="40"/>
        <v>1</v>
      </c>
      <c r="O65" s="2"/>
    </row>
    <row r="66" spans="1:15" s="527" customFormat="1" ht="21" customHeight="1">
      <c r="A66" s="14"/>
      <c r="B66" s="45" t="s">
        <v>40</v>
      </c>
      <c r="C66" s="49">
        <v>1</v>
      </c>
      <c r="D66" s="49">
        <v>1</v>
      </c>
      <c r="E66" s="50">
        <v>1</v>
      </c>
      <c r="F66" s="49">
        <v>1</v>
      </c>
      <c r="G66" s="49">
        <v>1</v>
      </c>
      <c r="H66" s="51">
        <v>0</v>
      </c>
      <c r="I66" s="49">
        <v>2</v>
      </c>
      <c r="J66" s="49">
        <v>2</v>
      </c>
      <c r="K66" s="51">
        <v>1</v>
      </c>
      <c r="L66" s="49">
        <f t="shared" ref="L66:M66" si="43">C66+F66+I66</f>
        <v>4</v>
      </c>
      <c r="M66" s="49">
        <f t="shared" si="43"/>
        <v>4</v>
      </c>
      <c r="N66" s="50">
        <f t="shared" si="40"/>
        <v>1</v>
      </c>
      <c r="O66" s="2"/>
    </row>
    <row r="67" spans="1:15" s="527" customFormat="1" ht="21" customHeight="1">
      <c r="A67" s="14"/>
      <c r="B67" s="45" t="s">
        <v>41</v>
      </c>
      <c r="C67" s="49">
        <v>0</v>
      </c>
      <c r="D67" s="49">
        <v>0</v>
      </c>
      <c r="E67" s="50">
        <v>0</v>
      </c>
      <c r="F67" s="49">
        <v>2</v>
      </c>
      <c r="G67" s="49">
        <v>2</v>
      </c>
      <c r="H67" s="51">
        <v>1</v>
      </c>
      <c r="I67" s="49">
        <v>1</v>
      </c>
      <c r="J67" s="49">
        <v>1</v>
      </c>
      <c r="K67" s="51">
        <v>1</v>
      </c>
      <c r="L67" s="49">
        <f t="shared" ref="L67:M67" si="44">C67+F67+I67</f>
        <v>3</v>
      </c>
      <c r="M67" s="49">
        <f t="shared" si="44"/>
        <v>3</v>
      </c>
      <c r="N67" s="50">
        <f t="shared" si="40"/>
        <v>1</v>
      </c>
      <c r="O67" s="2"/>
    </row>
    <row r="68" spans="1:15" s="527" customFormat="1" ht="21" customHeight="1">
      <c r="A68" s="36"/>
      <c r="B68" s="53" t="s">
        <v>29</v>
      </c>
      <c r="C68" s="54">
        <v>4</v>
      </c>
      <c r="D68" s="54">
        <f>SUM(D63:D67)</f>
        <v>4</v>
      </c>
      <c r="E68" s="55">
        <v>0.75</v>
      </c>
      <c r="F68" s="54">
        <f t="shared" ref="F68:G68" si="45">SUM(F63:F67)</f>
        <v>7</v>
      </c>
      <c r="G68" s="54">
        <f t="shared" si="45"/>
        <v>7</v>
      </c>
      <c r="H68" s="56">
        <v>1</v>
      </c>
      <c r="I68" s="54">
        <f t="shared" ref="I68:J68" si="46">SUM(I63:I67)</f>
        <v>6</v>
      </c>
      <c r="J68" s="54">
        <f t="shared" si="46"/>
        <v>6</v>
      </c>
      <c r="K68" s="56">
        <f>AVERAGE(K63:K67)</f>
        <v>1</v>
      </c>
      <c r="L68" s="54">
        <f t="shared" ref="L68:M68" si="47">SUM(L63:L67)</f>
        <v>17</v>
      </c>
      <c r="M68" s="54">
        <f t="shared" si="47"/>
        <v>17</v>
      </c>
      <c r="N68" s="55">
        <f t="shared" si="40"/>
        <v>1</v>
      </c>
      <c r="O68" s="57"/>
    </row>
    <row r="69" spans="1:15" s="527" customFormat="1" ht="10.5" customHeight="1">
      <c r="A69" s="62"/>
      <c r="B69" s="532"/>
      <c r="C69" s="64"/>
      <c r="D69" s="64"/>
      <c r="E69" s="64"/>
      <c r="F69" s="64"/>
      <c r="G69" s="64"/>
      <c r="H69" s="64"/>
      <c r="I69" s="64"/>
      <c r="J69" s="64"/>
      <c r="K69" s="64"/>
      <c r="L69" s="64"/>
      <c r="M69" s="64"/>
      <c r="N69" s="64"/>
      <c r="O69" s="66"/>
    </row>
    <row r="70" spans="1:15" s="527" customFormat="1" ht="21" customHeight="1">
      <c r="A70" s="14"/>
      <c r="B70" s="530" t="s">
        <v>42</v>
      </c>
      <c r="C70" s="531" t="s">
        <v>15</v>
      </c>
      <c r="D70" s="531" t="s">
        <v>16</v>
      </c>
      <c r="E70" s="531" t="s">
        <v>17</v>
      </c>
      <c r="F70" s="531" t="s">
        <v>15</v>
      </c>
      <c r="G70" s="531" t="s">
        <v>16</v>
      </c>
      <c r="H70" s="531" t="s">
        <v>17</v>
      </c>
      <c r="I70" s="531" t="s">
        <v>15</v>
      </c>
      <c r="J70" s="531" t="s">
        <v>16</v>
      </c>
      <c r="K70" s="531" t="s">
        <v>17</v>
      </c>
      <c r="L70" s="531" t="s">
        <v>15</v>
      </c>
      <c r="M70" s="531" t="s">
        <v>16</v>
      </c>
      <c r="N70" s="531" t="s">
        <v>17</v>
      </c>
      <c r="O70" s="2"/>
    </row>
    <row r="71" spans="1:15" s="527" customFormat="1" ht="21" customHeight="1">
      <c r="A71" s="14"/>
      <c r="B71" s="45" t="s">
        <v>43</v>
      </c>
      <c r="C71" s="533">
        <v>35</v>
      </c>
      <c r="D71" s="533">
        <v>25.8</v>
      </c>
      <c r="E71" s="534">
        <v>0.73699999999999999</v>
      </c>
      <c r="F71" s="535">
        <v>27</v>
      </c>
      <c r="G71" s="535">
        <v>22.9</v>
      </c>
      <c r="H71" s="534">
        <v>0.84799999999999998</v>
      </c>
      <c r="I71" s="535">
        <v>31</v>
      </c>
      <c r="J71" s="533">
        <v>22.84</v>
      </c>
      <c r="K71" s="534">
        <v>0.73699999999999999</v>
      </c>
      <c r="L71" s="533">
        <v>93</v>
      </c>
      <c r="M71" s="533">
        <v>71.5</v>
      </c>
      <c r="N71" s="536">
        <v>0.76900000000000002</v>
      </c>
      <c r="O71" s="537"/>
    </row>
    <row r="72" spans="1:15" s="527" customFormat="1" ht="21" customHeight="1">
      <c r="A72" s="14"/>
      <c r="B72" s="45" t="s">
        <v>44</v>
      </c>
      <c r="C72" s="533">
        <v>13</v>
      </c>
      <c r="D72" s="533">
        <v>13</v>
      </c>
      <c r="E72" s="534">
        <v>1</v>
      </c>
      <c r="F72" s="535">
        <v>12</v>
      </c>
      <c r="G72" s="535">
        <v>14.5</v>
      </c>
      <c r="H72" s="534">
        <v>1.208</v>
      </c>
      <c r="I72" s="535">
        <v>15</v>
      </c>
      <c r="J72" s="539">
        <v>12</v>
      </c>
      <c r="K72" s="534">
        <v>0.8</v>
      </c>
      <c r="L72" s="533">
        <v>40</v>
      </c>
      <c r="M72" s="533">
        <v>39.5</v>
      </c>
      <c r="N72" s="536">
        <v>0.98799999999999999</v>
      </c>
      <c r="O72" s="537"/>
    </row>
    <row r="73" spans="1:15" s="527" customFormat="1" ht="21" customHeight="1">
      <c r="A73" s="14"/>
      <c r="B73" s="45" t="s">
        <v>45</v>
      </c>
      <c r="C73" s="533">
        <v>3</v>
      </c>
      <c r="D73" s="533">
        <v>2</v>
      </c>
      <c r="E73" s="538">
        <v>0.66669999999999996</v>
      </c>
      <c r="F73" s="535">
        <v>3</v>
      </c>
      <c r="G73" s="535">
        <v>2.5</v>
      </c>
      <c r="H73" s="534">
        <v>0.83299999999999996</v>
      </c>
      <c r="I73" s="535">
        <v>3</v>
      </c>
      <c r="J73" s="535">
        <v>1.2</v>
      </c>
      <c r="K73" s="534">
        <v>0.4</v>
      </c>
      <c r="L73" s="533">
        <v>9</v>
      </c>
      <c r="M73" s="533">
        <v>5.7</v>
      </c>
      <c r="N73" s="536">
        <v>0.63300000000000001</v>
      </c>
      <c r="O73" s="537"/>
    </row>
    <row r="74" spans="1:15" s="527" customFormat="1" ht="21" customHeight="1">
      <c r="A74" s="14"/>
      <c r="B74" s="45" t="s">
        <v>46</v>
      </c>
      <c r="C74" s="533">
        <v>0</v>
      </c>
      <c r="D74" s="533">
        <v>0</v>
      </c>
      <c r="E74" s="538">
        <v>0</v>
      </c>
      <c r="F74" s="535">
        <v>3</v>
      </c>
      <c r="G74" s="535">
        <v>2</v>
      </c>
      <c r="H74" s="534">
        <v>0.66700000000000004</v>
      </c>
      <c r="I74" s="535">
        <v>1</v>
      </c>
      <c r="J74" s="535">
        <v>1</v>
      </c>
      <c r="K74" s="534">
        <v>1</v>
      </c>
      <c r="L74" s="533">
        <v>4</v>
      </c>
      <c r="M74" s="533">
        <v>3</v>
      </c>
      <c r="N74" s="536">
        <v>0</v>
      </c>
      <c r="O74" s="537"/>
    </row>
    <row r="75" spans="1:15" s="527" customFormat="1" ht="21" customHeight="1">
      <c r="A75" s="14"/>
      <c r="B75" s="61" t="s">
        <v>47</v>
      </c>
      <c r="C75" s="533">
        <v>0</v>
      </c>
      <c r="D75" s="533">
        <v>0</v>
      </c>
      <c r="E75" s="538">
        <v>0</v>
      </c>
      <c r="F75" s="535">
        <v>1</v>
      </c>
      <c r="G75" s="535">
        <v>0.5</v>
      </c>
      <c r="H75" s="534">
        <v>0.5</v>
      </c>
      <c r="I75" s="540">
        <v>1</v>
      </c>
      <c r="J75" s="540">
        <v>0.5</v>
      </c>
      <c r="K75" s="534">
        <v>0.5</v>
      </c>
      <c r="L75" s="533">
        <v>2</v>
      </c>
      <c r="M75" s="533">
        <v>1</v>
      </c>
      <c r="N75" s="536">
        <v>0</v>
      </c>
      <c r="O75" s="537"/>
    </row>
    <row r="76" spans="1:15" s="527" customFormat="1" ht="21" customHeight="1">
      <c r="A76" s="36"/>
      <c r="B76" s="53" t="s">
        <v>29</v>
      </c>
      <c r="C76" s="541">
        <v>51</v>
      </c>
      <c r="D76" s="541">
        <v>40.799999999999997</v>
      </c>
      <c r="E76" s="542">
        <v>0.8</v>
      </c>
      <c r="F76" s="541">
        <v>46</v>
      </c>
      <c r="G76" s="541">
        <v>42.4</v>
      </c>
      <c r="H76" s="542">
        <v>0.92200000000000004</v>
      </c>
      <c r="I76" s="543">
        <v>51</v>
      </c>
      <c r="J76" s="544">
        <v>37.5</v>
      </c>
      <c r="K76" s="545">
        <v>0.73599999999999999</v>
      </c>
      <c r="L76" s="541">
        <v>148</v>
      </c>
      <c r="M76" s="541">
        <v>120.7</v>
      </c>
      <c r="N76" s="542">
        <v>0.81599999999999995</v>
      </c>
      <c r="O76" s="546"/>
    </row>
    <row r="77" spans="1:15" s="527" customFormat="1" ht="10.5" customHeight="1">
      <c r="A77" s="62"/>
      <c r="B77" s="532"/>
      <c r="C77" s="64"/>
      <c r="D77" s="64"/>
      <c r="E77" s="64"/>
      <c r="F77" s="64"/>
      <c r="G77" s="64"/>
      <c r="H77" s="64"/>
      <c r="I77" s="64"/>
      <c r="J77" s="64"/>
      <c r="K77" s="64"/>
      <c r="L77" s="64"/>
      <c r="M77" s="64"/>
      <c r="N77" s="64"/>
      <c r="O77" s="547"/>
    </row>
    <row r="78" spans="1:15" s="527" customFormat="1" ht="21" customHeight="1">
      <c r="A78" s="14"/>
      <c r="B78" s="530" t="s">
        <v>48</v>
      </c>
      <c r="C78" s="531" t="s">
        <v>15</v>
      </c>
      <c r="D78" s="531" t="s">
        <v>16</v>
      </c>
      <c r="E78" s="531" t="s">
        <v>17</v>
      </c>
      <c r="F78" s="531" t="s">
        <v>15</v>
      </c>
      <c r="G78" s="531" t="s">
        <v>16</v>
      </c>
      <c r="H78" s="531" t="s">
        <v>17</v>
      </c>
      <c r="I78" s="531" t="s">
        <v>15</v>
      </c>
      <c r="J78" s="531" t="s">
        <v>16</v>
      </c>
      <c r="K78" s="531" t="s">
        <v>17</v>
      </c>
      <c r="L78" s="531" t="s">
        <v>15</v>
      </c>
      <c r="M78" s="531" t="s">
        <v>16</v>
      </c>
      <c r="N78" s="531" t="s">
        <v>17</v>
      </c>
      <c r="O78" s="2"/>
    </row>
    <row r="79" spans="1:15" s="527" customFormat="1" ht="21" customHeight="1">
      <c r="A79" s="14"/>
      <c r="B79" s="45" t="s">
        <v>49</v>
      </c>
      <c r="C79" s="49">
        <v>1</v>
      </c>
      <c r="D79" s="49">
        <v>1</v>
      </c>
      <c r="E79" s="50">
        <v>1</v>
      </c>
      <c r="F79" s="46">
        <v>0</v>
      </c>
      <c r="G79" s="46">
        <v>0</v>
      </c>
      <c r="H79" s="51">
        <v>0</v>
      </c>
      <c r="I79" s="49">
        <v>1</v>
      </c>
      <c r="J79" s="49">
        <v>1</v>
      </c>
      <c r="K79" s="50">
        <f t="shared" ref="K79:K80" si="48">J79/I79</f>
        <v>1</v>
      </c>
      <c r="L79" s="49">
        <f t="shared" ref="L79:M79" si="49">C79+F79+I79</f>
        <v>2</v>
      </c>
      <c r="M79" s="49">
        <f t="shared" si="49"/>
        <v>2</v>
      </c>
      <c r="N79" s="50">
        <f t="shared" ref="N79:N81" si="50">M79/L79</f>
        <v>1</v>
      </c>
      <c r="O79" s="2"/>
    </row>
    <row r="80" spans="1:15" s="527" customFormat="1" ht="21" customHeight="1">
      <c r="A80" s="14"/>
      <c r="B80" s="45" t="s">
        <v>50</v>
      </c>
      <c r="C80" s="49">
        <v>1</v>
      </c>
      <c r="D80" s="49">
        <v>1</v>
      </c>
      <c r="E80" s="50">
        <v>1</v>
      </c>
      <c r="F80" s="46">
        <v>0</v>
      </c>
      <c r="G80" s="46">
        <v>0</v>
      </c>
      <c r="H80" s="51">
        <v>0</v>
      </c>
      <c r="I80" s="49">
        <v>1</v>
      </c>
      <c r="J80" s="49">
        <v>1</v>
      </c>
      <c r="K80" s="50">
        <f t="shared" si="48"/>
        <v>1</v>
      </c>
      <c r="L80" s="49">
        <f t="shared" ref="L80:M80" si="51">C80+F80+I80</f>
        <v>2</v>
      </c>
      <c r="M80" s="49">
        <f t="shared" si="51"/>
        <v>2</v>
      </c>
      <c r="N80" s="50">
        <f t="shared" si="50"/>
        <v>1</v>
      </c>
      <c r="O80" s="2"/>
    </row>
    <row r="81" spans="1:15" s="527" customFormat="1" ht="21" customHeight="1">
      <c r="A81" s="14"/>
      <c r="B81" s="45" t="s">
        <v>51</v>
      </c>
      <c r="C81" s="49">
        <v>1</v>
      </c>
      <c r="D81" s="49">
        <v>1</v>
      </c>
      <c r="E81" s="50">
        <v>1</v>
      </c>
      <c r="F81" s="46">
        <v>0</v>
      </c>
      <c r="G81" s="46">
        <v>0</v>
      </c>
      <c r="H81" s="51">
        <v>0</v>
      </c>
      <c r="I81" s="49">
        <v>0</v>
      </c>
      <c r="J81" s="49">
        <v>0</v>
      </c>
      <c r="K81" s="50">
        <v>0</v>
      </c>
      <c r="L81" s="49">
        <f t="shared" ref="L81:M81" si="52">C81+F81+I81</f>
        <v>1</v>
      </c>
      <c r="M81" s="49">
        <f t="shared" si="52"/>
        <v>1</v>
      </c>
      <c r="N81" s="50">
        <f t="shared" si="50"/>
        <v>1</v>
      </c>
      <c r="O81" s="2"/>
    </row>
    <row r="82" spans="1:15" s="527" customFormat="1" ht="21" customHeight="1">
      <c r="A82" s="62"/>
      <c r="B82" s="45" t="s">
        <v>52</v>
      </c>
      <c r="C82" s="63">
        <v>0</v>
      </c>
      <c r="D82" s="63">
        <v>0</v>
      </c>
      <c r="E82" s="50">
        <v>0</v>
      </c>
      <c r="F82" s="64">
        <v>1</v>
      </c>
      <c r="G82" s="64">
        <v>1</v>
      </c>
      <c r="H82" s="65">
        <v>0</v>
      </c>
      <c r="I82" s="63">
        <v>1</v>
      </c>
      <c r="J82" s="63">
        <v>0</v>
      </c>
      <c r="K82" s="50">
        <f t="shared" ref="K82:K83" si="53">J82/I82</f>
        <v>0</v>
      </c>
      <c r="L82" s="49">
        <f t="shared" ref="L82:M82" si="54">C82+F82+I82</f>
        <v>2</v>
      </c>
      <c r="M82" s="49">
        <f t="shared" si="54"/>
        <v>1</v>
      </c>
      <c r="N82" s="50">
        <v>0</v>
      </c>
      <c r="O82" s="66"/>
    </row>
    <row r="83" spans="1:15" s="527" customFormat="1" ht="21" customHeight="1">
      <c r="A83" s="36"/>
      <c r="B83" s="53" t="s">
        <v>29</v>
      </c>
      <c r="C83" s="54">
        <v>3</v>
      </c>
      <c r="D83" s="54">
        <v>3</v>
      </c>
      <c r="E83" s="55">
        <v>1</v>
      </c>
      <c r="F83" s="60">
        <f t="shared" ref="F83:G83" si="55">SUM(F79:F82)</f>
        <v>1</v>
      </c>
      <c r="G83" s="60">
        <f t="shared" si="55"/>
        <v>1</v>
      </c>
      <c r="H83" s="56">
        <v>0</v>
      </c>
      <c r="I83" s="54">
        <v>3</v>
      </c>
      <c r="J83" s="54">
        <f>SUM(J79:J82)</f>
        <v>2</v>
      </c>
      <c r="K83" s="55">
        <f t="shared" si="53"/>
        <v>0.66666666666666663</v>
      </c>
      <c r="L83" s="54">
        <f t="shared" ref="L83:M83" si="56">SUM(L79:L82)</f>
        <v>7</v>
      </c>
      <c r="M83" s="54">
        <f t="shared" si="56"/>
        <v>6</v>
      </c>
      <c r="N83" s="55">
        <f>M83/L83</f>
        <v>0.8571428571428571</v>
      </c>
      <c r="O83" s="57"/>
    </row>
    <row r="84" spans="1:15" s="527" customFormat="1" ht="10.5" customHeight="1">
      <c r="A84" s="62"/>
      <c r="B84" s="532"/>
      <c r="C84" s="64"/>
      <c r="D84" s="64"/>
      <c r="E84" s="64"/>
      <c r="F84" s="64"/>
      <c r="G84" s="64"/>
      <c r="H84" s="64"/>
      <c r="I84" s="64"/>
      <c r="J84" s="64"/>
      <c r="K84" s="64"/>
      <c r="L84" s="64"/>
      <c r="M84" s="64"/>
      <c r="N84" s="64"/>
      <c r="O84" s="66"/>
    </row>
    <row r="85" spans="1:15" s="527" customFormat="1" ht="15.75" customHeight="1">
      <c r="A85" s="14"/>
      <c r="B85" s="45"/>
      <c r="C85" s="46"/>
      <c r="D85" s="46"/>
      <c r="E85" s="46"/>
      <c r="F85" s="46"/>
      <c r="G85" s="46"/>
      <c r="H85" s="46"/>
      <c r="I85" s="46"/>
      <c r="J85" s="46"/>
      <c r="K85" s="46"/>
      <c r="L85" s="46"/>
      <c r="M85" s="46"/>
      <c r="N85" s="46"/>
      <c r="O85" s="2"/>
    </row>
    <row r="86" spans="1:15" s="527" customFormat="1" ht="15.75" customHeight="1">
      <c r="A86" s="14"/>
      <c r="B86" s="45"/>
      <c r="C86" s="46"/>
      <c r="D86" s="46"/>
      <c r="E86" s="46"/>
      <c r="F86" s="46"/>
      <c r="G86" s="46"/>
      <c r="H86" s="46"/>
      <c r="I86" s="46"/>
      <c r="J86" s="46"/>
      <c r="K86" s="46"/>
      <c r="L86" s="46"/>
      <c r="M86" s="46"/>
      <c r="N86" s="46"/>
      <c r="O86" s="2"/>
    </row>
    <row r="87" spans="1:15" s="527" customFormat="1" ht="15.75" customHeight="1">
      <c r="A87" s="14"/>
      <c r="C87" s="61" t="s">
        <v>53</v>
      </c>
      <c r="D87" s="67"/>
      <c r="F87" s="67"/>
      <c r="G87" s="67"/>
      <c r="H87" s="67"/>
      <c r="I87" s="67"/>
      <c r="K87" s="61" t="s">
        <v>54</v>
      </c>
      <c r="L87" s="67"/>
      <c r="M87" s="67"/>
      <c r="N87" s="67"/>
      <c r="O87" s="2"/>
    </row>
    <row r="88" spans="1:15" s="527" customFormat="1" ht="15.75" customHeight="1">
      <c r="A88" s="14"/>
      <c r="C88" s="45" t="s">
        <v>55</v>
      </c>
      <c r="D88" s="68"/>
      <c r="F88" s="68"/>
      <c r="G88" s="68"/>
      <c r="H88" s="68"/>
      <c r="I88" s="68"/>
      <c r="K88" s="45" t="s">
        <v>56</v>
      </c>
      <c r="L88" s="68"/>
      <c r="M88" s="68"/>
      <c r="N88" s="68"/>
      <c r="O88" s="2"/>
    </row>
    <row r="89" spans="1:15" s="527" customFormat="1" ht="15.75" customHeight="1">
      <c r="A89" s="14"/>
      <c r="C89" s="45" t="s">
        <v>57</v>
      </c>
      <c r="D89" s="46"/>
      <c r="E89" s="46"/>
      <c r="F89" s="46"/>
      <c r="G89" s="46"/>
      <c r="H89" s="46"/>
      <c r="I89" s="46"/>
      <c r="J89" s="46"/>
      <c r="K89" s="46"/>
      <c r="L89" s="46"/>
      <c r="M89" s="46"/>
      <c r="N89" s="46"/>
      <c r="O89" s="2"/>
    </row>
    <row r="90" spans="1:15" s="527" customFormat="1" ht="15.75" customHeight="1">
      <c r="A90" s="14"/>
      <c r="C90" s="45"/>
      <c r="D90" s="1"/>
      <c r="E90" s="1"/>
      <c r="F90" s="1"/>
      <c r="G90" s="1"/>
      <c r="H90" s="1"/>
      <c r="I90" s="1"/>
      <c r="J90" s="1"/>
      <c r="K90" s="1"/>
      <c r="L90" s="1"/>
      <c r="M90" s="1"/>
      <c r="N90" s="1"/>
      <c r="O90" s="2"/>
    </row>
    <row r="91" spans="1:15" s="527" customFormat="1" ht="15.75" customHeight="1">
      <c r="A91" s="2"/>
      <c r="B91" s="2"/>
      <c r="C91" s="2"/>
      <c r="D91" s="2"/>
      <c r="E91" s="2"/>
      <c r="F91" s="2"/>
      <c r="G91" s="2"/>
      <c r="H91" s="2"/>
      <c r="I91" s="2"/>
      <c r="J91" s="2"/>
      <c r="K91" s="2"/>
      <c r="L91" s="2"/>
      <c r="M91" s="2"/>
      <c r="N91" s="2"/>
      <c r="O91" s="2"/>
    </row>
    <row r="92" spans="1:15" ht="15.75" customHeight="1">
      <c r="A92" s="2"/>
      <c r="B92" s="69">
        <v>44942</v>
      </c>
      <c r="C92" s="70"/>
      <c r="D92" s="70"/>
      <c r="E92" s="70"/>
      <c r="F92" s="70"/>
      <c r="G92" s="70"/>
      <c r="H92" s="70"/>
      <c r="I92" s="70"/>
      <c r="J92" s="70"/>
      <c r="K92" s="70"/>
      <c r="L92" s="70"/>
      <c r="M92" s="70"/>
      <c r="N92" s="70"/>
      <c r="O92" s="2"/>
    </row>
    <row r="93" spans="1:15" ht="15.75" customHeight="1">
      <c r="A93" s="2"/>
      <c r="B93" s="2"/>
      <c r="C93" s="2"/>
      <c r="D93" s="2"/>
      <c r="E93" s="2"/>
      <c r="F93" s="2"/>
      <c r="G93" s="2"/>
      <c r="H93" s="2"/>
      <c r="I93" s="2"/>
      <c r="J93" s="2"/>
      <c r="K93" s="2"/>
      <c r="L93" s="2"/>
      <c r="M93" s="2"/>
      <c r="N93" s="2"/>
      <c r="O93" s="2"/>
    </row>
    <row r="94" spans="1:15" ht="15.75" customHeight="1">
      <c r="A94" s="2"/>
      <c r="B94" s="2"/>
      <c r="C94" s="2"/>
      <c r="D94" s="2"/>
      <c r="E94" s="2"/>
      <c r="F94" s="2"/>
      <c r="G94" s="2"/>
      <c r="H94" s="2"/>
      <c r="I94" s="2"/>
      <c r="J94" s="2"/>
      <c r="K94" s="2"/>
      <c r="L94" s="2"/>
      <c r="M94" s="2"/>
      <c r="N94" s="2"/>
      <c r="O94" s="2"/>
    </row>
    <row r="95" spans="1:15" ht="15.75" customHeight="1"/>
    <row r="96" spans="1:15"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4">
    <mergeCell ref="B1:N1"/>
    <mergeCell ref="A2:N2"/>
    <mergeCell ref="B3:N3"/>
    <mergeCell ref="B10:N10"/>
    <mergeCell ref="F11:H11"/>
    <mergeCell ref="I11:K11"/>
    <mergeCell ref="L11:N11"/>
    <mergeCell ref="C11:E11"/>
    <mergeCell ref="B20:D20"/>
    <mergeCell ref="B42:N42"/>
    <mergeCell ref="C43:E43"/>
    <mergeCell ref="F43:H43"/>
    <mergeCell ref="I43:K43"/>
    <mergeCell ref="L43:N43"/>
  </mergeCells>
  <conditionalFormatting sqref="E13:E19 H13:H19 K13:K18 N13:N19">
    <cfRule type="cellIs" dxfId="9" priority="1" operator="lessThan">
      <formula>0.6</formula>
    </cfRule>
  </conditionalFormatting>
  <conditionalFormatting sqref="D8">
    <cfRule type="notContainsBlanks" dxfId="8" priority="2">
      <formula>LEN(TRIM(D8))&gt;0</formula>
    </cfRule>
  </conditionalFormatting>
  <conditionalFormatting sqref="E13:E19 H13:H19 K13:K18 N13:N19">
    <cfRule type="cellIs" dxfId="7" priority="3" operator="between">
      <formula>0.6</formula>
      <formula>0.7999</formula>
    </cfRule>
  </conditionalFormatting>
  <conditionalFormatting sqref="E13:E19 H13:H19 K13:K18 N13:N19">
    <cfRule type="cellIs" dxfId="6" priority="4" operator="greaterThanOrEqual">
      <formula>0.8</formula>
    </cfRule>
  </conditionalFormatting>
  <conditionalFormatting sqref="K19">
    <cfRule type="cellIs" dxfId="5" priority="5" operator="lessThan">
      <formula>0.6</formula>
    </cfRule>
  </conditionalFormatting>
  <conditionalFormatting sqref="K19">
    <cfRule type="cellIs" dxfId="4" priority="6" operator="between">
      <formula>0.6</formula>
      <formula>0.7999</formula>
    </cfRule>
  </conditionalFormatting>
  <conditionalFormatting sqref="K19">
    <cfRule type="cellIs" dxfId="3" priority="7" operator="greaterThanOrEqual">
      <formula>0.8</formula>
    </cfRule>
  </conditionalFormatting>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000"/>
  <sheetViews>
    <sheetView showGridLines="0" workbookViewId="0"/>
  </sheetViews>
  <sheetFormatPr baseColWidth="10" defaultColWidth="14.42578125" defaultRowHeight="15" customHeight="1"/>
  <cols>
    <col min="1" max="1" width="22.7109375" customWidth="1"/>
    <col min="2" max="2" width="26.42578125" customWidth="1"/>
    <col min="3" max="3" width="140.42578125" customWidth="1"/>
    <col min="4" max="4" width="55.28515625" customWidth="1"/>
    <col min="5" max="24" width="9.140625" customWidth="1"/>
  </cols>
  <sheetData>
    <row r="1" spans="1:24" ht="13.5" customHeight="1">
      <c r="A1" s="413" t="s">
        <v>1599</v>
      </c>
      <c r="B1" s="413" t="s">
        <v>1600</v>
      </c>
      <c r="C1" s="413" t="s">
        <v>1601</v>
      </c>
      <c r="D1" s="413" t="s">
        <v>1602</v>
      </c>
      <c r="E1" s="414"/>
      <c r="F1" s="414"/>
      <c r="G1" s="414"/>
      <c r="H1" s="414"/>
      <c r="I1" s="414"/>
      <c r="J1" s="414"/>
      <c r="K1" s="414"/>
      <c r="L1" s="414"/>
      <c r="M1" s="414"/>
      <c r="N1" s="414"/>
      <c r="O1" s="414"/>
      <c r="P1" s="414"/>
      <c r="Q1" s="414"/>
      <c r="R1" s="414"/>
      <c r="S1" s="414"/>
      <c r="T1" s="414"/>
      <c r="U1" s="414"/>
      <c r="V1" s="414"/>
      <c r="W1" s="414"/>
      <c r="X1" s="414"/>
    </row>
    <row r="2" spans="1:24" ht="13.5" customHeight="1">
      <c r="A2" s="522" t="s">
        <v>1603</v>
      </c>
      <c r="B2" s="523" t="s">
        <v>1604</v>
      </c>
      <c r="C2" s="415" t="s">
        <v>1605</v>
      </c>
      <c r="D2" s="415" t="s">
        <v>1606</v>
      </c>
      <c r="E2" s="414"/>
      <c r="F2" s="414"/>
      <c r="G2" s="414"/>
      <c r="H2" s="414"/>
      <c r="I2" s="414"/>
      <c r="J2" s="414"/>
      <c r="K2" s="414"/>
      <c r="L2" s="414"/>
      <c r="M2" s="414"/>
      <c r="N2" s="414"/>
      <c r="O2" s="414"/>
      <c r="P2" s="414"/>
      <c r="Q2" s="414"/>
      <c r="R2" s="414"/>
      <c r="S2" s="414"/>
      <c r="T2" s="414"/>
      <c r="U2" s="414"/>
      <c r="V2" s="414"/>
      <c r="W2" s="414"/>
      <c r="X2" s="414"/>
    </row>
    <row r="3" spans="1:24" ht="13.5" customHeight="1">
      <c r="A3" s="441"/>
      <c r="B3" s="441"/>
      <c r="C3" s="415" t="s">
        <v>1607</v>
      </c>
      <c r="D3" s="415" t="s">
        <v>1608</v>
      </c>
      <c r="E3" s="414"/>
      <c r="F3" s="414"/>
      <c r="G3" s="414"/>
      <c r="H3" s="414"/>
      <c r="I3" s="414"/>
      <c r="J3" s="414"/>
      <c r="K3" s="414"/>
      <c r="L3" s="414"/>
      <c r="M3" s="414"/>
      <c r="N3" s="414"/>
      <c r="O3" s="414"/>
      <c r="P3" s="414"/>
      <c r="Q3" s="414"/>
      <c r="R3" s="414"/>
      <c r="S3" s="414"/>
      <c r="T3" s="414"/>
      <c r="U3" s="414"/>
      <c r="V3" s="414"/>
      <c r="W3" s="414"/>
      <c r="X3" s="414"/>
    </row>
    <row r="4" spans="1:24" ht="13.5" customHeight="1">
      <c r="A4" s="441"/>
      <c r="B4" s="441"/>
      <c r="C4" s="415" t="s">
        <v>1609</v>
      </c>
      <c r="D4" s="415" t="s">
        <v>1608</v>
      </c>
      <c r="E4" s="414"/>
      <c r="F4" s="414"/>
      <c r="G4" s="414"/>
      <c r="H4" s="414"/>
      <c r="I4" s="414"/>
      <c r="J4" s="414"/>
      <c r="K4" s="414"/>
      <c r="L4" s="414"/>
      <c r="M4" s="414"/>
      <c r="N4" s="414"/>
      <c r="O4" s="414"/>
      <c r="P4" s="414"/>
      <c r="Q4" s="414"/>
      <c r="R4" s="414"/>
      <c r="S4" s="414"/>
      <c r="T4" s="414"/>
      <c r="U4" s="414"/>
      <c r="V4" s="414"/>
      <c r="W4" s="414"/>
      <c r="X4" s="414"/>
    </row>
    <row r="5" spans="1:24" ht="13.5" customHeight="1">
      <c r="A5" s="441"/>
      <c r="B5" s="441"/>
      <c r="C5" s="415" t="s">
        <v>1610</v>
      </c>
      <c r="D5" s="415" t="s">
        <v>1611</v>
      </c>
      <c r="E5" s="414"/>
      <c r="F5" s="414"/>
      <c r="G5" s="414"/>
      <c r="H5" s="414"/>
      <c r="I5" s="414"/>
      <c r="J5" s="414"/>
      <c r="K5" s="414"/>
      <c r="L5" s="414"/>
      <c r="M5" s="414"/>
      <c r="N5" s="414"/>
      <c r="O5" s="414"/>
      <c r="P5" s="414"/>
      <c r="Q5" s="414"/>
      <c r="R5" s="414"/>
      <c r="S5" s="414"/>
      <c r="T5" s="414"/>
      <c r="U5" s="414"/>
      <c r="V5" s="414"/>
      <c r="W5" s="414"/>
      <c r="X5" s="414"/>
    </row>
    <row r="6" spans="1:24" ht="13.5" customHeight="1">
      <c r="A6" s="441"/>
      <c r="B6" s="441"/>
      <c r="C6" s="415" t="s">
        <v>1612</v>
      </c>
      <c r="D6" s="415" t="s">
        <v>1608</v>
      </c>
      <c r="E6" s="414"/>
      <c r="F6" s="414"/>
      <c r="G6" s="414"/>
      <c r="H6" s="414"/>
      <c r="I6" s="414"/>
      <c r="J6" s="414"/>
      <c r="K6" s="414"/>
      <c r="L6" s="414"/>
      <c r="M6" s="414"/>
      <c r="N6" s="414"/>
      <c r="O6" s="414"/>
      <c r="P6" s="414"/>
      <c r="Q6" s="414"/>
      <c r="R6" s="414"/>
      <c r="S6" s="414"/>
      <c r="T6" s="414"/>
      <c r="U6" s="414"/>
      <c r="V6" s="414"/>
      <c r="W6" s="414"/>
      <c r="X6" s="414"/>
    </row>
    <row r="7" spans="1:24" ht="13.5" customHeight="1">
      <c r="A7" s="441"/>
      <c r="B7" s="441"/>
      <c r="C7" s="415" t="s">
        <v>1613</v>
      </c>
      <c r="D7" s="415" t="s">
        <v>1608</v>
      </c>
      <c r="E7" s="414"/>
      <c r="F7" s="414"/>
      <c r="G7" s="414"/>
      <c r="H7" s="414"/>
      <c r="I7" s="414"/>
      <c r="J7" s="414"/>
      <c r="K7" s="414"/>
      <c r="L7" s="414"/>
      <c r="M7" s="414"/>
      <c r="N7" s="414"/>
      <c r="O7" s="414"/>
      <c r="P7" s="414"/>
      <c r="Q7" s="414"/>
      <c r="R7" s="414"/>
      <c r="S7" s="414"/>
      <c r="T7" s="414"/>
      <c r="U7" s="414"/>
      <c r="V7" s="414"/>
      <c r="W7" s="414"/>
      <c r="X7" s="414"/>
    </row>
    <row r="8" spans="1:24" ht="13.5" customHeight="1">
      <c r="A8" s="441"/>
      <c r="B8" s="441"/>
      <c r="C8" s="415" t="s">
        <v>1614</v>
      </c>
      <c r="D8" s="415" t="s">
        <v>1608</v>
      </c>
      <c r="E8" s="414"/>
      <c r="F8" s="414"/>
      <c r="G8" s="414"/>
      <c r="H8" s="414"/>
      <c r="I8" s="414"/>
      <c r="J8" s="414"/>
      <c r="K8" s="414"/>
      <c r="L8" s="414"/>
      <c r="M8" s="414"/>
      <c r="N8" s="414"/>
      <c r="O8" s="414"/>
      <c r="P8" s="414"/>
      <c r="Q8" s="414"/>
      <c r="R8" s="414"/>
      <c r="S8" s="414"/>
      <c r="T8" s="414"/>
      <c r="U8" s="414"/>
      <c r="V8" s="414"/>
      <c r="W8" s="414"/>
      <c r="X8" s="414"/>
    </row>
    <row r="9" spans="1:24" ht="13.5" customHeight="1">
      <c r="A9" s="441"/>
      <c r="B9" s="441"/>
      <c r="C9" s="415" t="s">
        <v>1615</v>
      </c>
      <c r="D9" s="415" t="s">
        <v>1608</v>
      </c>
      <c r="E9" s="414"/>
      <c r="F9" s="414"/>
      <c r="G9" s="414"/>
      <c r="H9" s="414"/>
      <c r="I9" s="414"/>
      <c r="J9" s="414"/>
      <c r="K9" s="414"/>
      <c r="L9" s="414"/>
      <c r="M9" s="414"/>
      <c r="N9" s="414"/>
      <c r="O9" s="414"/>
      <c r="P9" s="414"/>
      <c r="Q9" s="414"/>
      <c r="R9" s="414"/>
      <c r="S9" s="414"/>
      <c r="T9" s="414"/>
      <c r="U9" s="414"/>
      <c r="V9" s="414"/>
      <c r="W9" s="414"/>
      <c r="X9" s="414"/>
    </row>
    <row r="10" spans="1:24" ht="13.5" customHeight="1">
      <c r="A10" s="441"/>
      <c r="B10" s="441"/>
      <c r="C10" s="415" t="s">
        <v>1616</v>
      </c>
      <c r="D10" s="415" t="s">
        <v>1617</v>
      </c>
      <c r="E10" s="414"/>
      <c r="F10" s="414"/>
      <c r="G10" s="414"/>
      <c r="H10" s="414"/>
      <c r="I10" s="414"/>
      <c r="J10" s="414"/>
      <c r="K10" s="414"/>
      <c r="L10" s="414"/>
      <c r="M10" s="414"/>
      <c r="N10" s="414"/>
      <c r="O10" s="414"/>
      <c r="P10" s="414"/>
      <c r="Q10" s="414"/>
      <c r="R10" s="414"/>
      <c r="S10" s="414"/>
      <c r="T10" s="414"/>
      <c r="U10" s="414"/>
      <c r="V10" s="414"/>
      <c r="W10" s="414"/>
      <c r="X10" s="414"/>
    </row>
    <row r="11" spans="1:24" ht="13.5" customHeight="1">
      <c r="A11" s="442"/>
      <c r="B11" s="442"/>
      <c r="C11" s="415" t="s">
        <v>1618</v>
      </c>
      <c r="D11" s="415" t="s">
        <v>1608</v>
      </c>
      <c r="E11" s="414"/>
      <c r="F11" s="414"/>
      <c r="G11" s="414"/>
      <c r="H11" s="414"/>
      <c r="I11" s="414"/>
      <c r="J11" s="414"/>
      <c r="K11" s="414"/>
      <c r="L11" s="414"/>
      <c r="M11" s="414"/>
      <c r="N11" s="414"/>
      <c r="O11" s="414"/>
      <c r="P11" s="414"/>
      <c r="Q11" s="414"/>
      <c r="R11" s="414"/>
      <c r="S11" s="414"/>
      <c r="T11" s="414"/>
      <c r="U11" s="414"/>
      <c r="V11" s="414"/>
      <c r="W11" s="414"/>
      <c r="X11" s="414"/>
    </row>
    <row r="12" spans="1:24" ht="13.5" customHeight="1">
      <c r="A12" s="413" t="s">
        <v>1599</v>
      </c>
      <c r="B12" s="413" t="s">
        <v>1600</v>
      </c>
      <c r="C12" s="413" t="s">
        <v>1619</v>
      </c>
      <c r="D12" s="413" t="s">
        <v>1602</v>
      </c>
      <c r="E12" s="414"/>
      <c r="F12" s="414"/>
      <c r="G12" s="414"/>
      <c r="H12" s="414"/>
      <c r="I12" s="414"/>
      <c r="J12" s="414"/>
      <c r="K12" s="414"/>
      <c r="L12" s="414"/>
      <c r="M12" s="414"/>
      <c r="N12" s="414"/>
      <c r="O12" s="414"/>
      <c r="P12" s="414"/>
      <c r="Q12" s="414"/>
      <c r="R12" s="414"/>
      <c r="S12" s="414"/>
      <c r="T12" s="414"/>
      <c r="U12" s="414"/>
      <c r="V12" s="414"/>
      <c r="W12" s="414"/>
      <c r="X12" s="414"/>
    </row>
    <row r="13" spans="1:24" ht="108" customHeight="1">
      <c r="A13" s="524" t="s">
        <v>1620</v>
      </c>
      <c r="B13" s="524" t="s">
        <v>1621</v>
      </c>
      <c r="C13" s="415" t="s">
        <v>1622</v>
      </c>
      <c r="D13" s="415" t="s">
        <v>1623</v>
      </c>
      <c r="E13" s="414"/>
      <c r="F13" s="414"/>
      <c r="G13" s="414"/>
      <c r="H13" s="414"/>
      <c r="I13" s="414"/>
      <c r="J13" s="414"/>
      <c r="K13" s="414"/>
      <c r="L13" s="414"/>
      <c r="M13" s="414"/>
      <c r="N13" s="414"/>
      <c r="O13" s="414"/>
      <c r="P13" s="414"/>
      <c r="Q13" s="414"/>
      <c r="R13" s="414"/>
      <c r="S13" s="414"/>
      <c r="T13" s="414"/>
      <c r="U13" s="414"/>
      <c r="V13" s="414"/>
      <c r="W13" s="414"/>
      <c r="X13" s="414"/>
    </row>
    <row r="14" spans="1:24" ht="93" customHeight="1">
      <c r="A14" s="442"/>
      <c r="B14" s="442"/>
      <c r="C14" s="415" t="s">
        <v>1624</v>
      </c>
      <c r="D14" s="415" t="s">
        <v>1625</v>
      </c>
      <c r="E14" s="414"/>
      <c r="F14" s="414"/>
      <c r="G14" s="414"/>
      <c r="H14" s="414"/>
      <c r="I14" s="414"/>
      <c r="J14" s="414"/>
      <c r="K14" s="414"/>
      <c r="L14" s="414"/>
      <c r="M14" s="414"/>
      <c r="N14" s="414"/>
      <c r="O14" s="414"/>
      <c r="P14" s="414"/>
      <c r="Q14" s="414"/>
      <c r="R14" s="414"/>
      <c r="S14" s="414"/>
      <c r="T14" s="414"/>
      <c r="U14" s="414"/>
      <c r="V14" s="414"/>
      <c r="W14" s="414"/>
      <c r="X14" s="414"/>
    </row>
    <row r="15" spans="1:24" ht="13.5" customHeight="1">
      <c r="A15" s="413" t="s">
        <v>1599</v>
      </c>
      <c r="B15" s="413" t="s">
        <v>1626</v>
      </c>
      <c r="C15" s="413" t="s">
        <v>1627</v>
      </c>
      <c r="D15" s="413" t="s">
        <v>1602</v>
      </c>
      <c r="E15" s="414"/>
      <c r="F15" s="414"/>
      <c r="G15" s="414"/>
      <c r="H15" s="414"/>
      <c r="I15" s="414"/>
      <c r="J15" s="414"/>
      <c r="K15" s="414"/>
      <c r="L15" s="414"/>
      <c r="M15" s="414"/>
      <c r="N15" s="414"/>
      <c r="O15" s="414"/>
      <c r="P15" s="414"/>
      <c r="Q15" s="414"/>
      <c r="R15" s="414"/>
      <c r="S15" s="414"/>
      <c r="T15" s="414"/>
      <c r="U15" s="414"/>
      <c r="V15" s="414"/>
      <c r="W15" s="414"/>
      <c r="X15" s="414"/>
    </row>
    <row r="16" spans="1:24" ht="132" customHeight="1">
      <c r="A16" s="133" t="s">
        <v>1628</v>
      </c>
      <c r="B16" s="416" t="s">
        <v>1629</v>
      </c>
      <c r="C16" s="415" t="s">
        <v>1630</v>
      </c>
      <c r="D16" s="415" t="s">
        <v>1631</v>
      </c>
      <c r="E16" s="414"/>
      <c r="F16" s="414"/>
      <c r="G16" s="414"/>
      <c r="H16" s="414"/>
      <c r="I16" s="414"/>
      <c r="J16" s="414"/>
      <c r="K16" s="414"/>
      <c r="L16" s="414"/>
      <c r="M16" s="414"/>
      <c r="N16" s="414"/>
      <c r="O16" s="414"/>
      <c r="P16" s="414"/>
      <c r="Q16" s="414"/>
      <c r="R16" s="414"/>
      <c r="S16" s="414"/>
      <c r="T16" s="414"/>
      <c r="U16" s="414"/>
      <c r="V16" s="414"/>
      <c r="W16" s="414"/>
      <c r="X16" s="414"/>
    </row>
    <row r="17" spans="1:24" ht="13.5" customHeight="1">
      <c r="A17" s="413" t="s">
        <v>1599</v>
      </c>
      <c r="B17" s="417" t="s">
        <v>1632</v>
      </c>
      <c r="C17" s="413" t="s">
        <v>1633</v>
      </c>
      <c r="D17" s="413" t="s">
        <v>1602</v>
      </c>
      <c r="E17" s="414"/>
      <c r="F17" s="414"/>
      <c r="G17" s="414"/>
      <c r="H17" s="414"/>
      <c r="I17" s="414"/>
      <c r="J17" s="414"/>
      <c r="K17" s="414"/>
      <c r="L17" s="414"/>
      <c r="M17" s="414"/>
      <c r="N17" s="414"/>
      <c r="O17" s="414"/>
      <c r="P17" s="414"/>
      <c r="Q17" s="414"/>
      <c r="R17" s="414"/>
      <c r="S17" s="414"/>
      <c r="T17" s="414"/>
      <c r="U17" s="414"/>
      <c r="V17" s="414"/>
      <c r="W17" s="414"/>
      <c r="X17" s="414"/>
    </row>
    <row r="18" spans="1:24" ht="130.5" customHeight="1">
      <c r="A18" s="524" t="s">
        <v>1634</v>
      </c>
      <c r="B18" s="524"/>
      <c r="C18" s="415" t="s">
        <v>1635</v>
      </c>
      <c r="D18" s="415" t="s">
        <v>1636</v>
      </c>
      <c r="E18" s="414"/>
      <c r="F18" s="414"/>
      <c r="G18" s="414"/>
      <c r="H18" s="414"/>
      <c r="I18" s="414"/>
      <c r="J18" s="414"/>
      <c r="K18" s="414"/>
      <c r="L18" s="414"/>
      <c r="M18" s="414"/>
      <c r="N18" s="414"/>
      <c r="O18" s="414"/>
      <c r="P18" s="414"/>
      <c r="Q18" s="414"/>
      <c r="R18" s="414"/>
      <c r="S18" s="414"/>
      <c r="T18" s="414"/>
      <c r="U18" s="414"/>
      <c r="V18" s="414"/>
      <c r="W18" s="414"/>
      <c r="X18" s="414"/>
    </row>
    <row r="19" spans="1:24" ht="13.5" customHeight="1">
      <c r="A19" s="442"/>
      <c r="B19" s="442"/>
      <c r="C19" s="415" t="s">
        <v>1637</v>
      </c>
      <c r="D19" s="415" t="s">
        <v>1638</v>
      </c>
      <c r="E19" s="414"/>
      <c r="F19" s="414"/>
      <c r="G19" s="414"/>
      <c r="H19" s="414"/>
      <c r="I19" s="414"/>
      <c r="J19" s="414"/>
      <c r="K19" s="414"/>
      <c r="L19" s="414"/>
      <c r="M19" s="414"/>
      <c r="N19" s="414"/>
      <c r="O19" s="414"/>
      <c r="P19" s="414"/>
      <c r="Q19" s="414"/>
      <c r="R19" s="414"/>
      <c r="S19" s="414"/>
      <c r="T19" s="414"/>
      <c r="U19" s="414"/>
      <c r="V19" s="414"/>
      <c r="W19" s="414"/>
      <c r="X19" s="414"/>
    </row>
    <row r="20" spans="1:24" ht="13.5" customHeight="1">
      <c r="A20" s="414"/>
      <c r="B20" s="414"/>
      <c r="C20" s="414"/>
      <c r="D20" s="414"/>
      <c r="E20" s="414"/>
      <c r="F20" s="414"/>
      <c r="G20" s="414"/>
      <c r="H20" s="414"/>
      <c r="I20" s="414"/>
      <c r="J20" s="414"/>
      <c r="K20" s="414"/>
      <c r="L20" s="414"/>
      <c r="M20" s="414"/>
      <c r="N20" s="414"/>
      <c r="O20" s="414"/>
      <c r="P20" s="414"/>
      <c r="Q20" s="414"/>
      <c r="R20" s="414"/>
      <c r="S20" s="414"/>
      <c r="T20" s="414"/>
      <c r="U20" s="414"/>
      <c r="V20" s="414"/>
      <c r="W20" s="414"/>
      <c r="X20" s="414"/>
    </row>
    <row r="21" spans="1:24" ht="13.5" customHeight="1">
      <c r="A21" s="414"/>
      <c r="B21" s="414"/>
      <c r="C21" s="414"/>
      <c r="D21" s="414"/>
      <c r="E21" s="414"/>
      <c r="F21" s="414"/>
      <c r="G21" s="414"/>
      <c r="H21" s="414"/>
      <c r="I21" s="414"/>
      <c r="J21" s="414"/>
      <c r="K21" s="414"/>
      <c r="L21" s="414"/>
      <c r="M21" s="414"/>
      <c r="N21" s="414"/>
      <c r="O21" s="414"/>
      <c r="P21" s="414"/>
      <c r="Q21" s="414"/>
      <c r="R21" s="414"/>
      <c r="S21" s="414"/>
      <c r="T21" s="414"/>
      <c r="U21" s="414"/>
      <c r="V21" s="414"/>
      <c r="W21" s="414"/>
      <c r="X21" s="414"/>
    </row>
    <row r="22" spans="1:24" ht="13.5" customHeight="1">
      <c r="A22" s="414"/>
      <c r="B22" s="414"/>
      <c r="C22" s="414"/>
      <c r="D22" s="414"/>
      <c r="E22" s="414"/>
      <c r="F22" s="414"/>
      <c r="G22" s="414"/>
      <c r="H22" s="414"/>
      <c r="I22" s="414"/>
      <c r="J22" s="414"/>
      <c r="K22" s="414"/>
      <c r="L22" s="414"/>
      <c r="M22" s="414"/>
      <c r="N22" s="414"/>
      <c r="O22" s="414"/>
      <c r="P22" s="414"/>
      <c r="Q22" s="414"/>
      <c r="R22" s="414"/>
      <c r="S22" s="414"/>
      <c r="T22" s="414"/>
      <c r="U22" s="414"/>
      <c r="V22" s="414"/>
      <c r="W22" s="414"/>
      <c r="X22" s="414"/>
    </row>
    <row r="23" spans="1:24" ht="13.5" customHeight="1">
      <c r="A23" s="414"/>
      <c r="B23" s="414"/>
      <c r="C23" s="414"/>
      <c r="D23" s="414"/>
      <c r="E23" s="414"/>
      <c r="F23" s="414"/>
      <c r="G23" s="414"/>
      <c r="H23" s="414"/>
      <c r="I23" s="414"/>
      <c r="J23" s="414"/>
      <c r="K23" s="414"/>
      <c r="L23" s="414"/>
      <c r="M23" s="414"/>
      <c r="N23" s="414"/>
      <c r="O23" s="414"/>
      <c r="P23" s="414"/>
      <c r="Q23" s="414"/>
      <c r="R23" s="414"/>
      <c r="S23" s="414"/>
      <c r="T23" s="414"/>
      <c r="U23" s="414"/>
      <c r="V23" s="414"/>
      <c r="W23" s="414"/>
      <c r="X23" s="414"/>
    </row>
    <row r="24" spans="1:24" ht="13.5" customHeight="1">
      <c r="A24" s="414"/>
      <c r="B24" s="414"/>
      <c r="C24" s="414"/>
      <c r="D24" s="414"/>
      <c r="E24" s="414"/>
      <c r="F24" s="414"/>
      <c r="G24" s="414"/>
      <c r="H24" s="414"/>
      <c r="I24" s="414"/>
      <c r="J24" s="414"/>
      <c r="K24" s="414"/>
      <c r="L24" s="414"/>
      <c r="M24" s="414"/>
      <c r="N24" s="414"/>
      <c r="O24" s="414"/>
      <c r="P24" s="414"/>
      <c r="Q24" s="414"/>
      <c r="R24" s="414"/>
      <c r="S24" s="414"/>
      <c r="T24" s="414"/>
      <c r="U24" s="414"/>
      <c r="V24" s="414"/>
      <c r="W24" s="414"/>
      <c r="X24" s="414"/>
    </row>
    <row r="25" spans="1:24" ht="13.5" customHeight="1">
      <c r="A25" s="414"/>
      <c r="B25" s="414"/>
      <c r="C25" s="414"/>
      <c r="D25" s="414"/>
      <c r="E25" s="414"/>
      <c r="F25" s="414"/>
      <c r="G25" s="414"/>
      <c r="H25" s="414"/>
      <c r="I25" s="414"/>
      <c r="J25" s="414"/>
      <c r="K25" s="414"/>
      <c r="L25" s="414"/>
      <c r="M25" s="414"/>
      <c r="N25" s="414"/>
      <c r="O25" s="414"/>
      <c r="P25" s="414"/>
      <c r="Q25" s="414"/>
      <c r="R25" s="414"/>
      <c r="S25" s="414"/>
      <c r="T25" s="414"/>
      <c r="U25" s="414"/>
      <c r="V25" s="414"/>
      <c r="W25" s="414"/>
      <c r="X25" s="414"/>
    </row>
    <row r="26" spans="1:24" ht="13.5" customHeight="1">
      <c r="A26" s="414"/>
      <c r="B26" s="414"/>
      <c r="C26" s="414"/>
      <c r="D26" s="414"/>
      <c r="E26" s="414"/>
      <c r="F26" s="414"/>
      <c r="G26" s="414"/>
      <c r="H26" s="414"/>
      <c r="I26" s="414"/>
      <c r="J26" s="414"/>
      <c r="K26" s="414"/>
      <c r="L26" s="414"/>
      <c r="M26" s="414"/>
      <c r="N26" s="414"/>
      <c r="O26" s="414"/>
      <c r="P26" s="414"/>
      <c r="Q26" s="414"/>
      <c r="R26" s="414"/>
      <c r="S26" s="414"/>
      <c r="T26" s="414"/>
      <c r="U26" s="414"/>
      <c r="V26" s="414"/>
      <c r="W26" s="414"/>
      <c r="X26" s="414"/>
    </row>
    <row r="27" spans="1:24" ht="13.5" customHeight="1">
      <c r="A27" s="414"/>
      <c r="B27" s="414"/>
      <c r="C27" s="414"/>
      <c r="D27" s="414"/>
      <c r="E27" s="414"/>
      <c r="F27" s="414"/>
      <c r="G27" s="414"/>
      <c r="H27" s="414"/>
      <c r="I27" s="414"/>
      <c r="J27" s="414"/>
      <c r="K27" s="414"/>
      <c r="L27" s="414"/>
      <c r="M27" s="414"/>
      <c r="N27" s="414"/>
      <c r="O27" s="414"/>
      <c r="P27" s="414"/>
      <c r="Q27" s="414"/>
      <c r="R27" s="414"/>
      <c r="S27" s="414"/>
      <c r="T27" s="414"/>
      <c r="U27" s="414"/>
      <c r="V27" s="414"/>
      <c r="W27" s="414"/>
      <c r="X27" s="414"/>
    </row>
    <row r="28" spans="1:24" ht="13.5" customHeight="1">
      <c r="A28" s="414"/>
      <c r="B28" s="414"/>
      <c r="C28" s="414"/>
      <c r="D28" s="414"/>
      <c r="E28" s="414"/>
      <c r="F28" s="414"/>
      <c r="G28" s="414"/>
      <c r="H28" s="414"/>
      <c r="I28" s="414"/>
      <c r="J28" s="414"/>
      <c r="K28" s="414"/>
      <c r="L28" s="414"/>
      <c r="M28" s="414"/>
      <c r="N28" s="414"/>
      <c r="O28" s="414"/>
      <c r="P28" s="414"/>
      <c r="Q28" s="414"/>
      <c r="R28" s="414"/>
      <c r="S28" s="414"/>
      <c r="T28" s="414"/>
      <c r="U28" s="414"/>
      <c r="V28" s="414"/>
      <c r="W28" s="414"/>
      <c r="X28" s="414"/>
    </row>
    <row r="29" spans="1:24" ht="13.5" customHeight="1">
      <c r="A29" s="414"/>
      <c r="B29" s="414"/>
      <c r="C29" s="414"/>
      <c r="D29" s="414"/>
      <c r="E29" s="414"/>
      <c r="F29" s="414"/>
      <c r="G29" s="414"/>
      <c r="H29" s="414"/>
      <c r="I29" s="414"/>
      <c r="J29" s="414"/>
      <c r="K29" s="414"/>
      <c r="L29" s="414"/>
      <c r="M29" s="414"/>
      <c r="N29" s="414"/>
      <c r="O29" s="414"/>
      <c r="P29" s="414"/>
      <c r="Q29" s="414"/>
      <c r="R29" s="414"/>
      <c r="S29" s="414"/>
      <c r="T29" s="414"/>
      <c r="U29" s="414"/>
      <c r="V29" s="414"/>
      <c r="W29" s="414"/>
      <c r="X29" s="414"/>
    </row>
    <row r="30" spans="1:24" ht="13.5" customHeight="1">
      <c r="A30" s="414"/>
      <c r="B30" s="414"/>
      <c r="C30" s="414"/>
      <c r="D30" s="414"/>
      <c r="E30" s="414"/>
      <c r="F30" s="414"/>
      <c r="G30" s="414"/>
      <c r="H30" s="414"/>
      <c r="I30" s="414"/>
      <c r="J30" s="414"/>
      <c r="K30" s="414"/>
      <c r="L30" s="414"/>
      <c r="M30" s="414"/>
      <c r="N30" s="414"/>
      <c r="O30" s="414"/>
      <c r="P30" s="414"/>
      <c r="Q30" s="414"/>
      <c r="R30" s="414"/>
      <c r="S30" s="414"/>
      <c r="T30" s="414"/>
      <c r="U30" s="414"/>
      <c r="V30" s="414"/>
      <c r="W30" s="414"/>
      <c r="X30" s="414"/>
    </row>
    <row r="31" spans="1:24" ht="13.5" customHeight="1">
      <c r="A31" s="414"/>
      <c r="B31" s="414"/>
      <c r="C31" s="414"/>
      <c r="D31" s="414"/>
      <c r="E31" s="414"/>
      <c r="F31" s="414"/>
      <c r="G31" s="414"/>
      <c r="H31" s="414"/>
      <c r="I31" s="414"/>
      <c r="J31" s="414"/>
      <c r="K31" s="414"/>
      <c r="L31" s="414"/>
      <c r="M31" s="414"/>
      <c r="N31" s="414"/>
      <c r="O31" s="414"/>
      <c r="P31" s="414"/>
      <c r="Q31" s="414"/>
      <c r="R31" s="414"/>
      <c r="S31" s="414"/>
      <c r="T31" s="414"/>
      <c r="U31" s="414"/>
      <c r="V31" s="414"/>
      <c r="W31" s="414"/>
      <c r="X31" s="414"/>
    </row>
    <row r="32" spans="1:24" ht="13.5" customHeight="1">
      <c r="A32" s="414"/>
      <c r="B32" s="414"/>
      <c r="C32" s="414"/>
      <c r="D32" s="414"/>
      <c r="E32" s="414"/>
      <c r="F32" s="414"/>
      <c r="G32" s="414"/>
      <c r="H32" s="414"/>
      <c r="I32" s="414"/>
      <c r="J32" s="414"/>
      <c r="K32" s="414"/>
      <c r="L32" s="414"/>
      <c r="M32" s="414"/>
      <c r="N32" s="414"/>
      <c r="O32" s="414"/>
      <c r="P32" s="414"/>
      <c r="Q32" s="414"/>
      <c r="R32" s="414"/>
      <c r="S32" s="414"/>
      <c r="T32" s="414"/>
      <c r="U32" s="414"/>
      <c r="V32" s="414"/>
      <c r="W32" s="414"/>
      <c r="X32" s="414"/>
    </row>
    <row r="33" spans="1:24" ht="13.5" customHeight="1">
      <c r="A33" s="414"/>
      <c r="B33" s="414"/>
      <c r="C33" s="414"/>
      <c r="D33" s="414"/>
      <c r="E33" s="414"/>
      <c r="F33" s="414"/>
      <c r="G33" s="414"/>
      <c r="H33" s="414"/>
      <c r="I33" s="414"/>
      <c r="J33" s="414"/>
      <c r="K33" s="414"/>
      <c r="L33" s="414"/>
      <c r="M33" s="414"/>
      <c r="N33" s="414"/>
      <c r="O33" s="414"/>
      <c r="P33" s="414"/>
      <c r="Q33" s="414"/>
      <c r="R33" s="414"/>
      <c r="S33" s="414"/>
      <c r="T33" s="414"/>
      <c r="U33" s="414"/>
      <c r="V33" s="414"/>
      <c r="W33" s="414"/>
      <c r="X33" s="414"/>
    </row>
    <row r="34" spans="1:24" ht="13.5" customHeight="1">
      <c r="A34" s="414"/>
      <c r="B34" s="414"/>
      <c r="C34" s="414"/>
      <c r="D34" s="414"/>
      <c r="E34" s="414"/>
      <c r="F34" s="414"/>
      <c r="G34" s="414"/>
      <c r="H34" s="414"/>
      <c r="I34" s="414"/>
      <c r="J34" s="414"/>
      <c r="K34" s="414"/>
      <c r="L34" s="414"/>
      <c r="M34" s="414"/>
      <c r="N34" s="414"/>
      <c r="O34" s="414"/>
      <c r="P34" s="414"/>
      <c r="Q34" s="414"/>
      <c r="R34" s="414"/>
      <c r="S34" s="414"/>
      <c r="T34" s="414"/>
      <c r="U34" s="414"/>
      <c r="V34" s="414"/>
      <c r="W34" s="414"/>
      <c r="X34" s="414"/>
    </row>
    <row r="35" spans="1:24" ht="13.5" customHeight="1">
      <c r="A35" s="414"/>
      <c r="B35" s="414"/>
      <c r="C35" s="414"/>
      <c r="D35" s="414"/>
      <c r="E35" s="414"/>
      <c r="F35" s="414"/>
      <c r="G35" s="414"/>
      <c r="H35" s="414"/>
      <c r="I35" s="414"/>
      <c r="J35" s="414"/>
      <c r="K35" s="414"/>
      <c r="L35" s="414"/>
      <c r="M35" s="414"/>
      <c r="N35" s="414"/>
      <c r="O35" s="414"/>
      <c r="P35" s="414"/>
      <c r="Q35" s="414"/>
      <c r="R35" s="414"/>
      <c r="S35" s="414"/>
      <c r="T35" s="414"/>
      <c r="U35" s="414"/>
      <c r="V35" s="414"/>
      <c r="W35" s="414"/>
      <c r="X35" s="414"/>
    </row>
    <row r="36" spans="1:24" ht="13.5" customHeight="1">
      <c r="A36" s="414"/>
      <c r="B36" s="414"/>
      <c r="C36" s="414"/>
      <c r="D36" s="414"/>
      <c r="E36" s="414"/>
      <c r="F36" s="414"/>
      <c r="G36" s="414"/>
      <c r="H36" s="414"/>
      <c r="I36" s="414"/>
      <c r="J36" s="414"/>
      <c r="K36" s="414"/>
      <c r="L36" s="414"/>
      <c r="M36" s="414"/>
      <c r="N36" s="414"/>
      <c r="O36" s="414"/>
      <c r="P36" s="414"/>
      <c r="Q36" s="414"/>
      <c r="R36" s="414"/>
      <c r="S36" s="414"/>
      <c r="T36" s="414"/>
      <c r="U36" s="414"/>
      <c r="V36" s="414"/>
      <c r="W36" s="414"/>
      <c r="X36" s="414"/>
    </row>
    <row r="37" spans="1:24" ht="13.5" customHeight="1">
      <c r="A37" s="414"/>
      <c r="B37" s="414"/>
      <c r="C37" s="414"/>
      <c r="D37" s="414"/>
      <c r="E37" s="414"/>
      <c r="F37" s="414"/>
      <c r="G37" s="414"/>
      <c r="H37" s="414"/>
      <c r="I37" s="414"/>
      <c r="J37" s="414"/>
      <c r="K37" s="414"/>
      <c r="L37" s="414"/>
      <c r="M37" s="414"/>
      <c r="N37" s="414"/>
      <c r="O37" s="414"/>
      <c r="P37" s="414"/>
      <c r="Q37" s="414"/>
      <c r="R37" s="414"/>
      <c r="S37" s="414"/>
      <c r="T37" s="414"/>
      <c r="U37" s="414"/>
      <c r="V37" s="414"/>
      <c r="W37" s="414"/>
      <c r="X37" s="414"/>
    </row>
    <row r="38" spans="1:24" ht="13.5" customHeight="1">
      <c r="A38" s="414"/>
      <c r="B38" s="414"/>
      <c r="C38" s="414"/>
      <c r="D38" s="414"/>
      <c r="E38" s="414"/>
      <c r="F38" s="414"/>
      <c r="G38" s="414"/>
      <c r="H38" s="414"/>
      <c r="I38" s="414"/>
      <c r="J38" s="414"/>
      <c r="K38" s="414"/>
      <c r="L38" s="414"/>
      <c r="M38" s="414"/>
      <c r="N38" s="414"/>
      <c r="O38" s="414"/>
      <c r="P38" s="414"/>
      <c r="Q38" s="414"/>
      <c r="R38" s="414"/>
      <c r="S38" s="414"/>
      <c r="T38" s="414"/>
      <c r="U38" s="414"/>
      <c r="V38" s="414"/>
      <c r="W38" s="414"/>
      <c r="X38" s="414"/>
    </row>
    <row r="39" spans="1:24" ht="13.5" customHeight="1">
      <c r="A39" s="414"/>
      <c r="B39" s="414"/>
      <c r="C39" s="414"/>
      <c r="D39" s="414"/>
      <c r="E39" s="414"/>
      <c r="F39" s="414"/>
      <c r="G39" s="414"/>
      <c r="H39" s="414"/>
      <c r="I39" s="414"/>
      <c r="J39" s="414"/>
      <c r="K39" s="414"/>
      <c r="L39" s="414"/>
      <c r="M39" s="414"/>
      <c r="N39" s="414"/>
      <c r="O39" s="414"/>
      <c r="P39" s="414"/>
      <c r="Q39" s="414"/>
      <c r="R39" s="414"/>
      <c r="S39" s="414"/>
      <c r="T39" s="414"/>
      <c r="U39" s="414"/>
      <c r="V39" s="414"/>
      <c r="W39" s="414"/>
      <c r="X39" s="414"/>
    </row>
    <row r="40" spans="1:24" ht="13.5" customHeight="1">
      <c r="A40" s="414"/>
      <c r="B40" s="414"/>
      <c r="C40" s="414"/>
      <c r="D40" s="414"/>
      <c r="E40" s="414"/>
      <c r="F40" s="414"/>
      <c r="G40" s="414"/>
      <c r="H40" s="414"/>
      <c r="I40" s="414"/>
      <c r="J40" s="414"/>
      <c r="K40" s="414"/>
      <c r="L40" s="414"/>
      <c r="M40" s="414"/>
      <c r="N40" s="414"/>
      <c r="O40" s="414"/>
      <c r="P40" s="414"/>
      <c r="Q40" s="414"/>
      <c r="R40" s="414"/>
      <c r="S40" s="414"/>
      <c r="T40" s="414"/>
      <c r="U40" s="414"/>
      <c r="V40" s="414"/>
      <c r="W40" s="414"/>
      <c r="X40" s="414"/>
    </row>
    <row r="41" spans="1:24" ht="13.5" customHeight="1">
      <c r="A41" s="414"/>
      <c r="B41" s="414"/>
      <c r="C41" s="414"/>
      <c r="D41" s="414"/>
      <c r="E41" s="414"/>
      <c r="F41" s="414"/>
      <c r="G41" s="414"/>
      <c r="H41" s="414"/>
      <c r="I41" s="414"/>
      <c r="J41" s="414"/>
      <c r="K41" s="414"/>
      <c r="L41" s="414"/>
      <c r="M41" s="414"/>
      <c r="N41" s="414"/>
      <c r="O41" s="414"/>
      <c r="P41" s="414"/>
      <c r="Q41" s="414"/>
      <c r="R41" s="414"/>
      <c r="S41" s="414"/>
      <c r="T41" s="414"/>
      <c r="U41" s="414"/>
      <c r="V41" s="414"/>
      <c r="W41" s="414"/>
      <c r="X41" s="414"/>
    </row>
    <row r="42" spans="1:24" ht="13.5" customHeight="1">
      <c r="A42" s="414"/>
      <c r="B42" s="414"/>
      <c r="C42" s="414"/>
      <c r="D42" s="414"/>
      <c r="E42" s="414"/>
      <c r="F42" s="414"/>
      <c r="G42" s="414"/>
      <c r="H42" s="414"/>
      <c r="I42" s="414"/>
      <c r="J42" s="414"/>
      <c r="K42" s="414"/>
      <c r="L42" s="414"/>
      <c r="M42" s="414"/>
      <c r="N42" s="414"/>
      <c r="O42" s="414"/>
      <c r="P42" s="414"/>
      <c r="Q42" s="414"/>
      <c r="R42" s="414"/>
      <c r="S42" s="414"/>
      <c r="T42" s="414"/>
      <c r="U42" s="414"/>
      <c r="V42" s="414"/>
      <c r="W42" s="414"/>
      <c r="X42" s="414"/>
    </row>
    <row r="43" spans="1:24" ht="13.5" customHeight="1">
      <c r="A43" s="414"/>
      <c r="B43" s="414"/>
      <c r="C43" s="414"/>
      <c r="D43" s="414"/>
      <c r="E43" s="414"/>
      <c r="F43" s="414"/>
      <c r="G43" s="414"/>
      <c r="H43" s="414"/>
      <c r="I43" s="414"/>
      <c r="J43" s="414"/>
      <c r="K43" s="414"/>
      <c r="L43" s="414"/>
      <c r="M43" s="414"/>
      <c r="N43" s="414"/>
      <c r="O43" s="414"/>
      <c r="P43" s="414"/>
      <c r="Q43" s="414"/>
      <c r="R43" s="414"/>
      <c r="S43" s="414"/>
      <c r="T43" s="414"/>
      <c r="U43" s="414"/>
      <c r="V43" s="414"/>
      <c r="W43" s="414"/>
      <c r="X43" s="414"/>
    </row>
    <row r="44" spans="1:24" ht="13.5" customHeight="1">
      <c r="A44" s="414"/>
      <c r="B44" s="414"/>
      <c r="C44" s="414"/>
      <c r="D44" s="414"/>
      <c r="E44" s="414"/>
      <c r="F44" s="414"/>
      <c r="G44" s="414"/>
      <c r="H44" s="414"/>
      <c r="I44" s="414"/>
      <c r="J44" s="414"/>
      <c r="K44" s="414"/>
      <c r="L44" s="414"/>
      <c r="M44" s="414"/>
      <c r="N44" s="414"/>
      <c r="O44" s="414"/>
      <c r="P44" s="414"/>
      <c r="Q44" s="414"/>
      <c r="R44" s="414"/>
      <c r="S44" s="414"/>
      <c r="T44" s="414"/>
      <c r="U44" s="414"/>
      <c r="V44" s="414"/>
      <c r="W44" s="414"/>
      <c r="X44" s="414"/>
    </row>
    <row r="45" spans="1:24" ht="13.5" customHeight="1">
      <c r="A45" s="414"/>
      <c r="B45" s="414"/>
      <c r="C45" s="414"/>
      <c r="D45" s="414"/>
      <c r="E45" s="414"/>
      <c r="F45" s="414"/>
      <c r="G45" s="414"/>
      <c r="H45" s="414"/>
      <c r="I45" s="414"/>
      <c r="J45" s="414"/>
      <c r="K45" s="414"/>
      <c r="L45" s="414"/>
      <c r="M45" s="414"/>
      <c r="N45" s="414"/>
      <c r="O45" s="414"/>
      <c r="P45" s="414"/>
      <c r="Q45" s="414"/>
      <c r="R45" s="414"/>
      <c r="S45" s="414"/>
      <c r="T45" s="414"/>
      <c r="U45" s="414"/>
      <c r="V45" s="414"/>
      <c r="W45" s="414"/>
      <c r="X45" s="414"/>
    </row>
    <row r="46" spans="1:24" ht="13.5" customHeight="1">
      <c r="A46" s="414"/>
      <c r="B46" s="414"/>
      <c r="C46" s="414"/>
      <c r="D46" s="414"/>
      <c r="E46" s="414"/>
      <c r="F46" s="414"/>
      <c r="G46" s="414"/>
      <c r="H46" s="414"/>
      <c r="I46" s="414"/>
      <c r="J46" s="414"/>
      <c r="K46" s="414"/>
      <c r="L46" s="414"/>
      <c r="M46" s="414"/>
      <c r="N46" s="414"/>
      <c r="O46" s="414"/>
      <c r="P46" s="414"/>
      <c r="Q46" s="414"/>
      <c r="R46" s="414"/>
      <c r="S46" s="414"/>
      <c r="T46" s="414"/>
      <c r="U46" s="414"/>
      <c r="V46" s="414"/>
      <c r="W46" s="414"/>
      <c r="X46" s="414"/>
    </row>
    <row r="47" spans="1:24" ht="13.5" customHeight="1">
      <c r="A47" s="414"/>
      <c r="B47" s="414"/>
      <c r="C47" s="414"/>
      <c r="D47" s="414"/>
      <c r="E47" s="414"/>
      <c r="F47" s="414"/>
      <c r="G47" s="414"/>
      <c r="H47" s="414"/>
      <c r="I47" s="414"/>
      <c r="J47" s="414"/>
      <c r="K47" s="414"/>
      <c r="L47" s="414"/>
      <c r="M47" s="414"/>
      <c r="N47" s="414"/>
      <c r="O47" s="414"/>
      <c r="P47" s="414"/>
      <c r="Q47" s="414"/>
      <c r="R47" s="414"/>
      <c r="S47" s="414"/>
      <c r="T47" s="414"/>
      <c r="U47" s="414"/>
      <c r="V47" s="414"/>
      <c r="W47" s="414"/>
      <c r="X47" s="414"/>
    </row>
    <row r="48" spans="1:24" ht="13.5" customHeight="1">
      <c r="A48" s="414"/>
      <c r="B48" s="414"/>
      <c r="C48" s="414"/>
      <c r="D48" s="414"/>
      <c r="E48" s="414"/>
      <c r="F48" s="414"/>
      <c r="G48" s="414"/>
      <c r="H48" s="414"/>
      <c r="I48" s="414"/>
      <c r="J48" s="414"/>
      <c r="K48" s="414"/>
      <c r="L48" s="414"/>
      <c r="M48" s="414"/>
      <c r="N48" s="414"/>
      <c r="O48" s="414"/>
      <c r="P48" s="414"/>
      <c r="Q48" s="414"/>
      <c r="R48" s="414"/>
      <c r="S48" s="414"/>
      <c r="T48" s="414"/>
      <c r="U48" s="414"/>
      <c r="V48" s="414"/>
      <c r="W48" s="414"/>
      <c r="X48" s="414"/>
    </row>
    <row r="49" spans="1:24" ht="13.5" customHeight="1">
      <c r="A49" s="414"/>
      <c r="B49" s="414"/>
      <c r="C49" s="414"/>
      <c r="D49" s="414"/>
      <c r="E49" s="414"/>
      <c r="F49" s="414"/>
      <c r="G49" s="414"/>
      <c r="H49" s="414"/>
      <c r="I49" s="414"/>
      <c r="J49" s="414"/>
      <c r="K49" s="414"/>
      <c r="L49" s="414"/>
      <c r="M49" s="414"/>
      <c r="N49" s="414"/>
      <c r="O49" s="414"/>
      <c r="P49" s="414"/>
      <c r="Q49" s="414"/>
      <c r="R49" s="414"/>
      <c r="S49" s="414"/>
      <c r="T49" s="414"/>
      <c r="U49" s="414"/>
      <c r="V49" s="414"/>
      <c r="W49" s="414"/>
      <c r="X49" s="414"/>
    </row>
    <row r="50" spans="1:24" ht="13.5" customHeight="1">
      <c r="A50" s="414"/>
      <c r="B50" s="414"/>
      <c r="C50" s="414"/>
      <c r="D50" s="414"/>
      <c r="E50" s="414"/>
      <c r="F50" s="414"/>
      <c r="G50" s="414"/>
      <c r="H50" s="414"/>
      <c r="I50" s="414"/>
      <c r="J50" s="414"/>
      <c r="K50" s="414"/>
      <c r="L50" s="414"/>
      <c r="M50" s="414"/>
      <c r="N50" s="414"/>
      <c r="O50" s="414"/>
      <c r="P50" s="414"/>
      <c r="Q50" s="414"/>
      <c r="R50" s="414"/>
      <c r="S50" s="414"/>
      <c r="T50" s="414"/>
      <c r="U50" s="414"/>
      <c r="V50" s="414"/>
      <c r="W50" s="414"/>
      <c r="X50" s="414"/>
    </row>
    <row r="51" spans="1:24" ht="13.5" customHeight="1">
      <c r="A51" s="414"/>
      <c r="B51" s="414"/>
      <c r="C51" s="414"/>
      <c r="D51" s="414"/>
      <c r="E51" s="414"/>
      <c r="F51" s="414"/>
      <c r="G51" s="414"/>
      <c r="H51" s="414"/>
      <c r="I51" s="414"/>
      <c r="J51" s="414"/>
      <c r="K51" s="414"/>
      <c r="L51" s="414"/>
      <c r="M51" s="414"/>
      <c r="N51" s="414"/>
      <c r="O51" s="414"/>
      <c r="P51" s="414"/>
      <c r="Q51" s="414"/>
      <c r="R51" s="414"/>
      <c r="S51" s="414"/>
      <c r="T51" s="414"/>
      <c r="U51" s="414"/>
      <c r="V51" s="414"/>
      <c r="W51" s="414"/>
      <c r="X51" s="414"/>
    </row>
    <row r="52" spans="1:24" ht="13.5" customHeight="1">
      <c r="A52" s="414"/>
      <c r="B52" s="414"/>
      <c r="C52" s="414"/>
      <c r="D52" s="414"/>
      <c r="E52" s="414"/>
      <c r="F52" s="414"/>
      <c r="G52" s="414"/>
      <c r="H52" s="414"/>
      <c r="I52" s="414"/>
      <c r="J52" s="414"/>
      <c r="K52" s="414"/>
      <c r="L52" s="414"/>
      <c r="M52" s="414"/>
      <c r="N52" s="414"/>
      <c r="O52" s="414"/>
      <c r="P52" s="414"/>
      <c r="Q52" s="414"/>
      <c r="R52" s="414"/>
      <c r="S52" s="414"/>
      <c r="T52" s="414"/>
      <c r="U52" s="414"/>
      <c r="V52" s="414"/>
      <c r="W52" s="414"/>
      <c r="X52" s="414"/>
    </row>
    <row r="53" spans="1:24" ht="13.5" customHeight="1">
      <c r="A53" s="414"/>
      <c r="B53" s="414"/>
      <c r="C53" s="414"/>
      <c r="D53" s="414"/>
      <c r="E53" s="414"/>
      <c r="F53" s="414"/>
      <c r="G53" s="414"/>
      <c r="H53" s="414"/>
      <c r="I53" s="414"/>
      <c r="J53" s="414"/>
      <c r="K53" s="414"/>
      <c r="L53" s="414"/>
      <c r="M53" s="414"/>
      <c r="N53" s="414"/>
      <c r="O53" s="414"/>
      <c r="P53" s="414"/>
      <c r="Q53" s="414"/>
      <c r="R53" s="414"/>
      <c r="S53" s="414"/>
      <c r="T53" s="414"/>
      <c r="U53" s="414"/>
      <c r="V53" s="414"/>
      <c r="W53" s="414"/>
      <c r="X53" s="414"/>
    </row>
    <row r="54" spans="1:24" ht="13.5" customHeight="1">
      <c r="A54" s="414"/>
      <c r="B54" s="414"/>
      <c r="C54" s="414"/>
      <c r="D54" s="414"/>
      <c r="E54" s="414"/>
      <c r="F54" s="414"/>
      <c r="G54" s="414"/>
      <c r="H54" s="414"/>
      <c r="I54" s="414"/>
      <c r="J54" s="414"/>
      <c r="K54" s="414"/>
      <c r="L54" s="414"/>
      <c r="M54" s="414"/>
      <c r="N54" s="414"/>
      <c r="O54" s="414"/>
      <c r="P54" s="414"/>
      <c r="Q54" s="414"/>
      <c r="R54" s="414"/>
      <c r="S54" s="414"/>
      <c r="T54" s="414"/>
      <c r="U54" s="414"/>
      <c r="V54" s="414"/>
      <c r="W54" s="414"/>
      <c r="X54" s="414"/>
    </row>
    <row r="55" spans="1:24" ht="13.5" customHeight="1">
      <c r="A55" s="414"/>
      <c r="B55" s="414"/>
      <c r="C55" s="414"/>
      <c r="D55" s="414"/>
      <c r="E55" s="414"/>
      <c r="F55" s="414"/>
      <c r="G55" s="414"/>
      <c r="H55" s="414"/>
      <c r="I55" s="414"/>
      <c r="J55" s="414"/>
      <c r="K55" s="414"/>
      <c r="L55" s="414"/>
      <c r="M55" s="414"/>
      <c r="N55" s="414"/>
      <c r="O55" s="414"/>
      <c r="P55" s="414"/>
      <c r="Q55" s="414"/>
      <c r="R55" s="414"/>
      <c r="S55" s="414"/>
      <c r="T55" s="414"/>
      <c r="U55" s="414"/>
      <c r="V55" s="414"/>
      <c r="W55" s="414"/>
      <c r="X55" s="414"/>
    </row>
    <row r="56" spans="1:24" ht="13.5" customHeight="1">
      <c r="A56" s="414"/>
      <c r="B56" s="414"/>
      <c r="C56" s="414"/>
      <c r="D56" s="414"/>
      <c r="E56" s="414"/>
      <c r="F56" s="414"/>
      <c r="G56" s="414"/>
      <c r="H56" s="414"/>
      <c r="I56" s="414"/>
      <c r="J56" s="414"/>
      <c r="K56" s="414"/>
      <c r="L56" s="414"/>
      <c r="M56" s="414"/>
      <c r="N56" s="414"/>
      <c r="O56" s="414"/>
      <c r="P56" s="414"/>
      <c r="Q56" s="414"/>
      <c r="R56" s="414"/>
      <c r="S56" s="414"/>
      <c r="T56" s="414"/>
      <c r="U56" s="414"/>
      <c r="V56" s="414"/>
      <c r="W56" s="414"/>
      <c r="X56" s="414"/>
    </row>
    <row r="57" spans="1:24" ht="13.5" customHeight="1">
      <c r="A57" s="414"/>
      <c r="B57" s="414"/>
      <c r="C57" s="414"/>
      <c r="D57" s="414"/>
      <c r="E57" s="414"/>
      <c r="F57" s="414"/>
      <c r="G57" s="414"/>
      <c r="H57" s="414"/>
      <c r="I57" s="414"/>
      <c r="J57" s="414"/>
      <c r="K57" s="414"/>
      <c r="L57" s="414"/>
      <c r="M57" s="414"/>
      <c r="N57" s="414"/>
      <c r="O57" s="414"/>
      <c r="P57" s="414"/>
      <c r="Q57" s="414"/>
      <c r="R57" s="414"/>
      <c r="S57" s="414"/>
      <c r="T57" s="414"/>
      <c r="U57" s="414"/>
      <c r="V57" s="414"/>
      <c r="W57" s="414"/>
      <c r="X57" s="414"/>
    </row>
    <row r="58" spans="1:24" ht="13.5" customHeight="1">
      <c r="A58" s="414"/>
      <c r="B58" s="414"/>
      <c r="C58" s="414"/>
      <c r="D58" s="414"/>
      <c r="E58" s="414"/>
      <c r="F58" s="414"/>
      <c r="G58" s="414"/>
      <c r="H58" s="414"/>
      <c r="I58" s="414"/>
      <c r="J58" s="414"/>
      <c r="K58" s="414"/>
      <c r="L58" s="414"/>
      <c r="M58" s="414"/>
      <c r="N58" s="414"/>
      <c r="O58" s="414"/>
      <c r="P58" s="414"/>
      <c r="Q58" s="414"/>
      <c r="R58" s="414"/>
      <c r="S58" s="414"/>
      <c r="T58" s="414"/>
      <c r="U58" s="414"/>
      <c r="V58" s="414"/>
      <c r="W58" s="414"/>
      <c r="X58" s="414"/>
    </row>
    <row r="59" spans="1:24" ht="13.5" customHeight="1">
      <c r="A59" s="414"/>
      <c r="B59" s="414"/>
      <c r="C59" s="414"/>
      <c r="D59" s="414"/>
      <c r="E59" s="414"/>
      <c r="F59" s="414"/>
      <c r="G59" s="414"/>
      <c r="H59" s="414"/>
      <c r="I59" s="414"/>
      <c r="J59" s="414"/>
      <c r="K59" s="414"/>
      <c r="L59" s="414"/>
      <c r="M59" s="414"/>
      <c r="N59" s="414"/>
      <c r="O59" s="414"/>
      <c r="P59" s="414"/>
      <c r="Q59" s="414"/>
      <c r="R59" s="414"/>
      <c r="S59" s="414"/>
      <c r="T59" s="414"/>
      <c r="U59" s="414"/>
      <c r="V59" s="414"/>
      <c r="W59" s="414"/>
      <c r="X59" s="414"/>
    </row>
    <row r="60" spans="1:24" ht="13.5" customHeight="1">
      <c r="A60" s="414"/>
      <c r="B60" s="414"/>
      <c r="C60" s="414"/>
      <c r="D60" s="414"/>
      <c r="E60" s="414"/>
      <c r="F60" s="414"/>
      <c r="G60" s="414"/>
      <c r="H60" s="414"/>
      <c r="I60" s="414"/>
      <c r="J60" s="414"/>
      <c r="K60" s="414"/>
      <c r="L60" s="414"/>
      <c r="M60" s="414"/>
      <c r="N60" s="414"/>
      <c r="O60" s="414"/>
      <c r="P60" s="414"/>
      <c r="Q60" s="414"/>
      <c r="R60" s="414"/>
      <c r="S60" s="414"/>
      <c r="T60" s="414"/>
      <c r="U60" s="414"/>
      <c r="V60" s="414"/>
      <c r="W60" s="414"/>
      <c r="X60" s="414"/>
    </row>
    <row r="61" spans="1:24" ht="13.5" customHeight="1">
      <c r="A61" s="414"/>
      <c r="B61" s="414"/>
      <c r="C61" s="414"/>
      <c r="D61" s="414"/>
      <c r="E61" s="414"/>
      <c r="F61" s="414"/>
      <c r="G61" s="414"/>
      <c r="H61" s="414"/>
      <c r="I61" s="414"/>
      <c r="J61" s="414"/>
      <c r="K61" s="414"/>
      <c r="L61" s="414"/>
      <c r="M61" s="414"/>
      <c r="N61" s="414"/>
      <c r="O61" s="414"/>
      <c r="P61" s="414"/>
      <c r="Q61" s="414"/>
      <c r="R61" s="414"/>
      <c r="S61" s="414"/>
      <c r="T61" s="414"/>
      <c r="U61" s="414"/>
      <c r="V61" s="414"/>
      <c r="W61" s="414"/>
      <c r="X61" s="414"/>
    </row>
    <row r="62" spans="1:24" ht="13.5" customHeight="1">
      <c r="A62" s="414"/>
      <c r="B62" s="414"/>
      <c r="C62" s="414"/>
      <c r="D62" s="414"/>
      <c r="E62" s="414"/>
      <c r="F62" s="414"/>
      <c r="G62" s="414"/>
      <c r="H62" s="414"/>
      <c r="I62" s="414"/>
      <c r="J62" s="414"/>
      <c r="K62" s="414"/>
      <c r="L62" s="414"/>
      <c r="M62" s="414"/>
      <c r="N62" s="414"/>
      <c r="O62" s="414"/>
      <c r="P62" s="414"/>
      <c r="Q62" s="414"/>
      <c r="R62" s="414"/>
      <c r="S62" s="414"/>
      <c r="T62" s="414"/>
      <c r="U62" s="414"/>
      <c r="V62" s="414"/>
      <c r="W62" s="414"/>
      <c r="X62" s="414"/>
    </row>
    <row r="63" spans="1:24" ht="13.5" customHeight="1">
      <c r="A63" s="414"/>
      <c r="B63" s="414"/>
      <c r="C63" s="414"/>
      <c r="D63" s="414"/>
      <c r="E63" s="414"/>
      <c r="F63" s="414"/>
      <c r="G63" s="414"/>
      <c r="H63" s="414"/>
      <c r="I63" s="414"/>
      <c r="J63" s="414"/>
      <c r="K63" s="414"/>
      <c r="L63" s="414"/>
      <c r="M63" s="414"/>
      <c r="N63" s="414"/>
      <c r="O63" s="414"/>
      <c r="P63" s="414"/>
      <c r="Q63" s="414"/>
      <c r="R63" s="414"/>
      <c r="S63" s="414"/>
      <c r="T63" s="414"/>
      <c r="U63" s="414"/>
      <c r="V63" s="414"/>
      <c r="W63" s="414"/>
      <c r="X63" s="414"/>
    </row>
    <row r="64" spans="1:24" ht="13.5" customHeight="1">
      <c r="A64" s="414"/>
      <c r="B64" s="414"/>
      <c r="C64" s="414"/>
      <c r="D64" s="414"/>
      <c r="E64" s="414"/>
      <c r="F64" s="414"/>
      <c r="G64" s="414"/>
      <c r="H64" s="414"/>
      <c r="I64" s="414"/>
      <c r="J64" s="414"/>
      <c r="K64" s="414"/>
      <c r="L64" s="414"/>
      <c r="M64" s="414"/>
      <c r="N64" s="414"/>
      <c r="O64" s="414"/>
      <c r="P64" s="414"/>
      <c r="Q64" s="414"/>
      <c r="R64" s="414"/>
      <c r="S64" s="414"/>
      <c r="T64" s="414"/>
      <c r="U64" s="414"/>
      <c r="V64" s="414"/>
      <c r="W64" s="414"/>
      <c r="X64" s="414"/>
    </row>
    <row r="65" spans="1:24" ht="13.5" customHeight="1">
      <c r="A65" s="414"/>
      <c r="B65" s="414"/>
      <c r="C65" s="414"/>
      <c r="D65" s="414"/>
      <c r="E65" s="414"/>
      <c r="F65" s="414"/>
      <c r="G65" s="414"/>
      <c r="H65" s="414"/>
      <c r="I65" s="414"/>
      <c r="J65" s="414"/>
      <c r="K65" s="414"/>
      <c r="L65" s="414"/>
      <c r="M65" s="414"/>
      <c r="N65" s="414"/>
      <c r="O65" s="414"/>
      <c r="P65" s="414"/>
      <c r="Q65" s="414"/>
      <c r="R65" s="414"/>
      <c r="S65" s="414"/>
      <c r="T65" s="414"/>
      <c r="U65" s="414"/>
      <c r="V65" s="414"/>
      <c r="W65" s="414"/>
      <c r="X65" s="414"/>
    </row>
    <row r="66" spans="1:24" ht="13.5" customHeight="1">
      <c r="A66" s="414"/>
      <c r="B66" s="414"/>
      <c r="C66" s="414"/>
      <c r="D66" s="414"/>
      <c r="E66" s="414"/>
      <c r="F66" s="414"/>
      <c r="G66" s="414"/>
      <c r="H66" s="414"/>
      <c r="I66" s="414"/>
      <c r="J66" s="414"/>
      <c r="K66" s="414"/>
      <c r="L66" s="414"/>
      <c r="M66" s="414"/>
      <c r="N66" s="414"/>
      <c r="O66" s="414"/>
      <c r="P66" s="414"/>
      <c r="Q66" s="414"/>
      <c r="R66" s="414"/>
      <c r="S66" s="414"/>
      <c r="T66" s="414"/>
      <c r="U66" s="414"/>
      <c r="V66" s="414"/>
      <c r="W66" s="414"/>
      <c r="X66" s="414"/>
    </row>
    <row r="67" spans="1:24" ht="13.5" customHeight="1">
      <c r="A67" s="414"/>
      <c r="B67" s="414"/>
      <c r="C67" s="414"/>
      <c r="D67" s="414"/>
      <c r="E67" s="414"/>
      <c r="F67" s="414"/>
      <c r="G67" s="414"/>
      <c r="H67" s="414"/>
      <c r="I67" s="414"/>
      <c r="J67" s="414"/>
      <c r="K67" s="414"/>
      <c r="L67" s="414"/>
      <c r="M67" s="414"/>
      <c r="N67" s="414"/>
      <c r="O67" s="414"/>
      <c r="P67" s="414"/>
      <c r="Q67" s="414"/>
      <c r="R67" s="414"/>
      <c r="S67" s="414"/>
      <c r="T67" s="414"/>
      <c r="U67" s="414"/>
      <c r="V67" s="414"/>
      <c r="W67" s="414"/>
      <c r="X67" s="414"/>
    </row>
    <row r="68" spans="1:24" ht="13.5" customHeight="1">
      <c r="A68" s="414"/>
      <c r="B68" s="414"/>
      <c r="C68" s="414"/>
      <c r="D68" s="414"/>
      <c r="E68" s="414"/>
      <c r="F68" s="414"/>
      <c r="G68" s="414"/>
      <c r="H68" s="414"/>
      <c r="I68" s="414"/>
      <c r="J68" s="414"/>
      <c r="K68" s="414"/>
      <c r="L68" s="414"/>
      <c r="M68" s="414"/>
      <c r="N68" s="414"/>
      <c r="O68" s="414"/>
      <c r="P68" s="414"/>
      <c r="Q68" s="414"/>
      <c r="R68" s="414"/>
      <c r="S68" s="414"/>
      <c r="T68" s="414"/>
      <c r="U68" s="414"/>
      <c r="V68" s="414"/>
      <c r="W68" s="414"/>
      <c r="X68" s="414"/>
    </row>
    <row r="69" spans="1:24" ht="13.5" customHeight="1">
      <c r="A69" s="414"/>
      <c r="B69" s="414"/>
      <c r="C69" s="414"/>
      <c r="D69" s="414"/>
      <c r="E69" s="414"/>
      <c r="F69" s="414"/>
      <c r="G69" s="414"/>
      <c r="H69" s="414"/>
      <c r="I69" s="414"/>
      <c r="J69" s="414"/>
      <c r="K69" s="414"/>
      <c r="L69" s="414"/>
      <c r="M69" s="414"/>
      <c r="N69" s="414"/>
      <c r="O69" s="414"/>
      <c r="P69" s="414"/>
      <c r="Q69" s="414"/>
      <c r="R69" s="414"/>
      <c r="S69" s="414"/>
      <c r="T69" s="414"/>
      <c r="U69" s="414"/>
      <c r="V69" s="414"/>
      <c r="W69" s="414"/>
      <c r="X69" s="414"/>
    </row>
    <row r="70" spans="1:24" ht="13.5" customHeight="1">
      <c r="A70" s="414"/>
      <c r="B70" s="414"/>
      <c r="C70" s="414"/>
      <c r="D70" s="414"/>
      <c r="E70" s="414"/>
      <c r="F70" s="414"/>
      <c r="G70" s="414"/>
      <c r="H70" s="414"/>
      <c r="I70" s="414"/>
      <c r="J70" s="414"/>
      <c r="K70" s="414"/>
      <c r="L70" s="414"/>
      <c r="M70" s="414"/>
      <c r="N70" s="414"/>
      <c r="O70" s="414"/>
      <c r="P70" s="414"/>
      <c r="Q70" s="414"/>
      <c r="R70" s="414"/>
      <c r="S70" s="414"/>
      <c r="T70" s="414"/>
      <c r="U70" s="414"/>
      <c r="V70" s="414"/>
      <c r="W70" s="414"/>
      <c r="X70" s="414"/>
    </row>
    <row r="71" spans="1:24" ht="13.5" customHeight="1">
      <c r="A71" s="414"/>
      <c r="B71" s="414"/>
      <c r="C71" s="414"/>
      <c r="D71" s="414"/>
      <c r="E71" s="414"/>
      <c r="F71" s="414"/>
      <c r="G71" s="414"/>
      <c r="H71" s="414"/>
      <c r="I71" s="414"/>
      <c r="J71" s="414"/>
      <c r="K71" s="414"/>
      <c r="L71" s="414"/>
      <c r="M71" s="414"/>
      <c r="N71" s="414"/>
      <c r="O71" s="414"/>
      <c r="P71" s="414"/>
      <c r="Q71" s="414"/>
      <c r="R71" s="414"/>
      <c r="S71" s="414"/>
      <c r="T71" s="414"/>
      <c r="U71" s="414"/>
      <c r="V71" s="414"/>
      <c r="W71" s="414"/>
      <c r="X71" s="414"/>
    </row>
    <row r="72" spans="1:24" ht="13.5" customHeight="1">
      <c r="A72" s="414"/>
      <c r="B72" s="414"/>
      <c r="C72" s="414"/>
      <c r="D72" s="414"/>
      <c r="E72" s="414"/>
      <c r="F72" s="414"/>
      <c r="G72" s="414"/>
      <c r="H72" s="414"/>
      <c r="I72" s="414"/>
      <c r="J72" s="414"/>
      <c r="K72" s="414"/>
      <c r="L72" s="414"/>
      <c r="M72" s="414"/>
      <c r="N72" s="414"/>
      <c r="O72" s="414"/>
      <c r="P72" s="414"/>
      <c r="Q72" s="414"/>
      <c r="R72" s="414"/>
      <c r="S72" s="414"/>
      <c r="T72" s="414"/>
      <c r="U72" s="414"/>
      <c r="V72" s="414"/>
      <c r="W72" s="414"/>
      <c r="X72" s="414"/>
    </row>
    <row r="73" spans="1:24" ht="13.5" customHeight="1">
      <c r="A73" s="414"/>
      <c r="B73" s="414"/>
      <c r="C73" s="414"/>
      <c r="D73" s="414"/>
      <c r="E73" s="414"/>
      <c r="F73" s="414"/>
      <c r="G73" s="414"/>
      <c r="H73" s="414"/>
      <c r="I73" s="414"/>
      <c r="J73" s="414"/>
      <c r="K73" s="414"/>
      <c r="L73" s="414"/>
      <c r="M73" s="414"/>
      <c r="N73" s="414"/>
      <c r="O73" s="414"/>
      <c r="P73" s="414"/>
      <c r="Q73" s="414"/>
      <c r="R73" s="414"/>
      <c r="S73" s="414"/>
      <c r="T73" s="414"/>
      <c r="U73" s="414"/>
      <c r="V73" s="414"/>
      <c r="W73" s="414"/>
      <c r="X73" s="414"/>
    </row>
    <row r="74" spans="1:24" ht="13.5" customHeight="1">
      <c r="A74" s="414"/>
      <c r="B74" s="414"/>
      <c r="C74" s="414"/>
      <c r="D74" s="414"/>
      <c r="E74" s="414"/>
      <c r="F74" s="414"/>
      <c r="G74" s="414"/>
      <c r="H74" s="414"/>
      <c r="I74" s="414"/>
      <c r="J74" s="414"/>
      <c r="K74" s="414"/>
      <c r="L74" s="414"/>
      <c r="M74" s="414"/>
      <c r="N74" s="414"/>
      <c r="O74" s="414"/>
      <c r="P74" s="414"/>
      <c r="Q74" s="414"/>
      <c r="R74" s="414"/>
      <c r="S74" s="414"/>
      <c r="T74" s="414"/>
      <c r="U74" s="414"/>
      <c r="V74" s="414"/>
      <c r="W74" s="414"/>
      <c r="X74" s="414"/>
    </row>
    <row r="75" spans="1:24" ht="13.5" customHeight="1">
      <c r="A75" s="414"/>
      <c r="B75" s="414"/>
      <c r="C75" s="414"/>
      <c r="D75" s="414"/>
      <c r="E75" s="414"/>
      <c r="F75" s="414"/>
      <c r="G75" s="414"/>
      <c r="H75" s="414"/>
      <c r="I75" s="414"/>
      <c r="J75" s="414"/>
      <c r="K75" s="414"/>
      <c r="L75" s="414"/>
      <c r="M75" s="414"/>
      <c r="N75" s="414"/>
      <c r="O75" s="414"/>
      <c r="P75" s="414"/>
      <c r="Q75" s="414"/>
      <c r="R75" s="414"/>
      <c r="S75" s="414"/>
      <c r="T75" s="414"/>
      <c r="U75" s="414"/>
      <c r="V75" s="414"/>
      <c r="W75" s="414"/>
      <c r="X75" s="414"/>
    </row>
    <row r="76" spans="1:24" ht="13.5" customHeight="1">
      <c r="A76" s="414"/>
      <c r="B76" s="414"/>
      <c r="C76" s="414"/>
      <c r="D76" s="414"/>
      <c r="E76" s="414"/>
      <c r="F76" s="414"/>
      <c r="G76" s="414"/>
      <c r="H76" s="414"/>
      <c r="I76" s="414"/>
      <c r="J76" s="414"/>
      <c r="K76" s="414"/>
      <c r="L76" s="414"/>
      <c r="M76" s="414"/>
      <c r="N76" s="414"/>
      <c r="O76" s="414"/>
      <c r="P76" s="414"/>
      <c r="Q76" s="414"/>
      <c r="R76" s="414"/>
      <c r="S76" s="414"/>
      <c r="T76" s="414"/>
      <c r="U76" s="414"/>
      <c r="V76" s="414"/>
      <c r="W76" s="414"/>
      <c r="X76" s="414"/>
    </row>
    <row r="77" spans="1:24" ht="13.5" customHeight="1">
      <c r="A77" s="414"/>
      <c r="B77" s="414"/>
      <c r="C77" s="414"/>
      <c r="D77" s="414"/>
      <c r="E77" s="414"/>
      <c r="F77" s="414"/>
      <c r="G77" s="414"/>
      <c r="H77" s="414"/>
      <c r="I77" s="414"/>
      <c r="J77" s="414"/>
      <c r="K77" s="414"/>
      <c r="L77" s="414"/>
      <c r="M77" s="414"/>
      <c r="N77" s="414"/>
      <c r="O77" s="414"/>
      <c r="P77" s="414"/>
      <c r="Q77" s="414"/>
      <c r="R77" s="414"/>
      <c r="S77" s="414"/>
      <c r="T77" s="414"/>
      <c r="U77" s="414"/>
      <c r="V77" s="414"/>
      <c r="W77" s="414"/>
      <c r="X77" s="414"/>
    </row>
    <row r="78" spans="1:24" ht="13.5" customHeight="1">
      <c r="A78" s="414"/>
      <c r="B78" s="414"/>
      <c r="C78" s="414"/>
      <c r="D78" s="414"/>
      <c r="E78" s="414"/>
      <c r="F78" s="414"/>
      <c r="G78" s="414"/>
      <c r="H78" s="414"/>
      <c r="I78" s="414"/>
      <c r="J78" s="414"/>
      <c r="K78" s="414"/>
      <c r="L78" s="414"/>
      <c r="M78" s="414"/>
      <c r="N78" s="414"/>
      <c r="O78" s="414"/>
      <c r="P78" s="414"/>
      <c r="Q78" s="414"/>
      <c r="R78" s="414"/>
      <c r="S78" s="414"/>
      <c r="T78" s="414"/>
      <c r="U78" s="414"/>
      <c r="V78" s="414"/>
      <c r="W78" s="414"/>
      <c r="X78" s="414"/>
    </row>
    <row r="79" spans="1:24" ht="13.5" customHeight="1">
      <c r="A79" s="414"/>
      <c r="B79" s="414"/>
      <c r="C79" s="414"/>
      <c r="D79" s="414"/>
      <c r="E79" s="414"/>
      <c r="F79" s="414"/>
      <c r="G79" s="414"/>
      <c r="H79" s="414"/>
      <c r="I79" s="414"/>
      <c r="J79" s="414"/>
      <c r="K79" s="414"/>
      <c r="L79" s="414"/>
      <c r="M79" s="414"/>
      <c r="N79" s="414"/>
      <c r="O79" s="414"/>
      <c r="P79" s="414"/>
      <c r="Q79" s="414"/>
      <c r="R79" s="414"/>
      <c r="S79" s="414"/>
      <c r="T79" s="414"/>
      <c r="U79" s="414"/>
      <c r="V79" s="414"/>
      <c r="W79" s="414"/>
      <c r="X79" s="414"/>
    </row>
    <row r="80" spans="1:24" ht="13.5" customHeight="1">
      <c r="A80" s="414"/>
      <c r="B80" s="414"/>
      <c r="C80" s="414"/>
      <c r="D80" s="414"/>
      <c r="E80" s="414"/>
      <c r="F80" s="414"/>
      <c r="G80" s="414"/>
      <c r="H80" s="414"/>
      <c r="I80" s="414"/>
      <c r="J80" s="414"/>
      <c r="K80" s="414"/>
      <c r="L80" s="414"/>
      <c r="M80" s="414"/>
      <c r="N80" s="414"/>
      <c r="O80" s="414"/>
      <c r="P80" s="414"/>
      <c r="Q80" s="414"/>
      <c r="R80" s="414"/>
      <c r="S80" s="414"/>
      <c r="T80" s="414"/>
      <c r="U80" s="414"/>
      <c r="V80" s="414"/>
      <c r="W80" s="414"/>
      <c r="X80" s="414"/>
    </row>
    <row r="81" spans="1:24" ht="13.5" customHeight="1">
      <c r="A81" s="414"/>
      <c r="B81" s="414"/>
      <c r="C81" s="414"/>
      <c r="D81" s="414"/>
      <c r="E81" s="414"/>
      <c r="F81" s="414"/>
      <c r="G81" s="414"/>
      <c r="H81" s="414"/>
      <c r="I81" s="414"/>
      <c r="J81" s="414"/>
      <c r="K81" s="414"/>
      <c r="L81" s="414"/>
      <c r="M81" s="414"/>
      <c r="N81" s="414"/>
      <c r="O81" s="414"/>
      <c r="P81" s="414"/>
      <c r="Q81" s="414"/>
      <c r="R81" s="414"/>
      <c r="S81" s="414"/>
      <c r="T81" s="414"/>
      <c r="U81" s="414"/>
      <c r="V81" s="414"/>
      <c r="W81" s="414"/>
      <c r="X81" s="414"/>
    </row>
    <row r="82" spans="1:24" ht="13.5" customHeight="1">
      <c r="A82" s="414"/>
      <c r="B82" s="414"/>
      <c r="C82" s="414"/>
      <c r="D82" s="414"/>
      <c r="E82" s="414"/>
      <c r="F82" s="414"/>
      <c r="G82" s="414"/>
      <c r="H82" s="414"/>
      <c r="I82" s="414"/>
      <c r="J82" s="414"/>
      <c r="K82" s="414"/>
      <c r="L82" s="414"/>
      <c r="M82" s="414"/>
      <c r="N82" s="414"/>
      <c r="O82" s="414"/>
      <c r="P82" s="414"/>
      <c r="Q82" s="414"/>
      <c r="R82" s="414"/>
      <c r="S82" s="414"/>
      <c r="T82" s="414"/>
      <c r="U82" s="414"/>
      <c r="V82" s="414"/>
      <c r="W82" s="414"/>
      <c r="X82" s="414"/>
    </row>
    <row r="83" spans="1:24" ht="13.5" customHeight="1">
      <c r="A83" s="414"/>
      <c r="B83" s="414"/>
      <c r="C83" s="414"/>
      <c r="D83" s="414"/>
      <c r="E83" s="414"/>
      <c r="F83" s="414"/>
      <c r="G83" s="414"/>
      <c r="H83" s="414"/>
      <c r="I83" s="414"/>
      <c r="J83" s="414"/>
      <c r="K83" s="414"/>
      <c r="L83" s="414"/>
      <c r="M83" s="414"/>
      <c r="N83" s="414"/>
      <c r="O83" s="414"/>
      <c r="P83" s="414"/>
      <c r="Q83" s="414"/>
      <c r="R83" s="414"/>
      <c r="S83" s="414"/>
      <c r="T83" s="414"/>
      <c r="U83" s="414"/>
      <c r="V83" s="414"/>
      <c r="W83" s="414"/>
      <c r="X83" s="414"/>
    </row>
    <row r="84" spans="1:24" ht="13.5" customHeight="1">
      <c r="A84" s="414"/>
      <c r="B84" s="414"/>
      <c r="C84" s="414"/>
      <c r="D84" s="414"/>
      <c r="E84" s="414"/>
      <c r="F84" s="414"/>
      <c r="G84" s="414"/>
      <c r="H84" s="414"/>
      <c r="I84" s="414"/>
      <c r="J84" s="414"/>
      <c r="K84" s="414"/>
      <c r="L84" s="414"/>
      <c r="M84" s="414"/>
      <c r="N84" s="414"/>
      <c r="O84" s="414"/>
      <c r="P84" s="414"/>
      <c r="Q84" s="414"/>
      <c r="R84" s="414"/>
      <c r="S84" s="414"/>
      <c r="T84" s="414"/>
      <c r="U84" s="414"/>
      <c r="V84" s="414"/>
      <c r="W84" s="414"/>
      <c r="X84" s="414"/>
    </row>
    <row r="85" spans="1:24" ht="13.5" customHeight="1">
      <c r="A85" s="414"/>
      <c r="B85" s="414"/>
      <c r="C85" s="414"/>
      <c r="D85" s="414"/>
      <c r="E85" s="414"/>
      <c r="F85" s="414"/>
      <c r="G85" s="414"/>
      <c r="H85" s="414"/>
      <c r="I85" s="414"/>
      <c r="J85" s="414"/>
      <c r="K85" s="414"/>
      <c r="L85" s="414"/>
      <c r="M85" s="414"/>
      <c r="N85" s="414"/>
      <c r="O85" s="414"/>
      <c r="P85" s="414"/>
      <c r="Q85" s="414"/>
      <c r="R85" s="414"/>
      <c r="S85" s="414"/>
      <c r="T85" s="414"/>
      <c r="U85" s="414"/>
      <c r="V85" s="414"/>
      <c r="W85" s="414"/>
      <c r="X85" s="414"/>
    </row>
    <row r="86" spans="1:24" ht="13.5" customHeight="1">
      <c r="A86" s="414"/>
      <c r="B86" s="414"/>
      <c r="C86" s="414"/>
      <c r="D86" s="414"/>
      <c r="E86" s="414"/>
      <c r="F86" s="414"/>
      <c r="G86" s="414"/>
      <c r="H86" s="414"/>
      <c r="I86" s="414"/>
      <c r="J86" s="414"/>
      <c r="K86" s="414"/>
      <c r="L86" s="414"/>
      <c r="M86" s="414"/>
      <c r="N86" s="414"/>
      <c r="O86" s="414"/>
      <c r="P86" s="414"/>
      <c r="Q86" s="414"/>
      <c r="R86" s="414"/>
      <c r="S86" s="414"/>
      <c r="T86" s="414"/>
      <c r="U86" s="414"/>
      <c r="V86" s="414"/>
      <c r="W86" s="414"/>
      <c r="X86" s="414"/>
    </row>
    <row r="87" spans="1:24" ht="13.5" customHeight="1">
      <c r="A87" s="414"/>
      <c r="B87" s="414"/>
      <c r="C87" s="414"/>
      <c r="D87" s="414"/>
      <c r="E87" s="414"/>
      <c r="F87" s="414"/>
      <c r="G87" s="414"/>
      <c r="H87" s="414"/>
      <c r="I87" s="414"/>
      <c r="J87" s="414"/>
      <c r="K87" s="414"/>
      <c r="L87" s="414"/>
      <c r="M87" s="414"/>
      <c r="N87" s="414"/>
      <c r="O87" s="414"/>
      <c r="P87" s="414"/>
      <c r="Q87" s="414"/>
      <c r="R87" s="414"/>
      <c r="S87" s="414"/>
      <c r="T87" s="414"/>
      <c r="U87" s="414"/>
      <c r="V87" s="414"/>
      <c r="W87" s="414"/>
      <c r="X87" s="414"/>
    </row>
    <row r="88" spans="1:24" ht="13.5" customHeight="1">
      <c r="A88" s="414"/>
      <c r="B88" s="414"/>
      <c r="C88" s="414"/>
      <c r="D88" s="414"/>
      <c r="E88" s="414"/>
      <c r="F88" s="414"/>
      <c r="G88" s="414"/>
      <c r="H88" s="414"/>
      <c r="I88" s="414"/>
      <c r="J88" s="414"/>
      <c r="K88" s="414"/>
      <c r="L88" s="414"/>
      <c r="M88" s="414"/>
      <c r="N88" s="414"/>
      <c r="O88" s="414"/>
      <c r="P88" s="414"/>
      <c r="Q88" s="414"/>
      <c r="R88" s="414"/>
      <c r="S88" s="414"/>
      <c r="T88" s="414"/>
      <c r="U88" s="414"/>
      <c r="V88" s="414"/>
      <c r="W88" s="414"/>
      <c r="X88" s="414"/>
    </row>
    <row r="89" spans="1:24" ht="13.5" customHeight="1">
      <c r="A89" s="414"/>
      <c r="B89" s="414"/>
      <c r="C89" s="414"/>
      <c r="D89" s="414"/>
      <c r="E89" s="414"/>
      <c r="F89" s="414"/>
      <c r="G89" s="414"/>
      <c r="H89" s="414"/>
      <c r="I89" s="414"/>
      <c r="J89" s="414"/>
      <c r="K89" s="414"/>
      <c r="L89" s="414"/>
      <c r="M89" s="414"/>
      <c r="N89" s="414"/>
      <c r="O89" s="414"/>
      <c r="P89" s="414"/>
      <c r="Q89" s="414"/>
      <c r="R89" s="414"/>
      <c r="S89" s="414"/>
      <c r="T89" s="414"/>
      <c r="U89" s="414"/>
      <c r="V89" s="414"/>
      <c r="W89" s="414"/>
      <c r="X89" s="414"/>
    </row>
    <row r="90" spans="1:24" ht="13.5" customHeight="1">
      <c r="A90" s="414"/>
      <c r="B90" s="414"/>
      <c r="C90" s="414"/>
      <c r="D90" s="414"/>
      <c r="E90" s="414"/>
      <c r="F90" s="414"/>
      <c r="G90" s="414"/>
      <c r="H90" s="414"/>
      <c r="I90" s="414"/>
      <c r="J90" s="414"/>
      <c r="K90" s="414"/>
      <c r="L90" s="414"/>
      <c r="M90" s="414"/>
      <c r="N90" s="414"/>
      <c r="O90" s="414"/>
      <c r="P90" s="414"/>
      <c r="Q90" s="414"/>
      <c r="R90" s="414"/>
      <c r="S90" s="414"/>
      <c r="T90" s="414"/>
      <c r="U90" s="414"/>
      <c r="V90" s="414"/>
      <c r="W90" s="414"/>
      <c r="X90" s="414"/>
    </row>
    <row r="91" spans="1:24" ht="13.5" customHeight="1">
      <c r="A91" s="414"/>
      <c r="B91" s="414"/>
      <c r="C91" s="414"/>
      <c r="D91" s="414"/>
      <c r="E91" s="414"/>
      <c r="F91" s="414"/>
      <c r="G91" s="414"/>
      <c r="H91" s="414"/>
      <c r="I91" s="414"/>
      <c r="J91" s="414"/>
      <c r="K91" s="414"/>
      <c r="L91" s="414"/>
      <c r="M91" s="414"/>
      <c r="N91" s="414"/>
      <c r="O91" s="414"/>
      <c r="P91" s="414"/>
      <c r="Q91" s="414"/>
      <c r="R91" s="414"/>
      <c r="S91" s="414"/>
      <c r="T91" s="414"/>
      <c r="U91" s="414"/>
      <c r="V91" s="414"/>
      <c r="W91" s="414"/>
      <c r="X91" s="414"/>
    </row>
    <row r="92" spans="1:24" ht="13.5" customHeight="1">
      <c r="A92" s="414"/>
      <c r="B92" s="414"/>
      <c r="C92" s="414"/>
      <c r="D92" s="414"/>
      <c r="E92" s="414"/>
      <c r="F92" s="414"/>
      <c r="G92" s="414"/>
      <c r="H92" s="414"/>
      <c r="I92" s="414"/>
      <c r="J92" s="414"/>
      <c r="K92" s="414"/>
      <c r="L92" s="414"/>
      <c r="M92" s="414"/>
      <c r="N92" s="414"/>
      <c r="O92" s="414"/>
      <c r="P92" s="414"/>
      <c r="Q92" s="414"/>
      <c r="R92" s="414"/>
      <c r="S92" s="414"/>
      <c r="T92" s="414"/>
      <c r="U92" s="414"/>
      <c r="V92" s="414"/>
      <c r="W92" s="414"/>
      <c r="X92" s="414"/>
    </row>
    <row r="93" spans="1:24" ht="13.5" customHeight="1">
      <c r="A93" s="414"/>
      <c r="B93" s="414"/>
      <c r="C93" s="414"/>
      <c r="D93" s="414"/>
      <c r="E93" s="414"/>
      <c r="F93" s="414"/>
      <c r="G93" s="414"/>
      <c r="H93" s="414"/>
      <c r="I93" s="414"/>
      <c r="J93" s="414"/>
      <c r="K93" s="414"/>
      <c r="L93" s="414"/>
      <c r="M93" s="414"/>
      <c r="N93" s="414"/>
      <c r="O93" s="414"/>
      <c r="P93" s="414"/>
      <c r="Q93" s="414"/>
      <c r="R93" s="414"/>
      <c r="S93" s="414"/>
      <c r="T93" s="414"/>
      <c r="U93" s="414"/>
      <c r="V93" s="414"/>
      <c r="W93" s="414"/>
      <c r="X93" s="414"/>
    </row>
    <row r="94" spans="1:24" ht="13.5" customHeight="1">
      <c r="A94" s="414"/>
      <c r="B94" s="414"/>
      <c r="C94" s="414"/>
      <c r="D94" s="414"/>
      <c r="E94" s="414"/>
      <c r="F94" s="414"/>
      <c r="G94" s="414"/>
      <c r="H94" s="414"/>
      <c r="I94" s="414"/>
      <c r="J94" s="414"/>
      <c r="K94" s="414"/>
      <c r="L94" s="414"/>
      <c r="M94" s="414"/>
      <c r="N94" s="414"/>
      <c r="O94" s="414"/>
      <c r="P94" s="414"/>
      <c r="Q94" s="414"/>
      <c r="R94" s="414"/>
      <c r="S94" s="414"/>
      <c r="T94" s="414"/>
      <c r="U94" s="414"/>
      <c r="V94" s="414"/>
      <c r="W94" s="414"/>
      <c r="X94" s="414"/>
    </row>
    <row r="95" spans="1:24" ht="13.5" customHeight="1">
      <c r="A95" s="414"/>
      <c r="B95" s="414"/>
      <c r="C95" s="414"/>
      <c r="D95" s="414"/>
      <c r="E95" s="414"/>
      <c r="F95" s="414"/>
      <c r="G95" s="414"/>
      <c r="H95" s="414"/>
      <c r="I95" s="414"/>
      <c r="J95" s="414"/>
      <c r="K95" s="414"/>
      <c r="L95" s="414"/>
      <c r="M95" s="414"/>
      <c r="N95" s="414"/>
      <c r="O95" s="414"/>
      <c r="P95" s="414"/>
      <c r="Q95" s="414"/>
      <c r="R95" s="414"/>
      <c r="S95" s="414"/>
      <c r="T95" s="414"/>
      <c r="U95" s="414"/>
      <c r="V95" s="414"/>
      <c r="W95" s="414"/>
      <c r="X95" s="414"/>
    </row>
    <row r="96" spans="1:24" ht="13.5" customHeight="1">
      <c r="A96" s="414"/>
      <c r="B96" s="414"/>
      <c r="C96" s="414"/>
      <c r="D96" s="414"/>
      <c r="E96" s="414"/>
      <c r="F96" s="414"/>
      <c r="G96" s="414"/>
      <c r="H96" s="414"/>
      <c r="I96" s="414"/>
      <c r="J96" s="414"/>
      <c r="K96" s="414"/>
      <c r="L96" s="414"/>
      <c r="M96" s="414"/>
      <c r="N96" s="414"/>
      <c r="O96" s="414"/>
      <c r="P96" s="414"/>
      <c r="Q96" s="414"/>
      <c r="R96" s="414"/>
      <c r="S96" s="414"/>
      <c r="T96" s="414"/>
      <c r="U96" s="414"/>
      <c r="V96" s="414"/>
      <c r="W96" s="414"/>
      <c r="X96" s="414"/>
    </row>
    <row r="97" spans="1:24" ht="13.5" customHeight="1">
      <c r="A97" s="414"/>
      <c r="B97" s="414"/>
      <c r="C97" s="414"/>
      <c r="D97" s="414"/>
      <c r="E97" s="414"/>
      <c r="F97" s="414"/>
      <c r="G97" s="414"/>
      <c r="H97" s="414"/>
      <c r="I97" s="414"/>
      <c r="J97" s="414"/>
      <c r="K97" s="414"/>
      <c r="L97" s="414"/>
      <c r="M97" s="414"/>
      <c r="N97" s="414"/>
      <c r="O97" s="414"/>
      <c r="P97" s="414"/>
      <c r="Q97" s="414"/>
      <c r="R97" s="414"/>
      <c r="S97" s="414"/>
      <c r="T97" s="414"/>
      <c r="U97" s="414"/>
      <c r="V97" s="414"/>
      <c r="W97" s="414"/>
      <c r="X97" s="414"/>
    </row>
    <row r="98" spans="1:24" ht="13.5" customHeight="1">
      <c r="A98" s="414"/>
      <c r="B98" s="414"/>
      <c r="C98" s="414"/>
      <c r="D98" s="414"/>
      <c r="E98" s="414"/>
      <c r="F98" s="414"/>
      <c r="G98" s="414"/>
      <c r="H98" s="414"/>
      <c r="I98" s="414"/>
      <c r="J98" s="414"/>
      <c r="K98" s="414"/>
      <c r="L98" s="414"/>
      <c r="M98" s="414"/>
      <c r="N98" s="414"/>
      <c r="O98" s="414"/>
      <c r="P98" s="414"/>
      <c r="Q98" s="414"/>
      <c r="R98" s="414"/>
      <c r="S98" s="414"/>
      <c r="T98" s="414"/>
      <c r="U98" s="414"/>
      <c r="V98" s="414"/>
      <c r="W98" s="414"/>
      <c r="X98" s="414"/>
    </row>
    <row r="99" spans="1:24" ht="13.5" customHeight="1">
      <c r="A99" s="414"/>
      <c r="B99" s="414"/>
      <c r="C99" s="414"/>
      <c r="D99" s="414"/>
      <c r="E99" s="414"/>
      <c r="F99" s="414"/>
      <c r="G99" s="414"/>
      <c r="H99" s="414"/>
      <c r="I99" s="414"/>
      <c r="J99" s="414"/>
      <c r="K99" s="414"/>
      <c r="L99" s="414"/>
      <c r="M99" s="414"/>
      <c r="N99" s="414"/>
      <c r="O99" s="414"/>
      <c r="P99" s="414"/>
      <c r="Q99" s="414"/>
      <c r="R99" s="414"/>
      <c r="S99" s="414"/>
      <c r="T99" s="414"/>
      <c r="U99" s="414"/>
      <c r="V99" s="414"/>
      <c r="W99" s="414"/>
      <c r="X99" s="414"/>
    </row>
    <row r="100" spans="1:24" ht="13.5" customHeight="1">
      <c r="A100" s="414"/>
      <c r="B100" s="414"/>
      <c r="C100" s="414"/>
      <c r="D100" s="414"/>
      <c r="E100" s="414"/>
      <c r="F100" s="414"/>
      <c r="G100" s="414"/>
      <c r="H100" s="414"/>
      <c r="I100" s="414"/>
      <c r="J100" s="414"/>
      <c r="K100" s="414"/>
      <c r="L100" s="414"/>
      <c r="M100" s="414"/>
      <c r="N100" s="414"/>
      <c r="O100" s="414"/>
      <c r="P100" s="414"/>
      <c r="Q100" s="414"/>
      <c r="R100" s="414"/>
      <c r="S100" s="414"/>
      <c r="T100" s="414"/>
      <c r="U100" s="414"/>
      <c r="V100" s="414"/>
      <c r="W100" s="414"/>
      <c r="X100" s="414"/>
    </row>
    <row r="101" spans="1:24" ht="13.5" customHeight="1">
      <c r="A101" s="414"/>
      <c r="B101" s="414"/>
      <c r="C101" s="414"/>
      <c r="D101" s="414"/>
      <c r="E101" s="414"/>
      <c r="F101" s="414"/>
      <c r="G101" s="414"/>
      <c r="H101" s="414"/>
      <c r="I101" s="414"/>
      <c r="J101" s="414"/>
      <c r="K101" s="414"/>
      <c r="L101" s="414"/>
      <c r="M101" s="414"/>
      <c r="N101" s="414"/>
      <c r="O101" s="414"/>
      <c r="P101" s="414"/>
      <c r="Q101" s="414"/>
      <c r="R101" s="414"/>
      <c r="S101" s="414"/>
      <c r="T101" s="414"/>
      <c r="U101" s="414"/>
      <c r="V101" s="414"/>
      <c r="W101" s="414"/>
      <c r="X101" s="414"/>
    </row>
    <row r="102" spans="1:24" ht="13.5" customHeight="1">
      <c r="A102" s="414"/>
      <c r="B102" s="414"/>
      <c r="C102" s="414"/>
      <c r="D102" s="414"/>
      <c r="E102" s="414"/>
      <c r="F102" s="414"/>
      <c r="G102" s="414"/>
      <c r="H102" s="414"/>
      <c r="I102" s="414"/>
      <c r="J102" s="414"/>
      <c r="K102" s="414"/>
      <c r="L102" s="414"/>
      <c r="M102" s="414"/>
      <c r="N102" s="414"/>
      <c r="O102" s="414"/>
      <c r="P102" s="414"/>
      <c r="Q102" s="414"/>
      <c r="R102" s="414"/>
      <c r="S102" s="414"/>
      <c r="T102" s="414"/>
      <c r="U102" s="414"/>
      <c r="V102" s="414"/>
      <c r="W102" s="414"/>
      <c r="X102" s="414"/>
    </row>
    <row r="103" spans="1:24" ht="13.5" customHeight="1">
      <c r="A103" s="414"/>
      <c r="B103" s="414"/>
      <c r="C103" s="414"/>
      <c r="D103" s="414"/>
      <c r="E103" s="414"/>
      <c r="F103" s="414"/>
      <c r="G103" s="414"/>
      <c r="H103" s="414"/>
      <c r="I103" s="414"/>
      <c r="J103" s="414"/>
      <c r="K103" s="414"/>
      <c r="L103" s="414"/>
      <c r="M103" s="414"/>
      <c r="N103" s="414"/>
      <c r="O103" s="414"/>
      <c r="P103" s="414"/>
      <c r="Q103" s="414"/>
      <c r="R103" s="414"/>
      <c r="S103" s="414"/>
      <c r="T103" s="414"/>
      <c r="U103" s="414"/>
      <c r="V103" s="414"/>
      <c r="W103" s="414"/>
      <c r="X103" s="414"/>
    </row>
    <row r="104" spans="1:24" ht="13.5" customHeight="1">
      <c r="A104" s="414"/>
      <c r="B104" s="414"/>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row>
    <row r="105" spans="1:24" ht="13.5" customHeight="1">
      <c r="A105" s="414"/>
      <c r="B105" s="414"/>
      <c r="C105" s="414"/>
      <c r="D105" s="414"/>
      <c r="E105" s="414"/>
      <c r="F105" s="414"/>
      <c r="G105" s="414"/>
      <c r="H105" s="414"/>
      <c r="I105" s="414"/>
      <c r="J105" s="414"/>
      <c r="K105" s="414"/>
      <c r="L105" s="414"/>
      <c r="M105" s="414"/>
      <c r="N105" s="414"/>
      <c r="O105" s="414"/>
      <c r="P105" s="414"/>
      <c r="Q105" s="414"/>
      <c r="R105" s="414"/>
      <c r="S105" s="414"/>
      <c r="T105" s="414"/>
      <c r="U105" s="414"/>
      <c r="V105" s="414"/>
      <c r="W105" s="414"/>
      <c r="X105" s="414"/>
    </row>
    <row r="106" spans="1:24" ht="13.5" customHeight="1">
      <c r="A106" s="414"/>
      <c r="B106" s="414"/>
      <c r="C106" s="414"/>
      <c r="D106" s="414"/>
      <c r="E106" s="414"/>
      <c r="F106" s="414"/>
      <c r="G106" s="414"/>
      <c r="H106" s="414"/>
      <c r="I106" s="414"/>
      <c r="J106" s="414"/>
      <c r="K106" s="414"/>
      <c r="L106" s="414"/>
      <c r="M106" s="414"/>
      <c r="N106" s="414"/>
      <c r="O106" s="414"/>
      <c r="P106" s="414"/>
      <c r="Q106" s="414"/>
      <c r="R106" s="414"/>
      <c r="S106" s="414"/>
      <c r="T106" s="414"/>
      <c r="U106" s="414"/>
      <c r="V106" s="414"/>
      <c r="W106" s="414"/>
      <c r="X106" s="414"/>
    </row>
    <row r="107" spans="1:24" ht="13.5" customHeight="1">
      <c r="A107" s="414"/>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row>
    <row r="108" spans="1:24" ht="13.5" customHeight="1">
      <c r="A108" s="414"/>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row>
    <row r="109" spans="1:24" ht="13.5" customHeight="1">
      <c r="A109" s="414"/>
      <c r="B109" s="414"/>
      <c r="C109" s="414"/>
      <c r="D109" s="414"/>
      <c r="E109" s="414"/>
      <c r="F109" s="414"/>
      <c r="G109" s="414"/>
      <c r="H109" s="414"/>
      <c r="I109" s="414"/>
      <c r="J109" s="414"/>
      <c r="K109" s="414"/>
      <c r="L109" s="414"/>
      <c r="M109" s="414"/>
      <c r="N109" s="414"/>
      <c r="O109" s="414"/>
      <c r="P109" s="414"/>
      <c r="Q109" s="414"/>
      <c r="R109" s="414"/>
      <c r="S109" s="414"/>
      <c r="T109" s="414"/>
      <c r="U109" s="414"/>
      <c r="V109" s="414"/>
      <c r="W109" s="414"/>
      <c r="X109" s="414"/>
    </row>
    <row r="110" spans="1:24" ht="13.5" customHeight="1">
      <c r="A110" s="414"/>
      <c r="B110" s="414"/>
      <c r="C110" s="414"/>
      <c r="D110" s="414"/>
      <c r="E110" s="414"/>
      <c r="F110" s="414"/>
      <c r="G110" s="414"/>
      <c r="H110" s="414"/>
      <c r="I110" s="414"/>
      <c r="J110" s="414"/>
      <c r="K110" s="414"/>
      <c r="L110" s="414"/>
      <c r="M110" s="414"/>
      <c r="N110" s="414"/>
      <c r="O110" s="414"/>
      <c r="P110" s="414"/>
      <c r="Q110" s="414"/>
      <c r="R110" s="414"/>
      <c r="S110" s="414"/>
      <c r="T110" s="414"/>
      <c r="U110" s="414"/>
      <c r="V110" s="414"/>
      <c r="W110" s="414"/>
      <c r="X110" s="414"/>
    </row>
    <row r="111" spans="1:24" ht="13.5" customHeight="1">
      <c r="A111" s="414"/>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row>
    <row r="112" spans="1:24" ht="13.5" customHeight="1">
      <c r="A112" s="414"/>
      <c r="B112" s="414"/>
      <c r="C112" s="414"/>
      <c r="D112" s="414"/>
      <c r="E112" s="414"/>
      <c r="F112" s="414"/>
      <c r="G112" s="414"/>
      <c r="H112" s="414"/>
      <c r="I112" s="414"/>
      <c r="J112" s="414"/>
      <c r="K112" s="414"/>
      <c r="L112" s="414"/>
      <c r="M112" s="414"/>
      <c r="N112" s="414"/>
      <c r="O112" s="414"/>
      <c r="P112" s="414"/>
      <c r="Q112" s="414"/>
      <c r="R112" s="414"/>
      <c r="S112" s="414"/>
      <c r="T112" s="414"/>
      <c r="U112" s="414"/>
      <c r="V112" s="414"/>
      <c r="W112" s="414"/>
      <c r="X112" s="414"/>
    </row>
    <row r="113" spans="1:24" ht="13.5" customHeight="1">
      <c r="A113" s="414"/>
      <c r="B113" s="414"/>
      <c r="C113" s="414"/>
      <c r="D113" s="414"/>
      <c r="E113" s="414"/>
      <c r="F113" s="414"/>
      <c r="G113" s="414"/>
      <c r="H113" s="414"/>
      <c r="I113" s="414"/>
      <c r="J113" s="414"/>
      <c r="K113" s="414"/>
      <c r="L113" s="414"/>
      <c r="M113" s="414"/>
      <c r="N113" s="414"/>
      <c r="O113" s="414"/>
      <c r="P113" s="414"/>
      <c r="Q113" s="414"/>
      <c r="R113" s="414"/>
      <c r="S113" s="414"/>
      <c r="T113" s="414"/>
      <c r="U113" s="414"/>
      <c r="V113" s="414"/>
      <c r="W113" s="414"/>
      <c r="X113" s="414"/>
    </row>
    <row r="114" spans="1:24" ht="13.5" customHeight="1">
      <c r="A114" s="414"/>
      <c r="B114" s="414"/>
      <c r="C114" s="414"/>
      <c r="D114" s="414"/>
      <c r="E114" s="414"/>
      <c r="F114" s="414"/>
      <c r="G114" s="414"/>
      <c r="H114" s="414"/>
      <c r="I114" s="414"/>
      <c r="J114" s="414"/>
      <c r="K114" s="414"/>
      <c r="L114" s="414"/>
      <c r="M114" s="414"/>
      <c r="N114" s="414"/>
      <c r="O114" s="414"/>
      <c r="P114" s="414"/>
      <c r="Q114" s="414"/>
      <c r="R114" s="414"/>
      <c r="S114" s="414"/>
      <c r="T114" s="414"/>
      <c r="U114" s="414"/>
      <c r="V114" s="414"/>
      <c r="W114" s="414"/>
      <c r="X114" s="414"/>
    </row>
    <row r="115" spans="1:24" ht="13.5" customHeight="1">
      <c r="A115" s="414"/>
      <c r="B115" s="414"/>
      <c r="C115" s="414"/>
      <c r="D115" s="414"/>
      <c r="E115" s="414"/>
      <c r="F115" s="414"/>
      <c r="G115" s="414"/>
      <c r="H115" s="414"/>
      <c r="I115" s="414"/>
      <c r="J115" s="414"/>
      <c r="K115" s="414"/>
      <c r="L115" s="414"/>
      <c r="M115" s="414"/>
      <c r="N115" s="414"/>
      <c r="O115" s="414"/>
      <c r="P115" s="414"/>
      <c r="Q115" s="414"/>
      <c r="R115" s="414"/>
      <c r="S115" s="414"/>
      <c r="T115" s="414"/>
      <c r="U115" s="414"/>
      <c r="V115" s="414"/>
      <c r="W115" s="414"/>
      <c r="X115" s="414"/>
    </row>
    <row r="116" spans="1:24" ht="13.5" customHeight="1">
      <c r="A116" s="414"/>
      <c r="B116" s="414"/>
      <c r="C116" s="414"/>
      <c r="D116" s="414"/>
      <c r="E116" s="414"/>
      <c r="F116" s="414"/>
      <c r="G116" s="414"/>
      <c r="H116" s="414"/>
      <c r="I116" s="414"/>
      <c r="J116" s="414"/>
      <c r="K116" s="414"/>
      <c r="L116" s="414"/>
      <c r="M116" s="414"/>
      <c r="N116" s="414"/>
      <c r="O116" s="414"/>
      <c r="P116" s="414"/>
      <c r="Q116" s="414"/>
      <c r="R116" s="414"/>
      <c r="S116" s="414"/>
      <c r="T116" s="414"/>
      <c r="U116" s="414"/>
      <c r="V116" s="414"/>
      <c r="W116" s="414"/>
      <c r="X116" s="414"/>
    </row>
    <row r="117" spans="1:24" ht="13.5" customHeight="1">
      <c r="A117" s="414"/>
      <c r="B117" s="414"/>
      <c r="C117" s="414"/>
      <c r="D117" s="414"/>
      <c r="E117" s="414"/>
      <c r="F117" s="414"/>
      <c r="G117" s="414"/>
      <c r="H117" s="414"/>
      <c r="I117" s="414"/>
      <c r="J117" s="414"/>
      <c r="K117" s="414"/>
      <c r="L117" s="414"/>
      <c r="M117" s="414"/>
      <c r="N117" s="414"/>
      <c r="O117" s="414"/>
      <c r="P117" s="414"/>
      <c r="Q117" s="414"/>
      <c r="R117" s="414"/>
      <c r="S117" s="414"/>
      <c r="T117" s="414"/>
      <c r="U117" s="414"/>
      <c r="V117" s="414"/>
      <c r="W117" s="414"/>
      <c r="X117" s="414"/>
    </row>
    <row r="118" spans="1:24" ht="13.5" customHeight="1">
      <c r="A118" s="414"/>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row>
    <row r="119" spans="1:24" ht="13.5" customHeight="1">
      <c r="A119" s="414"/>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row>
    <row r="120" spans="1:24" ht="13.5" customHeight="1">
      <c r="A120" s="414"/>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row>
    <row r="121" spans="1:24" ht="13.5" customHeight="1">
      <c r="A121" s="414"/>
      <c r="B121" s="414"/>
      <c r="C121" s="414"/>
      <c r="D121" s="414"/>
      <c r="E121" s="414"/>
      <c r="F121" s="414"/>
      <c r="G121" s="414"/>
      <c r="H121" s="414"/>
      <c r="I121" s="414"/>
      <c r="J121" s="414"/>
      <c r="K121" s="414"/>
      <c r="L121" s="414"/>
      <c r="M121" s="414"/>
      <c r="N121" s="414"/>
      <c r="O121" s="414"/>
      <c r="P121" s="414"/>
      <c r="Q121" s="414"/>
      <c r="R121" s="414"/>
      <c r="S121" s="414"/>
      <c r="T121" s="414"/>
      <c r="U121" s="414"/>
      <c r="V121" s="414"/>
      <c r="W121" s="414"/>
      <c r="X121" s="414"/>
    </row>
    <row r="122" spans="1:24" ht="13.5" customHeight="1">
      <c r="A122" s="414"/>
      <c r="B122" s="414"/>
      <c r="C122" s="414"/>
      <c r="D122" s="414"/>
      <c r="E122" s="414"/>
      <c r="F122" s="414"/>
      <c r="G122" s="414"/>
      <c r="H122" s="414"/>
      <c r="I122" s="414"/>
      <c r="J122" s="414"/>
      <c r="K122" s="414"/>
      <c r="L122" s="414"/>
      <c r="M122" s="414"/>
      <c r="N122" s="414"/>
      <c r="O122" s="414"/>
      <c r="P122" s="414"/>
      <c r="Q122" s="414"/>
      <c r="R122" s="414"/>
      <c r="S122" s="414"/>
      <c r="T122" s="414"/>
      <c r="U122" s="414"/>
      <c r="V122" s="414"/>
      <c r="W122" s="414"/>
      <c r="X122" s="414"/>
    </row>
    <row r="123" spans="1:24" ht="13.5" customHeight="1">
      <c r="A123" s="414"/>
      <c r="B123" s="414"/>
      <c r="C123" s="414"/>
      <c r="D123" s="414"/>
      <c r="E123" s="414"/>
      <c r="F123" s="414"/>
      <c r="G123" s="414"/>
      <c r="H123" s="414"/>
      <c r="I123" s="414"/>
      <c r="J123" s="414"/>
      <c r="K123" s="414"/>
      <c r="L123" s="414"/>
      <c r="M123" s="414"/>
      <c r="N123" s="414"/>
      <c r="O123" s="414"/>
      <c r="P123" s="414"/>
      <c r="Q123" s="414"/>
      <c r="R123" s="414"/>
      <c r="S123" s="414"/>
      <c r="T123" s="414"/>
      <c r="U123" s="414"/>
      <c r="V123" s="414"/>
      <c r="W123" s="414"/>
      <c r="X123" s="414"/>
    </row>
    <row r="124" spans="1:24" ht="13.5" customHeight="1">
      <c r="A124" s="414"/>
      <c r="B124" s="414"/>
      <c r="C124" s="414"/>
      <c r="D124" s="414"/>
      <c r="E124" s="414"/>
      <c r="F124" s="414"/>
      <c r="G124" s="414"/>
      <c r="H124" s="414"/>
      <c r="I124" s="414"/>
      <c r="J124" s="414"/>
      <c r="K124" s="414"/>
      <c r="L124" s="414"/>
      <c r="M124" s="414"/>
      <c r="N124" s="414"/>
      <c r="O124" s="414"/>
      <c r="P124" s="414"/>
      <c r="Q124" s="414"/>
      <c r="R124" s="414"/>
      <c r="S124" s="414"/>
      <c r="T124" s="414"/>
      <c r="U124" s="414"/>
      <c r="V124" s="414"/>
      <c r="W124" s="414"/>
      <c r="X124" s="414"/>
    </row>
    <row r="125" spans="1:24" ht="13.5" customHeight="1">
      <c r="A125" s="414"/>
      <c r="B125" s="414"/>
      <c r="C125" s="414"/>
      <c r="D125" s="414"/>
      <c r="E125" s="414"/>
      <c r="F125" s="414"/>
      <c r="G125" s="414"/>
      <c r="H125" s="414"/>
      <c r="I125" s="414"/>
      <c r="J125" s="414"/>
      <c r="K125" s="414"/>
      <c r="L125" s="414"/>
      <c r="M125" s="414"/>
      <c r="N125" s="414"/>
      <c r="O125" s="414"/>
      <c r="P125" s="414"/>
      <c r="Q125" s="414"/>
      <c r="R125" s="414"/>
      <c r="S125" s="414"/>
      <c r="T125" s="414"/>
      <c r="U125" s="414"/>
      <c r="V125" s="414"/>
      <c r="W125" s="414"/>
      <c r="X125" s="414"/>
    </row>
    <row r="126" spans="1:24" ht="13.5" customHeight="1">
      <c r="A126" s="414"/>
      <c r="B126" s="414"/>
      <c r="C126" s="414"/>
      <c r="D126" s="414"/>
      <c r="E126" s="414"/>
      <c r="F126" s="414"/>
      <c r="G126" s="414"/>
      <c r="H126" s="414"/>
      <c r="I126" s="414"/>
      <c r="J126" s="414"/>
      <c r="K126" s="414"/>
      <c r="L126" s="414"/>
      <c r="M126" s="414"/>
      <c r="N126" s="414"/>
      <c r="O126" s="414"/>
      <c r="P126" s="414"/>
      <c r="Q126" s="414"/>
      <c r="R126" s="414"/>
      <c r="S126" s="414"/>
      <c r="T126" s="414"/>
      <c r="U126" s="414"/>
      <c r="V126" s="414"/>
      <c r="W126" s="414"/>
      <c r="X126" s="414"/>
    </row>
    <row r="127" spans="1:24" ht="13.5" customHeight="1">
      <c r="A127" s="414"/>
      <c r="B127" s="414"/>
      <c r="C127" s="414"/>
      <c r="D127" s="414"/>
      <c r="E127" s="414"/>
      <c r="F127" s="414"/>
      <c r="G127" s="414"/>
      <c r="H127" s="414"/>
      <c r="I127" s="414"/>
      <c r="J127" s="414"/>
      <c r="K127" s="414"/>
      <c r="L127" s="414"/>
      <c r="M127" s="414"/>
      <c r="N127" s="414"/>
      <c r="O127" s="414"/>
      <c r="P127" s="414"/>
      <c r="Q127" s="414"/>
      <c r="R127" s="414"/>
      <c r="S127" s="414"/>
      <c r="T127" s="414"/>
      <c r="U127" s="414"/>
      <c r="V127" s="414"/>
      <c r="W127" s="414"/>
      <c r="X127" s="414"/>
    </row>
    <row r="128" spans="1:24" ht="13.5" customHeight="1">
      <c r="A128" s="414"/>
      <c r="B128" s="414"/>
      <c r="C128" s="414"/>
      <c r="D128" s="414"/>
      <c r="E128" s="414"/>
      <c r="F128" s="414"/>
      <c r="G128" s="414"/>
      <c r="H128" s="414"/>
      <c r="I128" s="414"/>
      <c r="J128" s="414"/>
      <c r="K128" s="414"/>
      <c r="L128" s="414"/>
      <c r="M128" s="414"/>
      <c r="N128" s="414"/>
      <c r="O128" s="414"/>
      <c r="P128" s="414"/>
      <c r="Q128" s="414"/>
      <c r="R128" s="414"/>
      <c r="S128" s="414"/>
      <c r="T128" s="414"/>
      <c r="U128" s="414"/>
      <c r="V128" s="414"/>
      <c r="W128" s="414"/>
      <c r="X128" s="414"/>
    </row>
    <row r="129" spans="1:24" ht="13.5" customHeight="1">
      <c r="A129" s="414"/>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row>
    <row r="130" spans="1:24" ht="13.5" customHeight="1">
      <c r="A130" s="414"/>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row>
    <row r="131" spans="1:24" ht="13.5" customHeight="1">
      <c r="A131" s="414"/>
      <c r="B131" s="414"/>
      <c r="C131" s="414"/>
      <c r="D131" s="414"/>
      <c r="E131" s="414"/>
      <c r="F131" s="414"/>
      <c r="G131" s="414"/>
      <c r="H131" s="414"/>
      <c r="I131" s="414"/>
      <c r="J131" s="414"/>
      <c r="K131" s="414"/>
      <c r="L131" s="414"/>
      <c r="M131" s="414"/>
      <c r="N131" s="414"/>
      <c r="O131" s="414"/>
      <c r="P131" s="414"/>
      <c r="Q131" s="414"/>
      <c r="R131" s="414"/>
      <c r="S131" s="414"/>
      <c r="T131" s="414"/>
      <c r="U131" s="414"/>
      <c r="V131" s="414"/>
      <c r="W131" s="414"/>
      <c r="X131" s="414"/>
    </row>
    <row r="132" spans="1:24" ht="13.5" customHeight="1">
      <c r="A132" s="414"/>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row>
    <row r="133" spans="1:24" ht="13.5" customHeight="1">
      <c r="A133" s="414"/>
      <c r="B133" s="414"/>
      <c r="C133" s="414"/>
      <c r="D133" s="414"/>
      <c r="E133" s="414"/>
      <c r="F133" s="414"/>
      <c r="G133" s="414"/>
      <c r="H133" s="414"/>
      <c r="I133" s="414"/>
      <c r="J133" s="414"/>
      <c r="K133" s="414"/>
      <c r="L133" s="414"/>
      <c r="M133" s="414"/>
      <c r="N133" s="414"/>
      <c r="O133" s="414"/>
      <c r="P133" s="414"/>
      <c r="Q133" s="414"/>
      <c r="R133" s="414"/>
      <c r="S133" s="414"/>
      <c r="T133" s="414"/>
      <c r="U133" s="414"/>
      <c r="V133" s="414"/>
      <c r="W133" s="414"/>
      <c r="X133" s="414"/>
    </row>
    <row r="134" spans="1:24" ht="13.5" customHeight="1">
      <c r="A134" s="414"/>
      <c r="B134" s="414"/>
      <c r="C134" s="414"/>
      <c r="D134" s="414"/>
      <c r="E134" s="414"/>
      <c r="F134" s="414"/>
      <c r="G134" s="414"/>
      <c r="H134" s="414"/>
      <c r="I134" s="414"/>
      <c r="J134" s="414"/>
      <c r="K134" s="414"/>
      <c r="L134" s="414"/>
      <c r="M134" s="414"/>
      <c r="N134" s="414"/>
      <c r="O134" s="414"/>
      <c r="P134" s="414"/>
      <c r="Q134" s="414"/>
      <c r="R134" s="414"/>
      <c r="S134" s="414"/>
      <c r="T134" s="414"/>
      <c r="U134" s="414"/>
      <c r="V134" s="414"/>
      <c r="W134" s="414"/>
      <c r="X134" s="414"/>
    </row>
    <row r="135" spans="1:24" ht="13.5" customHeight="1">
      <c r="A135" s="414"/>
      <c r="B135" s="414"/>
      <c r="C135" s="414"/>
      <c r="D135" s="414"/>
      <c r="E135" s="414"/>
      <c r="F135" s="414"/>
      <c r="G135" s="414"/>
      <c r="H135" s="414"/>
      <c r="I135" s="414"/>
      <c r="J135" s="414"/>
      <c r="K135" s="414"/>
      <c r="L135" s="414"/>
      <c r="M135" s="414"/>
      <c r="N135" s="414"/>
      <c r="O135" s="414"/>
      <c r="P135" s="414"/>
      <c r="Q135" s="414"/>
      <c r="R135" s="414"/>
      <c r="S135" s="414"/>
      <c r="T135" s="414"/>
      <c r="U135" s="414"/>
      <c r="V135" s="414"/>
      <c r="W135" s="414"/>
      <c r="X135" s="414"/>
    </row>
    <row r="136" spans="1:24" ht="13.5" customHeight="1">
      <c r="A136" s="414"/>
      <c r="B136" s="414"/>
      <c r="C136" s="414"/>
      <c r="D136" s="414"/>
      <c r="E136" s="414"/>
      <c r="F136" s="414"/>
      <c r="G136" s="414"/>
      <c r="H136" s="414"/>
      <c r="I136" s="414"/>
      <c r="J136" s="414"/>
      <c r="K136" s="414"/>
      <c r="L136" s="414"/>
      <c r="M136" s="414"/>
      <c r="N136" s="414"/>
      <c r="O136" s="414"/>
      <c r="P136" s="414"/>
      <c r="Q136" s="414"/>
      <c r="R136" s="414"/>
      <c r="S136" s="414"/>
      <c r="T136" s="414"/>
      <c r="U136" s="414"/>
      <c r="V136" s="414"/>
      <c r="W136" s="414"/>
      <c r="X136" s="414"/>
    </row>
    <row r="137" spans="1:24" ht="13.5" customHeight="1">
      <c r="A137" s="414"/>
      <c r="B137" s="414"/>
      <c r="C137" s="414"/>
      <c r="D137" s="414"/>
      <c r="E137" s="414"/>
      <c r="F137" s="414"/>
      <c r="G137" s="414"/>
      <c r="H137" s="414"/>
      <c r="I137" s="414"/>
      <c r="J137" s="414"/>
      <c r="K137" s="414"/>
      <c r="L137" s="414"/>
      <c r="M137" s="414"/>
      <c r="N137" s="414"/>
      <c r="O137" s="414"/>
      <c r="P137" s="414"/>
      <c r="Q137" s="414"/>
      <c r="R137" s="414"/>
      <c r="S137" s="414"/>
      <c r="T137" s="414"/>
      <c r="U137" s="414"/>
      <c r="V137" s="414"/>
      <c r="W137" s="414"/>
      <c r="X137" s="414"/>
    </row>
    <row r="138" spans="1:24" ht="13.5" customHeight="1">
      <c r="A138" s="414"/>
      <c r="B138" s="414"/>
      <c r="C138" s="414"/>
      <c r="D138" s="414"/>
      <c r="E138" s="414"/>
      <c r="F138" s="414"/>
      <c r="G138" s="414"/>
      <c r="H138" s="414"/>
      <c r="I138" s="414"/>
      <c r="J138" s="414"/>
      <c r="K138" s="414"/>
      <c r="L138" s="414"/>
      <c r="M138" s="414"/>
      <c r="N138" s="414"/>
      <c r="O138" s="414"/>
      <c r="P138" s="414"/>
      <c r="Q138" s="414"/>
      <c r="R138" s="414"/>
      <c r="S138" s="414"/>
      <c r="T138" s="414"/>
      <c r="U138" s="414"/>
      <c r="V138" s="414"/>
      <c r="W138" s="414"/>
      <c r="X138" s="414"/>
    </row>
    <row r="139" spans="1:24" ht="13.5" customHeight="1">
      <c r="A139" s="414"/>
      <c r="B139" s="414"/>
      <c r="C139" s="414"/>
      <c r="D139" s="414"/>
      <c r="E139" s="414"/>
      <c r="F139" s="414"/>
      <c r="G139" s="414"/>
      <c r="H139" s="414"/>
      <c r="I139" s="414"/>
      <c r="J139" s="414"/>
      <c r="K139" s="414"/>
      <c r="L139" s="414"/>
      <c r="M139" s="414"/>
      <c r="N139" s="414"/>
      <c r="O139" s="414"/>
      <c r="P139" s="414"/>
      <c r="Q139" s="414"/>
      <c r="R139" s="414"/>
      <c r="S139" s="414"/>
      <c r="T139" s="414"/>
      <c r="U139" s="414"/>
      <c r="V139" s="414"/>
      <c r="W139" s="414"/>
      <c r="X139" s="414"/>
    </row>
    <row r="140" spans="1:24" ht="13.5" customHeight="1">
      <c r="A140" s="414"/>
      <c r="B140" s="414"/>
      <c r="C140" s="414"/>
      <c r="D140" s="414"/>
      <c r="E140" s="414"/>
      <c r="F140" s="414"/>
      <c r="G140" s="414"/>
      <c r="H140" s="414"/>
      <c r="I140" s="414"/>
      <c r="J140" s="414"/>
      <c r="K140" s="414"/>
      <c r="L140" s="414"/>
      <c r="M140" s="414"/>
      <c r="N140" s="414"/>
      <c r="O140" s="414"/>
      <c r="P140" s="414"/>
      <c r="Q140" s="414"/>
      <c r="R140" s="414"/>
      <c r="S140" s="414"/>
      <c r="T140" s="414"/>
      <c r="U140" s="414"/>
      <c r="V140" s="414"/>
      <c r="W140" s="414"/>
      <c r="X140" s="414"/>
    </row>
    <row r="141" spans="1:24" ht="13.5" customHeight="1">
      <c r="A141" s="414"/>
      <c r="B141" s="414"/>
      <c r="C141" s="414"/>
      <c r="D141" s="414"/>
      <c r="E141" s="414"/>
      <c r="F141" s="414"/>
      <c r="G141" s="414"/>
      <c r="H141" s="414"/>
      <c r="I141" s="414"/>
      <c r="J141" s="414"/>
      <c r="K141" s="414"/>
      <c r="L141" s="414"/>
      <c r="M141" s="414"/>
      <c r="N141" s="414"/>
      <c r="O141" s="414"/>
      <c r="P141" s="414"/>
      <c r="Q141" s="414"/>
      <c r="R141" s="414"/>
      <c r="S141" s="414"/>
      <c r="T141" s="414"/>
      <c r="U141" s="414"/>
      <c r="V141" s="414"/>
      <c r="W141" s="414"/>
      <c r="X141" s="414"/>
    </row>
    <row r="142" spans="1:24" ht="13.5" customHeight="1">
      <c r="A142" s="414"/>
      <c r="B142" s="414"/>
      <c r="C142" s="414"/>
      <c r="D142" s="414"/>
      <c r="E142" s="414"/>
      <c r="F142" s="414"/>
      <c r="G142" s="414"/>
      <c r="H142" s="414"/>
      <c r="I142" s="414"/>
      <c r="J142" s="414"/>
      <c r="K142" s="414"/>
      <c r="L142" s="414"/>
      <c r="M142" s="414"/>
      <c r="N142" s="414"/>
      <c r="O142" s="414"/>
      <c r="P142" s="414"/>
      <c r="Q142" s="414"/>
      <c r="R142" s="414"/>
      <c r="S142" s="414"/>
      <c r="T142" s="414"/>
      <c r="U142" s="414"/>
      <c r="V142" s="414"/>
      <c r="W142" s="414"/>
      <c r="X142" s="414"/>
    </row>
    <row r="143" spans="1:24" ht="13.5" customHeight="1">
      <c r="A143" s="414"/>
      <c r="B143" s="414"/>
      <c r="C143" s="414"/>
      <c r="D143" s="414"/>
      <c r="E143" s="414"/>
      <c r="F143" s="414"/>
      <c r="G143" s="414"/>
      <c r="H143" s="414"/>
      <c r="I143" s="414"/>
      <c r="J143" s="414"/>
      <c r="K143" s="414"/>
      <c r="L143" s="414"/>
      <c r="M143" s="414"/>
      <c r="N143" s="414"/>
      <c r="O143" s="414"/>
      <c r="P143" s="414"/>
      <c r="Q143" s="414"/>
      <c r="R143" s="414"/>
      <c r="S143" s="414"/>
      <c r="T143" s="414"/>
      <c r="U143" s="414"/>
      <c r="V143" s="414"/>
      <c r="W143" s="414"/>
      <c r="X143" s="414"/>
    </row>
    <row r="144" spans="1:24" ht="13.5" customHeight="1">
      <c r="A144" s="414"/>
      <c r="B144" s="414"/>
      <c r="C144" s="414"/>
      <c r="D144" s="414"/>
      <c r="E144" s="414"/>
      <c r="F144" s="414"/>
      <c r="G144" s="414"/>
      <c r="H144" s="414"/>
      <c r="I144" s="414"/>
      <c r="J144" s="414"/>
      <c r="K144" s="414"/>
      <c r="L144" s="414"/>
      <c r="M144" s="414"/>
      <c r="N144" s="414"/>
      <c r="O144" s="414"/>
      <c r="P144" s="414"/>
      <c r="Q144" s="414"/>
      <c r="R144" s="414"/>
      <c r="S144" s="414"/>
      <c r="T144" s="414"/>
      <c r="U144" s="414"/>
      <c r="V144" s="414"/>
      <c r="W144" s="414"/>
      <c r="X144" s="414"/>
    </row>
    <row r="145" spans="1:24" ht="13.5" customHeight="1">
      <c r="A145" s="414"/>
      <c r="B145" s="414"/>
      <c r="C145" s="414"/>
      <c r="D145" s="414"/>
      <c r="E145" s="414"/>
      <c r="F145" s="414"/>
      <c r="G145" s="414"/>
      <c r="H145" s="414"/>
      <c r="I145" s="414"/>
      <c r="J145" s="414"/>
      <c r="K145" s="414"/>
      <c r="L145" s="414"/>
      <c r="M145" s="414"/>
      <c r="N145" s="414"/>
      <c r="O145" s="414"/>
      <c r="P145" s="414"/>
      <c r="Q145" s="414"/>
      <c r="R145" s="414"/>
      <c r="S145" s="414"/>
      <c r="T145" s="414"/>
      <c r="U145" s="414"/>
      <c r="V145" s="414"/>
      <c r="W145" s="414"/>
      <c r="X145" s="414"/>
    </row>
    <row r="146" spans="1:24" ht="13.5" customHeight="1">
      <c r="A146" s="414"/>
      <c r="B146" s="414"/>
      <c r="C146" s="414"/>
      <c r="D146" s="414"/>
      <c r="E146" s="414"/>
      <c r="F146" s="414"/>
      <c r="G146" s="414"/>
      <c r="H146" s="414"/>
      <c r="I146" s="414"/>
      <c r="J146" s="414"/>
      <c r="K146" s="414"/>
      <c r="L146" s="414"/>
      <c r="M146" s="414"/>
      <c r="N146" s="414"/>
      <c r="O146" s="414"/>
      <c r="P146" s="414"/>
      <c r="Q146" s="414"/>
      <c r="R146" s="414"/>
      <c r="S146" s="414"/>
      <c r="T146" s="414"/>
      <c r="U146" s="414"/>
      <c r="V146" s="414"/>
      <c r="W146" s="414"/>
      <c r="X146" s="414"/>
    </row>
    <row r="147" spans="1:24" ht="13.5" customHeight="1">
      <c r="A147" s="414"/>
      <c r="B147" s="414"/>
      <c r="C147" s="414"/>
      <c r="D147" s="414"/>
      <c r="E147" s="414"/>
      <c r="F147" s="414"/>
      <c r="G147" s="414"/>
      <c r="H147" s="414"/>
      <c r="I147" s="414"/>
      <c r="J147" s="414"/>
      <c r="K147" s="414"/>
      <c r="L147" s="414"/>
      <c r="M147" s="414"/>
      <c r="N147" s="414"/>
      <c r="O147" s="414"/>
      <c r="P147" s="414"/>
      <c r="Q147" s="414"/>
      <c r="R147" s="414"/>
      <c r="S147" s="414"/>
      <c r="T147" s="414"/>
      <c r="U147" s="414"/>
      <c r="V147" s="414"/>
      <c r="W147" s="414"/>
      <c r="X147" s="414"/>
    </row>
    <row r="148" spans="1:24" ht="13.5" customHeight="1">
      <c r="A148" s="414"/>
      <c r="B148" s="414"/>
      <c r="C148" s="414"/>
      <c r="D148" s="414"/>
      <c r="E148" s="414"/>
      <c r="F148" s="414"/>
      <c r="G148" s="414"/>
      <c r="H148" s="414"/>
      <c r="I148" s="414"/>
      <c r="J148" s="414"/>
      <c r="K148" s="414"/>
      <c r="L148" s="414"/>
      <c r="M148" s="414"/>
      <c r="N148" s="414"/>
      <c r="O148" s="414"/>
      <c r="P148" s="414"/>
      <c r="Q148" s="414"/>
      <c r="R148" s="414"/>
      <c r="S148" s="414"/>
      <c r="T148" s="414"/>
      <c r="U148" s="414"/>
      <c r="V148" s="414"/>
      <c r="W148" s="414"/>
      <c r="X148" s="414"/>
    </row>
    <row r="149" spans="1:24" ht="13.5" customHeight="1">
      <c r="A149" s="414"/>
      <c r="B149" s="414"/>
      <c r="C149" s="414"/>
      <c r="D149" s="414"/>
      <c r="E149" s="414"/>
      <c r="F149" s="414"/>
      <c r="G149" s="414"/>
      <c r="H149" s="414"/>
      <c r="I149" s="414"/>
      <c r="J149" s="414"/>
      <c r="K149" s="414"/>
      <c r="L149" s="414"/>
      <c r="M149" s="414"/>
      <c r="N149" s="414"/>
      <c r="O149" s="414"/>
      <c r="P149" s="414"/>
      <c r="Q149" s="414"/>
      <c r="R149" s="414"/>
      <c r="S149" s="414"/>
      <c r="T149" s="414"/>
      <c r="U149" s="414"/>
      <c r="V149" s="414"/>
      <c r="W149" s="414"/>
      <c r="X149" s="414"/>
    </row>
    <row r="150" spans="1:24" ht="13.5" customHeight="1">
      <c r="A150" s="414"/>
      <c r="B150" s="414"/>
      <c r="C150" s="414"/>
      <c r="D150" s="414"/>
      <c r="E150" s="414"/>
      <c r="F150" s="414"/>
      <c r="G150" s="414"/>
      <c r="H150" s="414"/>
      <c r="I150" s="414"/>
      <c r="J150" s="414"/>
      <c r="K150" s="414"/>
      <c r="L150" s="414"/>
      <c r="M150" s="414"/>
      <c r="N150" s="414"/>
      <c r="O150" s="414"/>
      <c r="P150" s="414"/>
      <c r="Q150" s="414"/>
      <c r="R150" s="414"/>
      <c r="S150" s="414"/>
      <c r="T150" s="414"/>
      <c r="U150" s="414"/>
      <c r="V150" s="414"/>
      <c r="W150" s="414"/>
      <c r="X150" s="414"/>
    </row>
    <row r="151" spans="1:24" ht="13.5" customHeight="1">
      <c r="A151" s="414"/>
      <c r="B151" s="414"/>
      <c r="C151" s="414"/>
      <c r="D151" s="414"/>
      <c r="E151" s="414"/>
      <c r="F151" s="414"/>
      <c r="G151" s="414"/>
      <c r="H151" s="414"/>
      <c r="I151" s="414"/>
      <c r="J151" s="414"/>
      <c r="K151" s="414"/>
      <c r="L151" s="414"/>
      <c r="M151" s="414"/>
      <c r="N151" s="414"/>
      <c r="O151" s="414"/>
      <c r="P151" s="414"/>
      <c r="Q151" s="414"/>
      <c r="R151" s="414"/>
      <c r="S151" s="414"/>
      <c r="T151" s="414"/>
      <c r="U151" s="414"/>
      <c r="V151" s="414"/>
      <c r="W151" s="414"/>
      <c r="X151" s="414"/>
    </row>
    <row r="152" spans="1:24" ht="13.5" customHeight="1">
      <c r="A152" s="414"/>
      <c r="B152" s="414"/>
      <c r="C152" s="414"/>
      <c r="D152" s="414"/>
      <c r="E152" s="414"/>
      <c r="F152" s="414"/>
      <c r="G152" s="414"/>
      <c r="H152" s="414"/>
      <c r="I152" s="414"/>
      <c r="J152" s="414"/>
      <c r="K152" s="414"/>
      <c r="L152" s="414"/>
      <c r="M152" s="414"/>
      <c r="N152" s="414"/>
      <c r="O152" s="414"/>
      <c r="P152" s="414"/>
      <c r="Q152" s="414"/>
      <c r="R152" s="414"/>
      <c r="S152" s="414"/>
      <c r="T152" s="414"/>
      <c r="U152" s="414"/>
      <c r="V152" s="414"/>
      <c r="W152" s="414"/>
      <c r="X152" s="414"/>
    </row>
    <row r="153" spans="1:24" ht="13.5" customHeight="1">
      <c r="A153" s="414"/>
      <c r="B153" s="414"/>
      <c r="C153" s="414"/>
      <c r="D153" s="414"/>
      <c r="E153" s="414"/>
      <c r="F153" s="414"/>
      <c r="G153" s="414"/>
      <c r="H153" s="414"/>
      <c r="I153" s="414"/>
      <c r="J153" s="414"/>
      <c r="K153" s="414"/>
      <c r="L153" s="414"/>
      <c r="M153" s="414"/>
      <c r="N153" s="414"/>
      <c r="O153" s="414"/>
      <c r="P153" s="414"/>
      <c r="Q153" s="414"/>
      <c r="R153" s="414"/>
      <c r="S153" s="414"/>
      <c r="T153" s="414"/>
      <c r="U153" s="414"/>
      <c r="V153" s="414"/>
      <c r="W153" s="414"/>
      <c r="X153" s="414"/>
    </row>
    <row r="154" spans="1:24" ht="13.5" customHeight="1">
      <c r="A154" s="414"/>
      <c r="B154" s="414"/>
      <c r="C154" s="414"/>
      <c r="D154" s="414"/>
      <c r="E154" s="414"/>
      <c r="F154" s="414"/>
      <c r="G154" s="414"/>
      <c r="H154" s="414"/>
      <c r="I154" s="414"/>
      <c r="J154" s="414"/>
      <c r="K154" s="414"/>
      <c r="L154" s="414"/>
      <c r="M154" s="414"/>
      <c r="N154" s="414"/>
      <c r="O154" s="414"/>
      <c r="P154" s="414"/>
      <c r="Q154" s="414"/>
      <c r="R154" s="414"/>
      <c r="S154" s="414"/>
      <c r="T154" s="414"/>
      <c r="U154" s="414"/>
      <c r="V154" s="414"/>
      <c r="W154" s="414"/>
      <c r="X154" s="414"/>
    </row>
    <row r="155" spans="1:24" ht="13.5" customHeight="1">
      <c r="A155" s="414"/>
      <c r="B155" s="414"/>
      <c r="C155" s="414"/>
      <c r="D155" s="414"/>
      <c r="E155" s="414"/>
      <c r="F155" s="414"/>
      <c r="G155" s="414"/>
      <c r="H155" s="414"/>
      <c r="I155" s="414"/>
      <c r="J155" s="414"/>
      <c r="K155" s="414"/>
      <c r="L155" s="414"/>
      <c r="M155" s="414"/>
      <c r="N155" s="414"/>
      <c r="O155" s="414"/>
      <c r="P155" s="414"/>
      <c r="Q155" s="414"/>
      <c r="R155" s="414"/>
      <c r="S155" s="414"/>
      <c r="T155" s="414"/>
      <c r="U155" s="414"/>
      <c r="V155" s="414"/>
      <c r="W155" s="414"/>
      <c r="X155" s="414"/>
    </row>
    <row r="156" spans="1:24" ht="13.5" customHeight="1">
      <c r="A156" s="414"/>
      <c r="B156" s="414"/>
      <c r="C156" s="414"/>
      <c r="D156" s="414"/>
      <c r="E156" s="414"/>
      <c r="F156" s="414"/>
      <c r="G156" s="414"/>
      <c r="H156" s="414"/>
      <c r="I156" s="414"/>
      <c r="J156" s="414"/>
      <c r="K156" s="414"/>
      <c r="L156" s="414"/>
      <c r="M156" s="414"/>
      <c r="N156" s="414"/>
      <c r="O156" s="414"/>
      <c r="P156" s="414"/>
      <c r="Q156" s="414"/>
      <c r="R156" s="414"/>
      <c r="S156" s="414"/>
      <c r="T156" s="414"/>
      <c r="U156" s="414"/>
      <c r="V156" s="414"/>
      <c r="W156" s="414"/>
      <c r="X156" s="414"/>
    </row>
    <row r="157" spans="1:24" ht="13.5" customHeight="1">
      <c r="A157" s="414"/>
      <c r="B157" s="414"/>
      <c r="C157" s="414"/>
      <c r="D157" s="414"/>
      <c r="E157" s="414"/>
      <c r="F157" s="414"/>
      <c r="G157" s="414"/>
      <c r="H157" s="414"/>
      <c r="I157" s="414"/>
      <c r="J157" s="414"/>
      <c r="K157" s="414"/>
      <c r="L157" s="414"/>
      <c r="M157" s="414"/>
      <c r="N157" s="414"/>
      <c r="O157" s="414"/>
      <c r="P157" s="414"/>
      <c r="Q157" s="414"/>
      <c r="R157" s="414"/>
      <c r="S157" s="414"/>
      <c r="T157" s="414"/>
      <c r="U157" s="414"/>
      <c r="V157" s="414"/>
      <c r="W157" s="414"/>
      <c r="X157" s="414"/>
    </row>
    <row r="158" spans="1:24" ht="13.5" customHeight="1">
      <c r="A158" s="414"/>
      <c r="B158" s="414"/>
      <c r="C158" s="414"/>
      <c r="D158" s="414"/>
      <c r="E158" s="414"/>
      <c r="F158" s="414"/>
      <c r="G158" s="414"/>
      <c r="H158" s="414"/>
      <c r="I158" s="414"/>
      <c r="J158" s="414"/>
      <c r="K158" s="414"/>
      <c r="L158" s="414"/>
      <c r="M158" s="414"/>
      <c r="N158" s="414"/>
      <c r="O158" s="414"/>
      <c r="P158" s="414"/>
      <c r="Q158" s="414"/>
      <c r="R158" s="414"/>
      <c r="S158" s="414"/>
      <c r="T158" s="414"/>
      <c r="U158" s="414"/>
      <c r="V158" s="414"/>
      <c r="W158" s="414"/>
      <c r="X158" s="414"/>
    </row>
    <row r="159" spans="1:24" ht="13.5" customHeight="1">
      <c r="A159" s="414"/>
      <c r="B159" s="414"/>
      <c r="C159" s="414"/>
      <c r="D159" s="414"/>
      <c r="E159" s="414"/>
      <c r="F159" s="414"/>
      <c r="G159" s="414"/>
      <c r="H159" s="414"/>
      <c r="I159" s="414"/>
      <c r="J159" s="414"/>
      <c r="K159" s="414"/>
      <c r="L159" s="414"/>
      <c r="M159" s="414"/>
      <c r="N159" s="414"/>
      <c r="O159" s="414"/>
      <c r="P159" s="414"/>
      <c r="Q159" s="414"/>
      <c r="R159" s="414"/>
      <c r="S159" s="414"/>
      <c r="T159" s="414"/>
      <c r="U159" s="414"/>
      <c r="V159" s="414"/>
      <c r="W159" s="414"/>
      <c r="X159" s="414"/>
    </row>
    <row r="160" spans="1:24" ht="13.5" customHeight="1">
      <c r="A160" s="414"/>
      <c r="B160" s="414"/>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row>
    <row r="161" spans="1:24" ht="13.5" customHeight="1">
      <c r="A161" s="414"/>
      <c r="B161" s="414"/>
      <c r="C161" s="414"/>
      <c r="D161" s="414"/>
      <c r="E161" s="414"/>
      <c r="F161" s="414"/>
      <c r="G161" s="414"/>
      <c r="H161" s="414"/>
      <c r="I161" s="414"/>
      <c r="J161" s="414"/>
      <c r="K161" s="414"/>
      <c r="L161" s="414"/>
      <c r="M161" s="414"/>
      <c r="N161" s="414"/>
      <c r="O161" s="414"/>
      <c r="P161" s="414"/>
      <c r="Q161" s="414"/>
      <c r="R161" s="414"/>
      <c r="S161" s="414"/>
      <c r="T161" s="414"/>
      <c r="U161" s="414"/>
      <c r="V161" s="414"/>
      <c r="W161" s="414"/>
      <c r="X161" s="414"/>
    </row>
    <row r="162" spans="1:24" ht="13.5" customHeight="1">
      <c r="A162" s="414"/>
      <c r="B162" s="414"/>
      <c r="C162" s="414"/>
      <c r="D162" s="414"/>
      <c r="E162" s="414"/>
      <c r="F162" s="414"/>
      <c r="G162" s="414"/>
      <c r="H162" s="414"/>
      <c r="I162" s="414"/>
      <c r="J162" s="414"/>
      <c r="K162" s="414"/>
      <c r="L162" s="414"/>
      <c r="M162" s="414"/>
      <c r="N162" s="414"/>
      <c r="O162" s="414"/>
      <c r="P162" s="414"/>
      <c r="Q162" s="414"/>
      <c r="R162" s="414"/>
      <c r="S162" s="414"/>
      <c r="T162" s="414"/>
      <c r="U162" s="414"/>
      <c r="V162" s="414"/>
      <c r="W162" s="414"/>
      <c r="X162" s="414"/>
    </row>
    <row r="163" spans="1:24" ht="13.5" customHeight="1">
      <c r="A163" s="414"/>
      <c r="B163" s="414"/>
      <c r="C163" s="414"/>
      <c r="D163" s="414"/>
      <c r="E163" s="414"/>
      <c r="F163" s="414"/>
      <c r="G163" s="414"/>
      <c r="H163" s="414"/>
      <c r="I163" s="414"/>
      <c r="J163" s="414"/>
      <c r="K163" s="414"/>
      <c r="L163" s="414"/>
      <c r="M163" s="414"/>
      <c r="N163" s="414"/>
      <c r="O163" s="414"/>
      <c r="P163" s="414"/>
      <c r="Q163" s="414"/>
      <c r="R163" s="414"/>
      <c r="S163" s="414"/>
      <c r="T163" s="414"/>
      <c r="U163" s="414"/>
      <c r="V163" s="414"/>
      <c r="W163" s="414"/>
      <c r="X163" s="414"/>
    </row>
    <row r="164" spans="1:24" ht="13.5" customHeight="1">
      <c r="A164" s="414"/>
      <c r="B164" s="414"/>
      <c r="C164" s="414"/>
      <c r="D164" s="414"/>
      <c r="E164" s="414"/>
      <c r="F164" s="414"/>
      <c r="G164" s="414"/>
      <c r="H164" s="414"/>
      <c r="I164" s="414"/>
      <c r="J164" s="414"/>
      <c r="K164" s="414"/>
      <c r="L164" s="414"/>
      <c r="M164" s="414"/>
      <c r="N164" s="414"/>
      <c r="O164" s="414"/>
      <c r="P164" s="414"/>
      <c r="Q164" s="414"/>
      <c r="R164" s="414"/>
      <c r="S164" s="414"/>
      <c r="T164" s="414"/>
      <c r="U164" s="414"/>
      <c r="V164" s="414"/>
      <c r="W164" s="414"/>
      <c r="X164" s="414"/>
    </row>
    <row r="165" spans="1:24" ht="13.5" customHeight="1">
      <c r="A165" s="414"/>
      <c r="B165" s="414"/>
      <c r="C165" s="414"/>
      <c r="D165" s="414"/>
      <c r="E165" s="414"/>
      <c r="F165" s="414"/>
      <c r="G165" s="414"/>
      <c r="H165" s="414"/>
      <c r="I165" s="414"/>
      <c r="J165" s="414"/>
      <c r="K165" s="414"/>
      <c r="L165" s="414"/>
      <c r="M165" s="414"/>
      <c r="N165" s="414"/>
      <c r="O165" s="414"/>
      <c r="P165" s="414"/>
      <c r="Q165" s="414"/>
      <c r="R165" s="414"/>
      <c r="S165" s="414"/>
      <c r="T165" s="414"/>
      <c r="U165" s="414"/>
      <c r="V165" s="414"/>
      <c r="W165" s="414"/>
      <c r="X165" s="414"/>
    </row>
    <row r="166" spans="1:24" ht="13.5" customHeight="1">
      <c r="A166" s="414"/>
      <c r="B166" s="414"/>
      <c r="C166" s="414"/>
      <c r="D166" s="414"/>
      <c r="E166" s="414"/>
      <c r="F166" s="414"/>
      <c r="G166" s="414"/>
      <c r="H166" s="414"/>
      <c r="I166" s="414"/>
      <c r="J166" s="414"/>
      <c r="K166" s="414"/>
      <c r="L166" s="414"/>
      <c r="M166" s="414"/>
      <c r="N166" s="414"/>
      <c r="O166" s="414"/>
      <c r="P166" s="414"/>
      <c r="Q166" s="414"/>
      <c r="R166" s="414"/>
      <c r="S166" s="414"/>
      <c r="T166" s="414"/>
      <c r="U166" s="414"/>
      <c r="V166" s="414"/>
      <c r="W166" s="414"/>
      <c r="X166" s="414"/>
    </row>
    <row r="167" spans="1:24" ht="13.5" customHeight="1">
      <c r="A167" s="414"/>
      <c r="B167" s="414"/>
      <c r="C167" s="414"/>
      <c r="D167" s="414"/>
      <c r="E167" s="414"/>
      <c r="F167" s="414"/>
      <c r="G167" s="414"/>
      <c r="H167" s="414"/>
      <c r="I167" s="414"/>
      <c r="J167" s="414"/>
      <c r="K167" s="414"/>
      <c r="L167" s="414"/>
      <c r="M167" s="414"/>
      <c r="N167" s="414"/>
      <c r="O167" s="414"/>
      <c r="P167" s="414"/>
      <c r="Q167" s="414"/>
      <c r="R167" s="414"/>
      <c r="S167" s="414"/>
      <c r="T167" s="414"/>
      <c r="U167" s="414"/>
      <c r="V167" s="414"/>
      <c r="W167" s="414"/>
      <c r="X167" s="414"/>
    </row>
    <row r="168" spans="1:24" ht="13.5" customHeight="1">
      <c r="A168" s="414"/>
      <c r="B168" s="414"/>
      <c r="C168" s="414"/>
      <c r="D168" s="414"/>
      <c r="E168" s="414"/>
      <c r="F168" s="414"/>
      <c r="G168" s="414"/>
      <c r="H168" s="414"/>
      <c r="I168" s="414"/>
      <c r="J168" s="414"/>
      <c r="K168" s="414"/>
      <c r="L168" s="414"/>
      <c r="M168" s="414"/>
      <c r="N168" s="414"/>
      <c r="O168" s="414"/>
      <c r="P168" s="414"/>
      <c r="Q168" s="414"/>
      <c r="R168" s="414"/>
      <c r="S168" s="414"/>
      <c r="T168" s="414"/>
      <c r="U168" s="414"/>
      <c r="V168" s="414"/>
      <c r="W168" s="414"/>
      <c r="X168" s="414"/>
    </row>
    <row r="169" spans="1:24" ht="13.5" customHeight="1">
      <c r="A169" s="414"/>
      <c r="B169" s="414"/>
      <c r="C169" s="414"/>
      <c r="D169" s="414"/>
      <c r="E169" s="414"/>
      <c r="F169" s="414"/>
      <c r="G169" s="414"/>
      <c r="H169" s="414"/>
      <c r="I169" s="414"/>
      <c r="J169" s="414"/>
      <c r="K169" s="414"/>
      <c r="L169" s="414"/>
      <c r="M169" s="414"/>
      <c r="N169" s="414"/>
      <c r="O169" s="414"/>
      <c r="P169" s="414"/>
      <c r="Q169" s="414"/>
      <c r="R169" s="414"/>
      <c r="S169" s="414"/>
      <c r="T169" s="414"/>
      <c r="U169" s="414"/>
      <c r="V169" s="414"/>
      <c r="W169" s="414"/>
      <c r="X169" s="414"/>
    </row>
    <row r="170" spans="1:24" ht="13.5" customHeight="1">
      <c r="A170" s="414"/>
      <c r="B170" s="414"/>
      <c r="C170" s="414"/>
      <c r="D170" s="414"/>
      <c r="E170" s="414"/>
      <c r="F170" s="414"/>
      <c r="G170" s="414"/>
      <c r="H170" s="414"/>
      <c r="I170" s="414"/>
      <c r="J170" s="414"/>
      <c r="K170" s="414"/>
      <c r="L170" s="414"/>
      <c r="M170" s="414"/>
      <c r="N170" s="414"/>
      <c r="O170" s="414"/>
      <c r="P170" s="414"/>
      <c r="Q170" s="414"/>
      <c r="R170" s="414"/>
      <c r="S170" s="414"/>
      <c r="T170" s="414"/>
      <c r="U170" s="414"/>
      <c r="V170" s="414"/>
      <c r="W170" s="414"/>
      <c r="X170" s="414"/>
    </row>
    <row r="171" spans="1:24" ht="13.5" customHeight="1">
      <c r="A171" s="414"/>
      <c r="B171" s="414"/>
      <c r="C171" s="414"/>
      <c r="D171" s="414"/>
      <c r="E171" s="414"/>
      <c r="F171" s="414"/>
      <c r="G171" s="414"/>
      <c r="H171" s="414"/>
      <c r="I171" s="414"/>
      <c r="J171" s="414"/>
      <c r="K171" s="414"/>
      <c r="L171" s="414"/>
      <c r="M171" s="414"/>
      <c r="N171" s="414"/>
      <c r="O171" s="414"/>
      <c r="P171" s="414"/>
      <c r="Q171" s="414"/>
      <c r="R171" s="414"/>
      <c r="S171" s="414"/>
      <c r="T171" s="414"/>
      <c r="U171" s="414"/>
      <c r="V171" s="414"/>
      <c r="W171" s="414"/>
      <c r="X171" s="414"/>
    </row>
    <row r="172" spans="1:24" ht="13.5" customHeight="1">
      <c r="A172" s="414"/>
      <c r="B172" s="414"/>
      <c r="C172" s="414"/>
      <c r="D172" s="414"/>
      <c r="E172" s="414"/>
      <c r="F172" s="414"/>
      <c r="G172" s="414"/>
      <c r="H172" s="414"/>
      <c r="I172" s="414"/>
      <c r="J172" s="414"/>
      <c r="K172" s="414"/>
      <c r="L172" s="414"/>
      <c r="M172" s="414"/>
      <c r="N172" s="414"/>
      <c r="O172" s="414"/>
      <c r="P172" s="414"/>
      <c r="Q172" s="414"/>
      <c r="R172" s="414"/>
      <c r="S172" s="414"/>
      <c r="T172" s="414"/>
      <c r="U172" s="414"/>
      <c r="V172" s="414"/>
      <c r="W172" s="414"/>
      <c r="X172" s="414"/>
    </row>
    <row r="173" spans="1:24" ht="13.5" customHeight="1">
      <c r="A173" s="414"/>
      <c r="B173" s="414"/>
      <c r="C173" s="414"/>
      <c r="D173" s="414"/>
      <c r="E173" s="414"/>
      <c r="F173" s="414"/>
      <c r="G173" s="414"/>
      <c r="H173" s="414"/>
      <c r="I173" s="414"/>
      <c r="J173" s="414"/>
      <c r="K173" s="414"/>
      <c r="L173" s="414"/>
      <c r="M173" s="414"/>
      <c r="N173" s="414"/>
      <c r="O173" s="414"/>
      <c r="P173" s="414"/>
      <c r="Q173" s="414"/>
      <c r="R173" s="414"/>
      <c r="S173" s="414"/>
      <c r="T173" s="414"/>
      <c r="U173" s="414"/>
      <c r="V173" s="414"/>
      <c r="W173" s="414"/>
      <c r="X173" s="414"/>
    </row>
    <row r="174" spans="1:24" ht="13.5" customHeight="1">
      <c r="A174" s="414"/>
      <c r="B174" s="414"/>
      <c r="C174" s="414"/>
      <c r="D174" s="414"/>
      <c r="E174" s="414"/>
      <c r="F174" s="414"/>
      <c r="G174" s="414"/>
      <c r="H174" s="414"/>
      <c r="I174" s="414"/>
      <c r="J174" s="414"/>
      <c r="K174" s="414"/>
      <c r="L174" s="414"/>
      <c r="M174" s="414"/>
      <c r="N174" s="414"/>
      <c r="O174" s="414"/>
      <c r="P174" s="414"/>
      <c r="Q174" s="414"/>
      <c r="R174" s="414"/>
      <c r="S174" s="414"/>
      <c r="T174" s="414"/>
      <c r="U174" s="414"/>
      <c r="V174" s="414"/>
      <c r="W174" s="414"/>
      <c r="X174" s="414"/>
    </row>
    <row r="175" spans="1:24" ht="13.5" customHeight="1">
      <c r="A175" s="414"/>
      <c r="B175" s="414"/>
      <c r="C175" s="414"/>
      <c r="D175" s="414"/>
      <c r="E175" s="414"/>
      <c r="F175" s="414"/>
      <c r="G175" s="414"/>
      <c r="H175" s="414"/>
      <c r="I175" s="414"/>
      <c r="J175" s="414"/>
      <c r="K175" s="414"/>
      <c r="L175" s="414"/>
      <c r="M175" s="414"/>
      <c r="N175" s="414"/>
      <c r="O175" s="414"/>
      <c r="P175" s="414"/>
      <c r="Q175" s="414"/>
      <c r="R175" s="414"/>
      <c r="S175" s="414"/>
      <c r="T175" s="414"/>
      <c r="U175" s="414"/>
      <c r="V175" s="414"/>
      <c r="W175" s="414"/>
      <c r="X175" s="414"/>
    </row>
    <row r="176" spans="1:24" ht="13.5" customHeight="1">
      <c r="A176" s="414"/>
      <c r="B176" s="414"/>
      <c r="C176" s="414"/>
      <c r="D176" s="414"/>
      <c r="E176" s="414"/>
      <c r="F176" s="414"/>
      <c r="G176" s="414"/>
      <c r="H176" s="414"/>
      <c r="I176" s="414"/>
      <c r="J176" s="414"/>
      <c r="K176" s="414"/>
      <c r="L176" s="414"/>
      <c r="M176" s="414"/>
      <c r="N176" s="414"/>
      <c r="O176" s="414"/>
      <c r="P176" s="414"/>
      <c r="Q176" s="414"/>
      <c r="R176" s="414"/>
      <c r="S176" s="414"/>
      <c r="T176" s="414"/>
      <c r="U176" s="414"/>
      <c r="V176" s="414"/>
      <c r="W176" s="414"/>
      <c r="X176" s="414"/>
    </row>
    <row r="177" spans="1:24" ht="13.5" customHeight="1">
      <c r="A177" s="414"/>
      <c r="B177" s="414"/>
      <c r="C177" s="414"/>
      <c r="D177" s="414"/>
      <c r="E177" s="414"/>
      <c r="F177" s="414"/>
      <c r="G177" s="414"/>
      <c r="H177" s="414"/>
      <c r="I177" s="414"/>
      <c r="J177" s="414"/>
      <c r="K177" s="414"/>
      <c r="L177" s="414"/>
      <c r="M177" s="414"/>
      <c r="N177" s="414"/>
      <c r="O177" s="414"/>
      <c r="P177" s="414"/>
      <c r="Q177" s="414"/>
      <c r="R177" s="414"/>
      <c r="S177" s="414"/>
      <c r="T177" s="414"/>
      <c r="U177" s="414"/>
      <c r="V177" s="414"/>
      <c r="W177" s="414"/>
      <c r="X177" s="414"/>
    </row>
    <row r="178" spans="1:24" ht="13.5" customHeight="1">
      <c r="A178" s="414"/>
      <c r="B178" s="414"/>
      <c r="C178" s="414"/>
      <c r="D178" s="414"/>
      <c r="E178" s="414"/>
      <c r="F178" s="414"/>
      <c r="G178" s="414"/>
      <c r="H178" s="414"/>
      <c r="I178" s="414"/>
      <c r="J178" s="414"/>
      <c r="K178" s="414"/>
      <c r="L178" s="414"/>
      <c r="M178" s="414"/>
      <c r="N178" s="414"/>
      <c r="O178" s="414"/>
      <c r="P178" s="414"/>
      <c r="Q178" s="414"/>
      <c r="R178" s="414"/>
      <c r="S178" s="414"/>
      <c r="T178" s="414"/>
      <c r="U178" s="414"/>
      <c r="V178" s="414"/>
      <c r="W178" s="414"/>
      <c r="X178" s="414"/>
    </row>
    <row r="179" spans="1:24" ht="13.5" customHeight="1">
      <c r="A179" s="414"/>
      <c r="B179" s="414"/>
      <c r="C179" s="414"/>
      <c r="D179" s="414"/>
      <c r="E179" s="414"/>
      <c r="F179" s="414"/>
      <c r="G179" s="414"/>
      <c r="H179" s="414"/>
      <c r="I179" s="414"/>
      <c r="J179" s="414"/>
      <c r="K179" s="414"/>
      <c r="L179" s="414"/>
      <c r="M179" s="414"/>
      <c r="N179" s="414"/>
      <c r="O179" s="414"/>
      <c r="P179" s="414"/>
      <c r="Q179" s="414"/>
      <c r="R179" s="414"/>
      <c r="S179" s="414"/>
      <c r="T179" s="414"/>
      <c r="U179" s="414"/>
      <c r="V179" s="414"/>
      <c r="W179" s="414"/>
      <c r="X179" s="414"/>
    </row>
    <row r="180" spans="1:24" ht="13.5" customHeight="1">
      <c r="A180" s="414"/>
      <c r="B180" s="414"/>
      <c r="C180" s="414"/>
      <c r="D180" s="414"/>
      <c r="E180" s="414"/>
      <c r="F180" s="414"/>
      <c r="G180" s="414"/>
      <c r="H180" s="414"/>
      <c r="I180" s="414"/>
      <c r="J180" s="414"/>
      <c r="K180" s="414"/>
      <c r="L180" s="414"/>
      <c r="M180" s="414"/>
      <c r="N180" s="414"/>
      <c r="O180" s="414"/>
      <c r="P180" s="414"/>
      <c r="Q180" s="414"/>
      <c r="R180" s="414"/>
      <c r="S180" s="414"/>
      <c r="T180" s="414"/>
      <c r="U180" s="414"/>
      <c r="V180" s="414"/>
      <c r="W180" s="414"/>
      <c r="X180" s="414"/>
    </row>
    <row r="181" spans="1:24" ht="13.5" customHeight="1">
      <c r="A181" s="414"/>
      <c r="B181" s="414"/>
      <c r="C181" s="414"/>
      <c r="D181" s="414"/>
      <c r="E181" s="414"/>
      <c r="F181" s="414"/>
      <c r="G181" s="414"/>
      <c r="H181" s="414"/>
      <c r="I181" s="414"/>
      <c r="J181" s="414"/>
      <c r="K181" s="414"/>
      <c r="L181" s="414"/>
      <c r="M181" s="414"/>
      <c r="N181" s="414"/>
      <c r="O181" s="414"/>
      <c r="P181" s="414"/>
      <c r="Q181" s="414"/>
      <c r="R181" s="414"/>
      <c r="S181" s="414"/>
      <c r="T181" s="414"/>
      <c r="U181" s="414"/>
      <c r="V181" s="414"/>
      <c r="W181" s="414"/>
      <c r="X181" s="414"/>
    </row>
    <row r="182" spans="1:24" ht="13.5" customHeight="1">
      <c r="A182" s="414"/>
      <c r="B182" s="414"/>
      <c r="C182" s="414"/>
      <c r="D182" s="414"/>
      <c r="E182" s="414"/>
      <c r="F182" s="414"/>
      <c r="G182" s="414"/>
      <c r="H182" s="414"/>
      <c r="I182" s="414"/>
      <c r="J182" s="414"/>
      <c r="K182" s="414"/>
      <c r="L182" s="414"/>
      <c r="M182" s="414"/>
      <c r="N182" s="414"/>
      <c r="O182" s="414"/>
      <c r="P182" s="414"/>
      <c r="Q182" s="414"/>
      <c r="R182" s="414"/>
      <c r="S182" s="414"/>
      <c r="T182" s="414"/>
      <c r="U182" s="414"/>
      <c r="V182" s="414"/>
      <c r="W182" s="414"/>
      <c r="X182" s="414"/>
    </row>
    <row r="183" spans="1:24" ht="13.5" customHeight="1">
      <c r="A183" s="414"/>
      <c r="B183" s="414"/>
      <c r="C183" s="414"/>
      <c r="D183" s="414"/>
      <c r="E183" s="414"/>
      <c r="F183" s="414"/>
      <c r="G183" s="414"/>
      <c r="H183" s="414"/>
      <c r="I183" s="414"/>
      <c r="J183" s="414"/>
      <c r="K183" s="414"/>
      <c r="L183" s="414"/>
      <c r="M183" s="414"/>
      <c r="N183" s="414"/>
      <c r="O183" s="414"/>
      <c r="P183" s="414"/>
      <c r="Q183" s="414"/>
      <c r="R183" s="414"/>
      <c r="S183" s="414"/>
      <c r="T183" s="414"/>
      <c r="U183" s="414"/>
      <c r="V183" s="414"/>
      <c r="W183" s="414"/>
      <c r="X183" s="414"/>
    </row>
    <row r="184" spans="1:24" ht="13.5" customHeight="1">
      <c r="A184" s="414"/>
      <c r="B184" s="414"/>
      <c r="C184" s="414"/>
      <c r="D184" s="414"/>
      <c r="E184" s="414"/>
      <c r="F184" s="414"/>
      <c r="G184" s="414"/>
      <c r="H184" s="414"/>
      <c r="I184" s="414"/>
      <c r="J184" s="414"/>
      <c r="K184" s="414"/>
      <c r="L184" s="414"/>
      <c r="M184" s="414"/>
      <c r="N184" s="414"/>
      <c r="O184" s="414"/>
      <c r="P184" s="414"/>
      <c r="Q184" s="414"/>
      <c r="R184" s="414"/>
      <c r="S184" s="414"/>
      <c r="T184" s="414"/>
      <c r="U184" s="414"/>
      <c r="V184" s="414"/>
      <c r="W184" s="414"/>
      <c r="X184" s="414"/>
    </row>
    <row r="185" spans="1:24" ht="13.5" customHeight="1">
      <c r="A185" s="414"/>
      <c r="B185" s="414"/>
      <c r="C185" s="414"/>
      <c r="D185" s="414"/>
      <c r="E185" s="414"/>
      <c r="F185" s="414"/>
      <c r="G185" s="414"/>
      <c r="H185" s="414"/>
      <c r="I185" s="414"/>
      <c r="J185" s="414"/>
      <c r="K185" s="414"/>
      <c r="L185" s="414"/>
      <c r="M185" s="414"/>
      <c r="N185" s="414"/>
      <c r="O185" s="414"/>
      <c r="P185" s="414"/>
      <c r="Q185" s="414"/>
      <c r="R185" s="414"/>
      <c r="S185" s="414"/>
      <c r="T185" s="414"/>
      <c r="U185" s="414"/>
      <c r="V185" s="414"/>
      <c r="W185" s="414"/>
      <c r="X185" s="414"/>
    </row>
    <row r="186" spans="1:24" ht="13.5" customHeight="1">
      <c r="A186" s="414"/>
      <c r="B186" s="414"/>
      <c r="C186" s="414"/>
      <c r="D186" s="414"/>
      <c r="E186" s="414"/>
      <c r="F186" s="414"/>
      <c r="G186" s="414"/>
      <c r="H186" s="414"/>
      <c r="I186" s="414"/>
      <c r="J186" s="414"/>
      <c r="K186" s="414"/>
      <c r="L186" s="414"/>
      <c r="M186" s="414"/>
      <c r="N186" s="414"/>
      <c r="O186" s="414"/>
      <c r="P186" s="414"/>
      <c r="Q186" s="414"/>
      <c r="R186" s="414"/>
      <c r="S186" s="414"/>
      <c r="T186" s="414"/>
      <c r="U186" s="414"/>
      <c r="V186" s="414"/>
      <c r="W186" s="414"/>
      <c r="X186" s="414"/>
    </row>
    <row r="187" spans="1:24" ht="13.5" customHeight="1">
      <c r="A187" s="414"/>
      <c r="B187" s="414"/>
      <c r="C187" s="414"/>
      <c r="D187" s="414"/>
      <c r="E187" s="414"/>
      <c r="F187" s="414"/>
      <c r="G187" s="414"/>
      <c r="H187" s="414"/>
      <c r="I187" s="414"/>
      <c r="J187" s="414"/>
      <c r="K187" s="414"/>
      <c r="L187" s="414"/>
      <c r="M187" s="414"/>
      <c r="N187" s="414"/>
      <c r="O187" s="414"/>
      <c r="P187" s="414"/>
      <c r="Q187" s="414"/>
      <c r="R187" s="414"/>
      <c r="S187" s="414"/>
      <c r="T187" s="414"/>
      <c r="U187" s="414"/>
      <c r="V187" s="414"/>
      <c r="W187" s="414"/>
      <c r="X187" s="414"/>
    </row>
    <row r="188" spans="1:24" ht="13.5" customHeight="1">
      <c r="A188" s="414"/>
      <c r="B188" s="414"/>
      <c r="C188" s="414"/>
      <c r="D188" s="414"/>
      <c r="E188" s="414"/>
      <c r="F188" s="414"/>
      <c r="G188" s="414"/>
      <c r="H188" s="414"/>
      <c r="I188" s="414"/>
      <c r="J188" s="414"/>
      <c r="K188" s="414"/>
      <c r="L188" s="414"/>
      <c r="M188" s="414"/>
      <c r="N188" s="414"/>
      <c r="O188" s="414"/>
      <c r="P188" s="414"/>
      <c r="Q188" s="414"/>
      <c r="R188" s="414"/>
      <c r="S188" s="414"/>
      <c r="T188" s="414"/>
      <c r="U188" s="414"/>
      <c r="V188" s="414"/>
      <c r="W188" s="414"/>
      <c r="X188" s="414"/>
    </row>
    <row r="189" spans="1:24" ht="13.5" customHeight="1">
      <c r="A189" s="414"/>
      <c r="B189" s="414"/>
      <c r="C189" s="414"/>
      <c r="D189" s="414"/>
      <c r="E189" s="414"/>
      <c r="F189" s="414"/>
      <c r="G189" s="414"/>
      <c r="H189" s="414"/>
      <c r="I189" s="414"/>
      <c r="J189" s="414"/>
      <c r="K189" s="414"/>
      <c r="L189" s="414"/>
      <c r="M189" s="414"/>
      <c r="N189" s="414"/>
      <c r="O189" s="414"/>
      <c r="P189" s="414"/>
      <c r="Q189" s="414"/>
      <c r="R189" s="414"/>
      <c r="S189" s="414"/>
      <c r="T189" s="414"/>
      <c r="U189" s="414"/>
      <c r="V189" s="414"/>
      <c r="W189" s="414"/>
      <c r="X189" s="414"/>
    </row>
    <row r="190" spans="1:24" ht="13.5" customHeight="1">
      <c r="A190" s="414"/>
      <c r="B190" s="414"/>
      <c r="C190" s="414"/>
      <c r="D190" s="414"/>
      <c r="E190" s="414"/>
      <c r="F190" s="414"/>
      <c r="G190" s="414"/>
      <c r="H190" s="414"/>
      <c r="I190" s="414"/>
      <c r="J190" s="414"/>
      <c r="K190" s="414"/>
      <c r="L190" s="414"/>
      <c r="M190" s="414"/>
      <c r="N190" s="414"/>
      <c r="O190" s="414"/>
      <c r="P190" s="414"/>
      <c r="Q190" s="414"/>
      <c r="R190" s="414"/>
      <c r="S190" s="414"/>
      <c r="T190" s="414"/>
      <c r="U190" s="414"/>
      <c r="V190" s="414"/>
      <c r="W190" s="414"/>
      <c r="X190" s="414"/>
    </row>
    <row r="191" spans="1:24" ht="13.5" customHeight="1">
      <c r="A191" s="414"/>
      <c r="B191" s="414"/>
      <c r="C191" s="414"/>
      <c r="D191" s="414"/>
      <c r="E191" s="414"/>
      <c r="F191" s="414"/>
      <c r="G191" s="414"/>
      <c r="H191" s="414"/>
      <c r="I191" s="414"/>
      <c r="J191" s="414"/>
      <c r="K191" s="414"/>
      <c r="L191" s="414"/>
      <c r="M191" s="414"/>
      <c r="N191" s="414"/>
      <c r="O191" s="414"/>
      <c r="P191" s="414"/>
      <c r="Q191" s="414"/>
      <c r="R191" s="414"/>
      <c r="S191" s="414"/>
      <c r="T191" s="414"/>
      <c r="U191" s="414"/>
      <c r="V191" s="414"/>
      <c r="W191" s="414"/>
      <c r="X191" s="414"/>
    </row>
    <row r="192" spans="1:24" ht="13.5" customHeight="1">
      <c r="A192" s="414"/>
      <c r="B192" s="414"/>
      <c r="C192" s="414"/>
      <c r="D192" s="414"/>
      <c r="E192" s="414"/>
      <c r="F192" s="414"/>
      <c r="G192" s="414"/>
      <c r="H192" s="414"/>
      <c r="I192" s="414"/>
      <c r="J192" s="414"/>
      <c r="K192" s="414"/>
      <c r="L192" s="414"/>
      <c r="M192" s="414"/>
      <c r="N192" s="414"/>
      <c r="O192" s="414"/>
      <c r="P192" s="414"/>
      <c r="Q192" s="414"/>
      <c r="R192" s="414"/>
      <c r="S192" s="414"/>
      <c r="T192" s="414"/>
      <c r="U192" s="414"/>
      <c r="V192" s="414"/>
      <c r="W192" s="414"/>
      <c r="X192" s="414"/>
    </row>
    <row r="193" spans="1:24" ht="13.5" customHeight="1">
      <c r="A193" s="414"/>
      <c r="B193" s="414"/>
      <c r="C193" s="414"/>
      <c r="D193" s="414"/>
      <c r="E193" s="414"/>
      <c r="F193" s="414"/>
      <c r="G193" s="414"/>
      <c r="H193" s="414"/>
      <c r="I193" s="414"/>
      <c r="J193" s="414"/>
      <c r="K193" s="414"/>
      <c r="L193" s="414"/>
      <c r="M193" s="414"/>
      <c r="N193" s="414"/>
      <c r="O193" s="414"/>
      <c r="P193" s="414"/>
      <c r="Q193" s="414"/>
      <c r="R193" s="414"/>
      <c r="S193" s="414"/>
      <c r="T193" s="414"/>
      <c r="U193" s="414"/>
      <c r="V193" s="414"/>
      <c r="W193" s="414"/>
      <c r="X193" s="414"/>
    </row>
    <row r="194" spans="1:24" ht="13.5" customHeight="1">
      <c r="A194" s="414"/>
      <c r="B194" s="414"/>
      <c r="C194" s="414"/>
      <c r="D194" s="414"/>
      <c r="E194" s="414"/>
      <c r="F194" s="414"/>
      <c r="G194" s="414"/>
      <c r="H194" s="414"/>
      <c r="I194" s="414"/>
      <c r="J194" s="414"/>
      <c r="K194" s="414"/>
      <c r="L194" s="414"/>
      <c r="M194" s="414"/>
      <c r="N194" s="414"/>
      <c r="O194" s="414"/>
      <c r="P194" s="414"/>
      <c r="Q194" s="414"/>
      <c r="R194" s="414"/>
      <c r="S194" s="414"/>
      <c r="T194" s="414"/>
      <c r="U194" s="414"/>
      <c r="V194" s="414"/>
      <c r="W194" s="414"/>
      <c r="X194" s="414"/>
    </row>
    <row r="195" spans="1:24" ht="13.5" customHeight="1">
      <c r="A195" s="414"/>
      <c r="B195" s="414"/>
      <c r="C195" s="414"/>
      <c r="D195" s="414"/>
      <c r="E195" s="414"/>
      <c r="F195" s="414"/>
      <c r="G195" s="414"/>
      <c r="H195" s="414"/>
      <c r="I195" s="414"/>
      <c r="J195" s="414"/>
      <c r="K195" s="414"/>
      <c r="L195" s="414"/>
      <c r="M195" s="414"/>
      <c r="N195" s="414"/>
      <c r="O195" s="414"/>
      <c r="P195" s="414"/>
      <c r="Q195" s="414"/>
      <c r="R195" s="414"/>
      <c r="S195" s="414"/>
      <c r="T195" s="414"/>
      <c r="U195" s="414"/>
      <c r="V195" s="414"/>
      <c r="W195" s="414"/>
      <c r="X195" s="414"/>
    </row>
    <row r="196" spans="1:24" ht="13.5" customHeight="1">
      <c r="A196" s="414"/>
      <c r="B196" s="414"/>
      <c r="C196" s="414"/>
      <c r="D196" s="414"/>
      <c r="E196" s="414"/>
      <c r="F196" s="414"/>
      <c r="G196" s="414"/>
      <c r="H196" s="414"/>
      <c r="I196" s="414"/>
      <c r="J196" s="414"/>
      <c r="K196" s="414"/>
      <c r="L196" s="414"/>
      <c r="M196" s="414"/>
      <c r="N196" s="414"/>
      <c r="O196" s="414"/>
      <c r="P196" s="414"/>
      <c r="Q196" s="414"/>
      <c r="R196" s="414"/>
      <c r="S196" s="414"/>
      <c r="T196" s="414"/>
      <c r="U196" s="414"/>
      <c r="V196" s="414"/>
      <c r="W196" s="414"/>
      <c r="X196" s="414"/>
    </row>
    <row r="197" spans="1:24" ht="13.5" customHeight="1">
      <c r="A197" s="414"/>
      <c r="B197" s="414"/>
      <c r="C197" s="414"/>
      <c r="D197" s="414"/>
      <c r="E197" s="414"/>
      <c r="F197" s="414"/>
      <c r="G197" s="414"/>
      <c r="H197" s="414"/>
      <c r="I197" s="414"/>
      <c r="J197" s="414"/>
      <c r="K197" s="414"/>
      <c r="L197" s="414"/>
      <c r="M197" s="414"/>
      <c r="N197" s="414"/>
      <c r="O197" s="414"/>
      <c r="P197" s="414"/>
      <c r="Q197" s="414"/>
      <c r="R197" s="414"/>
      <c r="S197" s="414"/>
      <c r="T197" s="414"/>
      <c r="U197" s="414"/>
      <c r="V197" s="414"/>
      <c r="W197" s="414"/>
      <c r="X197" s="414"/>
    </row>
    <row r="198" spans="1:24" ht="13.5" customHeight="1">
      <c r="A198" s="414"/>
      <c r="B198" s="414"/>
      <c r="C198" s="414"/>
      <c r="D198" s="414"/>
      <c r="E198" s="414"/>
      <c r="F198" s="414"/>
      <c r="G198" s="414"/>
      <c r="H198" s="414"/>
      <c r="I198" s="414"/>
      <c r="J198" s="414"/>
      <c r="K198" s="414"/>
      <c r="L198" s="414"/>
      <c r="M198" s="414"/>
      <c r="N198" s="414"/>
      <c r="O198" s="414"/>
      <c r="P198" s="414"/>
      <c r="Q198" s="414"/>
      <c r="R198" s="414"/>
      <c r="S198" s="414"/>
      <c r="T198" s="414"/>
      <c r="U198" s="414"/>
      <c r="V198" s="414"/>
      <c r="W198" s="414"/>
      <c r="X198" s="414"/>
    </row>
    <row r="199" spans="1:24" ht="13.5" customHeight="1">
      <c r="A199" s="414"/>
      <c r="B199" s="414"/>
      <c r="C199" s="414"/>
      <c r="D199" s="414"/>
      <c r="E199" s="414"/>
      <c r="F199" s="414"/>
      <c r="G199" s="414"/>
      <c r="H199" s="414"/>
      <c r="I199" s="414"/>
      <c r="J199" s="414"/>
      <c r="K199" s="414"/>
      <c r="L199" s="414"/>
      <c r="M199" s="414"/>
      <c r="N199" s="414"/>
      <c r="O199" s="414"/>
      <c r="P199" s="414"/>
      <c r="Q199" s="414"/>
      <c r="R199" s="414"/>
      <c r="S199" s="414"/>
      <c r="T199" s="414"/>
      <c r="U199" s="414"/>
      <c r="V199" s="414"/>
      <c r="W199" s="414"/>
      <c r="X199" s="414"/>
    </row>
    <row r="200" spans="1:24" ht="13.5" customHeight="1">
      <c r="A200" s="414"/>
      <c r="B200" s="414"/>
      <c r="C200" s="414"/>
      <c r="D200" s="414"/>
      <c r="E200" s="414"/>
      <c r="F200" s="414"/>
      <c r="G200" s="414"/>
      <c r="H200" s="414"/>
      <c r="I200" s="414"/>
      <c r="J200" s="414"/>
      <c r="K200" s="414"/>
      <c r="L200" s="414"/>
      <c r="M200" s="414"/>
      <c r="N200" s="414"/>
      <c r="O200" s="414"/>
      <c r="P200" s="414"/>
      <c r="Q200" s="414"/>
      <c r="R200" s="414"/>
      <c r="S200" s="414"/>
      <c r="T200" s="414"/>
      <c r="U200" s="414"/>
      <c r="V200" s="414"/>
      <c r="W200" s="414"/>
      <c r="X200" s="414"/>
    </row>
    <row r="201" spans="1:24" ht="13.5" customHeight="1">
      <c r="A201" s="414"/>
      <c r="B201" s="414"/>
      <c r="C201" s="414"/>
      <c r="D201" s="414"/>
      <c r="E201" s="414"/>
      <c r="F201" s="414"/>
      <c r="G201" s="414"/>
      <c r="H201" s="414"/>
      <c r="I201" s="414"/>
      <c r="J201" s="414"/>
      <c r="K201" s="414"/>
      <c r="L201" s="414"/>
      <c r="M201" s="414"/>
      <c r="N201" s="414"/>
      <c r="O201" s="414"/>
      <c r="P201" s="414"/>
      <c r="Q201" s="414"/>
      <c r="R201" s="414"/>
      <c r="S201" s="414"/>
      <c r="T201" s="414"/>
      <c r="U201" s="414"/>
      <c r="V201" s="414"/>
      <c r="W201" s="414"/>
      <c r="X201" s="414"/>
    </row>
    <row r="202" spans="1:24" ht="13.5" customHeight="1">
      <c r="A202" s="414"/>
      <c r="B202" s="414"/>
      <c r="C202" s="414"/>
      <c r="D202" s="414"/>
      <c r="E202" s="414"/>
      <c r="F202" s="414"/>
      <c r="G202" s="414"/>
      <c r="H202" s="414"/>
      <c r="I202" s="414"/>
      <c r="J202" s="414"/>
      <c r="K202" s="414"/>
      <c r="L202" s="414"/>
      <c r="M202" s="414"/>
      <c r="N202" s="414"/>
      <c r="O202" s="414"/>
      <c r="P202" s="414"/>
      <c r="Q202" s="414"/>
      <c r="R202" s="414"/>
      <c r="S202" s="414"/>
      <c r="T202" s="414"/>
      <c r="U202" s="414"/>
      <c r="V202" s="414"/>
      <c r="W202" s="414"/>
      <c r="X202" s="414"/>
    </row>
    <row r="203" spans="1:24" ht="13.5" customHeight="1">
      <c r="A203" s="414"/>
      <c r="B203" s="414"/>
      <c r="C203" s="414"/>
      <c r="D203" s="414"/>
      <c r="E203" s="414"/>
      <c r="F203" s="414"/>
      <c r="G203" s="414"/>
      <c r="H203" s="414"/>
      <c r="I203" s="414"/>
      <c r="J203" s="414"/>
      <c r="K203" s="414"/>
      <c r="L203" s="414"/>
      <c r="M203" s="414"/>
      <c r="N203" s="414"/>
      <c r="O203" s="414"/>
      <c r="P203" s="414"/>
      <c r="Q203" s="414"/>
      <c r="R203" s="414"/>
      <c r="S203" s="414"/>
      <c r="T203" s="414"/>
      <c r="U203" s="414"/>
      <c r="V203" s="414"/>
      <c r="W203" s="414"/>
      <c r="X203" s="414"/>
    </row>
    <row r="204" spans="1:24" ht="13.5" customHeight="1">
      <c r="A204" s="414"/>
      <c r="B204" s="414"/>
      <c r="C204" s="414"/>
      <c r="D204" s="414"/>
      <c r="E204" s="414"/>
      <c r="F204" s="414"/>
      <c r="G204" s="414"/>
      <c r="H204" s="414"/>
      <c r="I204" s="414"/>
      <c r="J204" s="414"/>
      <c r="K204" s="414"/>
      <c r="L204" s="414"/>
      <c r="M204" s="414"/>
      <c r="N204" s="414"/>
      <c r="O204" s="414"/>
      <c r="P204" s="414"/>
      <c r="Q204" s="414"/>
      <c r="R204" s="414"/>
      <c r="S204" s="414"/>
      <c r="T204" s="414"/>
      <c r="U204" s="414"/>
      <c r="V204" s="414"/>
      <c r="W204" s="414"/>
      <c r="X204" s="414"/>
    </row>
    <row r="205" spans="1:24" ht="13.5" customHeight="1">
      <c r="A205" s="414"/>
      <c r="B205" s="414"/>
      <c r="C205" s="414"/>
      <c r="D205" s="414"/>
      <c r="E205" s="414"/>
      <c r="F205" s="414"/>
      <c r="G205" s="414"/>
      <c r="H205" s="414"/>
      <c r="I205" s="414"/>
      <c r="J205" s="414"/>
      <c r="K205" s="414"/>
      <c r="L205" s="414"/>
      <c r="M205" s="414"/>
      <c r="N205" s="414"/>
      <c r="O205" s="414"/>
      <c r="P205" s="414"/>
      <c r="Q205" s="414"/>
      <c r="R205" s="414"/>
      <c r="S205" s="414"/>
      <c r="T205" s="414"/>
      <c r="U205" s="414"/>
      <c r="V205" s="414"/>
      <c r="W205" s="414"/>
      <c r="X205" s="414"/>
    </row>
    <row r="206" spans="1:24" ht="13.5" customHeight="1">
      <c r="A206" s="414"/>
      <c r="B206" s="414"/>
      <c r="C206" s="414"/>
      <c r="D206" s="414"/>
      <c r="E206" s="414"/>
      <c r="F206" s="414"/>
      <c r="G206" s="414"/>
      <c r="H206" s="414"/>
      <c r="I206" s="414"/>
      <c r="J206" s="414"/>
      <c r="K206" s="414"/>
      <c r="L206" s="414"/>
      <c r="M206" s="414"/>
      <c r="N206" s="414"/>
      <c r="O206" s="414"/>
      <c r="P206" s="414"/>
      <c r="Q206" s="414"/>
      <c r="R206" s="414"/>
      <c r="S206" s="414"/>
      <c r="T206" s="414"/>
      <c r="U206" s="414"/>
      <c r="V206" s="414"/>
      <c r="W206" s="414"/>
      <c r="X206" s="414"/>
    </row>
    <row r="207" spans="1:24" ht="13.5" customHeight="1">
      <c r="A207" s="414"/>
      <c r="B207" s="414"/>
      <c r="C207" s="414"/>
      <c r="D207" s="414"/>
      <c r="E207" s="414"/>
      <c r="F207" s="414"/>
      <c r="G207" s="414"/>
      <c r="H207" s="414"/>
      <c r="I207" s="414"/>
      <c r="J207" s="414"/>
      <c r="K207" s="414"/>
      <c r="L207" s="414"/>
      <c r="M207" s="414"/>
      <c r="N207" s="414"/>
      <c r="O207" s="414"/>
      <c r="P207" s="414"/>
      <c r="Q207" s="414"/>
      <c r="R207" s="414"/>
      <c r="S207" s="414"/>
      <c r="T207" s="414"/>
      <c r="U207" s="414"/>
      <c r="V207" s="414"/>
      <c r="W207" s="414"/>
      <c r="X207" s="414"/>
    </row>
    <row r="208" spans="1:24" ht="13.5" customHeight="1">
      <c r="A208" s="414"/>
      <c r="B208" s="414"/>
      <c r="C208" s="414"/>
      <c r="D208" s="414"/>
      <c r="E208" s="414"/>
      <c r="F208" s="414"/>
      <c r="G208" s="414"/>
      <c r="H208" s="414"/>
      <c r="I208" s="414"/>
      <c r="J208" s="414"/>
      <c r="K208" s="414"/>
      <c r="L208" s="414"/>
      <c r="M208" s="414"/>
      <c r="N208" s="414"/>
      <c r="O208" s="414"/>
      <c r="P208" s="414"/>
      <c r="Q208" s="414"/>
      <c r="R208" s="414"/>
      <c r="S208" s="414"/>
      <c r="T208" s="414"/>
      <c r="U208" s="414"/>
      <c r="V208" s="414"/>
      <c r="W208" s="414"/>
      <c r="X208" s="414"/>
    </row>
    <row r="209" spans="1:24" ht="13.5" customHeight="1">
      <c r="A209" s="414"/>
      <c r="B209" s="414"/>
      <c r="C209" s="414"/>
      <c r="D209" s="414"/>
      <c r="E209" s="414"/>
      <c r="F209" s="414"/>
      <c r="G209" s="414"/>
      <c r="H209" s="414"/>
      <c r="I209" s="414"/>
      <c r="J209" s="414"/>
      <c r="K209" s="414"/>
      <c r="L209" s="414"/>
      <c r="M209" s="414"/>
      <c r="N209" s="414"/>
      <c r="O209" s="414"/>
      <c r="P209" s="414"/>
      <c r="Q209" s="414"/>
      <c r="R209" s="414"/>
      <c r="S209" s="414"/>
      <c r="T209" s="414"/>
      <c r="U209" s="414"/>
      <c r="V209" s="414"/>
      <c r="W209" s="414"/>
      <c r="X209" s="414"/>
    </row>
    <row r="210" spans="1:24" ht="13.5" customHeight="1">
      <c r="A210" s="414"/>
      <c r="B210" s="414"/>
      <c r="C210" s="414"/>
      <c r="D210" s="414"/>
      <c r="E210" s="414"/>
      <c r="F210" s="414"/>
      <c r="G210" s="414"/>
      <c r="H210" s="414"/>
      <c r="I210" s="414"/>
      <c r="J210" s="414"/>
      <c r="K210" s="414"/>
      <c r="L210" s="414"/>
      <c r="M210" s="414"/>
      <c r="N210" s="414"/>
      <c r="O210" s="414"/>
      <c r="P210" s="414"/>
      <c r="Q210" s="414"/>
      <c r="R210" s="414"/>
      <c r="S210" s="414"/>
      <c r="T210" s="414"/>
      <c r="U210" s="414"/>
      <c r="V210" s="414"/>
      <c r="W210" s="414"/>
      <c r="X210" s="414"/>
    </row>
    <row r="211" spans="1:24" ht="13.5" customHeight="1">
      <c r="A211" s="414"/>
      <c r="B211" s="414"/>
      <c r="C211" s="414"/>
      <c r="D211" s="414"/>
      <c r="E211" s="414"/>
      <c r="F211" s="414"/>
      <c r="G211" s="414"/>
      <c r="H211" s="414"/>
      <c r="I211" s="414"/>
      <c r="J211" s="414"/>
      <c r="K211" s="414"/>
      <c r="L211" s="414"/>
      <c r="M211" s="414"/>
      <c r="N211" s="414"/>
      <c r="O211" s="414"/>
      <c r="P211" s="414"/>
      <c r="Q211" s="414"/>
      <c r="R211" s="414"/>
      <c r="S211" s="414"/>
      <c r="T211" s="414"/>
      <c r="U211" s="414"/>
      <c r="V211" s="414"/>
      <c r="W211" s="414"/>
      <c r="X211" s="414"/>
    </row>
    <row r="212" spans="1:24" ht="13.5" customHeight="1">
      <c r="A212" s="414"/>
      <c r="B212" s="414"/>
      <c r="C212" s="414"/>
      <c r="D212" s="414"/>
      <c r="E212" s="414"/>
      <c r="F212" s="414"/>
      <c r="G212" s="414"/>
      <c r="H212" s="414"/>
      <c r="I212" s="414"/>
      <c r="J212" s="414"/>
      <c r="K212" s="414"/>
      <c r="L212" s="414"/>
      <c r="M212" s="414"/>
      <c r="N212" s="414"/>
      <c r="O212" s="414"/>
      <c r="P212" s="414"/>
      <c r="Q212" s="414"/>
      <c r="R212" s="414"/>
      <c r="S212" s="414"/>
      <c r="T212" s="414"/>
      <c r="U212" s="414"/>
      <c r="V212" s="414"/>
      <c r="W212" s="414"/>
      <c r="X212" s="414"/>
    </row>
    <row r="213" spans="1:24" ht="13.5" customHeight="1">
      <c r="A213" s="414"/>
      <c r="B213" s="414"/>
      <c r="C213" s="414"/>
      <c r="D213" s="414"/>
      <c r="E213" s="414"/>
      <c r="F213" s="414"/>
      <c r="G213" s="414"/>
      <c r="H213" s="414"/>
      <c r="I213" s="414"/>
      <c r="J213" s="414"/>
      <c r="K213" s="414"/>
      <c r="L213" s="414"/>
      <c r="M213" s="414"/>
      <c r="N213" s="414"/>
      <c r="O213" s="414"/>
      <c r="P213" s="414"/>
      <c r="Q213" s="414"/>
      <c r="R213" s="414"/>
      <c r="S213" s="414"/>
      <c r="T213" s="414"/>
      <c r="U213" s="414"/>
      <c r="V213" s="414"/>
      <c r="W213" s="414"/>
      <c r="X213" s="414"/>
    </row>
    <row r="214" spans="1:24" ht="13.5" customHeight="1">
      <c r="A214" s="414"/>
      <c r="B214" s="414"/>
      <c r="C214" s="414"/>
      <c r="D214" s="414"/>
      <c r="E214" s="414"/>
      <c r="F214" s="414"/>
      <c r="G214" s="414"/>
      <c r="H214" s="414"/>
      <c r="I214" s="414"/>
      <c r="J214" s="414"/>
      <c r="K214" s="414"/>
      <c r="L214" s="414"/>
      <c r="M214" s="414"/>
      <c r="N214" s="414"/>
      <c r="O214" s="414"/>
      <c r="P214" s="414"/>
      <c r="Q214" s="414"/>
      <c r="R214" s="414"/>
      <c r="S214" s="414"/>
      <c r="T214" s="414"/>
      <c r="U214" s="414"/>
      <c r="V214" s="414"/>
      <c r="W214" s="414"/>
      <c r="X214" s="414"/>
    </row>
    <row r="215" spans="1:24" ht="13.5" customHeight="1">
      <c r="A215" s="414"/>
      <c r="B215" s="414"/>
      <c r="C215" s="414"/>
      <c r="D215" s="414"/>
      <c r="E215" s="414"/>
      <c r="F215" s="414"/>
      <c r="G215" s="414"/>
      <c r="H215" s="414"/>
      <c r="I215" s="414"/>
      <c r="J215" s="414"/>
      <c r="K215" s="414"/>
      <c r="L215" s="414"/>
      <c r="M215" s="414"/>
      <c r="N215" s="414"/>
      <c r="O215" s="414"/>
      <c r="P215" s="414"/>
      <c r="Q215" s="414"/>
      <c r="R215" s="414"/>
      <c r="S215" s="414"/>
      <c r="T215" s="414"/>
      <c r="U215" s="414"/>
      <c r="V215" s="414"/>
      <c r="W215" s="414"/>
      <c r="X215" s="414"/>
    </row>
    <row r="216" spans="1:24" ht="13.5" customHeight="1">
      <c r="A216" s="414"/>
      <c r="B216" s="414"/>
      <c r="C216" s="414"/>
      <c r="D216" s="414"/>
      <c r="E216" s="414"/>
      <c r="F216" s="414"/>
      <c r="G216" s="414"/>
      <c r="H216" s="414"/>
      <c r="I216" s="414"/>
      <c r="J216" s="414"/>
      <c r="K216" s="414"/>
      <c r="L216" s="414"/>
      <c r="M216" s="414"/>
      <c r="N216" s="414"/>
      <c r="O216" s="414"/>
      <c r="P216" s="414"/>
      <c r="Q216" s="414"/>
      <c r="R216" s="414"/>
      <c r="S216" s="414"/>
      <c r="T216" s="414"/>
      <c r="U216" s="414"/>
      <c r="V216" s="414"/>
      <c r="W216" s="414"/>
      <c r="X216" s="414"/>
    </row>
    <row r="217" spans="1:24" ht="13.5" customHeight="1">
      <c r="A217" s="414"/>
      <c r="B217" s="414"/>
      <c r="C217" s="414"/>
      <c r="D217" s="414"/>
      <c r="E217" s="414"/>
      <c r="F217" s="414"/>
      <c r="G217" s="414"/>
      <c r="H217" s="414"/>
      <c r="I217" s="414"/>
      <c r="J217" s="414"/>
      <c r="K217" s="414"/>
      <c r="L217" s="414"/>
      <c r="M217" s="414"/>
      <c r="N217" s="414"/>
      <c r="O217" s="414"/>
      <c r="P217" s="414"/>
      <c r="Q217" s="414"/>
      <c r="R217" s="414"/>
      <c r="S217" s="414"/>
      <c r="T217" s="414"/>
      <c r="U217" s="414"/>
      <c r="V217" s="414"/>
      <c r="W217" s="414"/>
      <c r="X217" s="414"/>
    </row>
    <row r="218" spans="1:24" ht="13.5" customHeight="1">
      <c r="A218" s="414"/>
      <c r="B218" s="414"/>
      <c r="C218" s="414"/>
      <c r="D218" s="414"/>
      <c r="E218" s="414"/>
      <c r="F218" s="414"/>
      <c r="G218" s="414"/>
      <c r="H218" s="414"/>
      <c r="I218" s="414"/>
      <c r="J218" s="414"/>
      <c r="K218" s="414"/>
      <c r="L218" s="414"/>
      <c r="M218" s="414"/>
      <c r="N218" s="414"/>
      <c r="O218" s="414"/>
      <c r="P218" s="414"/>
      <c r="Q218" s="414"/>
      <c r="R218" s="414"/>
      <c r="S218" s="414"/>
      <c r="T218" s="414"/>
      <c r="U218" s="414"/>
      <c r="V218" s="414"/>
      <c r="W218" s="414"/>
      <c r="X218" s="414"/>
    </row>
    <row r="219" spans="1:24" ht="13.5" customHeight="1">
      <c r="A219" s="414"/>
      <c r="B219" s="414"/>
      <c r="C219" s="414"/>
      <c r="D219" s="414"/>
      <c r="E219" s="414"/>
      <c r="F219" s="414"/>
      <c r="G219" s="414"/>
      <c r="H219" s="414"/>
      <c r="I219" s="414"/>
      <c r="J219" s="414"/>
      <c r="K219" s="414"/>
      <c r="L219" s="414"/>
      <c r="M219" s="414"/>
      <c r="N219" s="414"/>
      <c r="O219" s="414"/>
      <c r="P219" s="414"/>
      <c r="Q219" s="414"/>
      <c r="R219" s="414"/>
      <c r="S219" s="414"/>
      <c r="T219" s="414"/>
      <c r="U219" s="414"/>
      <c r="V219" s="414"/>
      <c r="W219" s="414"/>
      <c r="X219" s="414"/>
    </row>
    <row r="220" spans="1:24" ht="13.5" customHeight="1">
      <c r="A220" s="414"/>
      <c r="B220" s="414"/>
      <c r="C220" s="414"/>
      <c r="D220" s="414"/>
      <c r="E220" s="414"/>
      <c r="F220" s="414"/>
      <c r="G220" s="414"/>
      <c r="H220" s="414"/>
      <c r="I220" s="414"/>
      <c r="J220" s="414"/>
      <c r="K220" s="414"/>
      <c r="L220" s="414"/>
      <c r="M220" s="414"/>
      <c r="N220" s="414"/>
      <c r="O220" s="414"/>
      <c r="P220" s="414"/>
      <c r="Q220" s="414"/>
      <c r="R220" s="414"/>
      <c r="S220" s="414"/>
      <c r="T220" s="414"/>
      <c r="U220" s="414"/>
      <c r="V220" s="414"/>
      <c r="W220" s="414"/>
      <c r="X220" s="414"/>
    </row>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2:A11"/>
    <mergeCell ref="B2:B11"/>
    <mergeCell ref="A13:A14"/>
    <mergeCell ref="B13:B14"/>
    <mergeCell ref="A18:A19"/>
    <mergeCell ref="B18:B19"/>
  </mergeCells>
  <hyperlinks>
    <hyperlink ref="B16" r:id="rId1" xr:uid="{00000000-0004-0000-0900-000000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00"/>
  <sheetViews>
    <sheetView showGridLines="0" zoomScale="60" zoomScaleNormal="60" workbookViewId="0">
      <pane xSplit="1" ySplit="2" topLeftCell="D18" activePane="bottomRight" state="frozen"/>
      <selection pane="topRight" activeCell="B1" sqref="B1"/>
      <selection pane="bottomLeft" activeCell="A3" sqref="A3"/>
      <selection pane="bottomRight" activeCell="AA1" sqref="AA1:AE1"/>
    </sheetView>
  </sheetViews>
  <sheetFormatPr baseColWidth="10" defaultColWidth="14.42578125" defaultRowHeight="15" customHeight="1"/>
  <cols>
    <col min="1" max="1" width="23.7109375" customWidth="1"/>
    <col min="2" max="2" width="8.28515625" customWidth="1"/>
    <col min="3" max="8" width="23" customWidth="1"/>
    <col min="9" max="10" width="14.85546875" customWidth="1"/>
    <col min="11" max="11" width="15.7109375" hidden="1" customWidth="1"/>
    <col min="12" max="13" width="25.7109375" hidden="1" customWidth="1"/>
    <col min="14" max="15" width="15.7109375" hidden="1" customWidth="1"/>
    <col min="16" max="16" width="25.7109375" hidden="1" customWidth="1"/>
    <col min="17" max="17" width="69.42578125" hidden="1" customWidth="1"/>
    <col min="18" max="18" width="51.7109375" hidden="1" customWidth="1"/>
    <col min="19" max="20" width="15.7109375" hidden="1" customWidth="1"/>
    <col min="21" max="21" width="15.7109375" customWidth="1"/>
    <col min="22" max="22" width="38" customWidth="1"/>
    <col min="23" max="23" width="25.7109375" customWidth="1"/>
    <col min="24" max="25" width="15.7109375" customWidth="1"/>
    <col min="26" max="26" width="25.7109375" customWidth="1"/>
    <col min="27" max="27" width="74.85546875" customWidth="1"/>
    <col min="28" max="28" width="35.7109375" customWidth="1"/>
    <col min="29" max="29" width="15.7109375" customWidth="1"/>
    <col min="30" max="30" width="10.7109375" customWidth="1"/>
    <col min="31" max="31" width="6.140625" customWidth="1"/>
    <col min="32" max="32" width="16.5703125" customWidth="1"/>
    <col min="33" max="33" width="9" customWidth="1"/>
  </cols>
  <sheetData>
    <row r="1" spans="1:33" ht="168.75" customHeight="1">
      <c r="A1" s="450" t="s">
        <v>58</v>
      </c>
      <c r="B1" s="447"/>
      <c r="C1" s="447"/>
      <c r="D1" s="447"/>
      <c r="E1" s="447"/>
      <c r="F1" s="447"/>
      <c r="G1" s="447"/>
      <c r="H1" s="447"/>
      <c r="I1" s="447"/>
      <c r="J1" s="448"/>
      <c r="K1" s="451" t="s">
        <v>59</v>
      </c>
      <c r="L1" s="447"/>
      <c r="M1" s="448"/>
      <c r="N1" s="452" t="s">
        <v>60</v>
      </c>
      <c r="O1" s="447"/>
      <c r="P1" s="448"/>
      <c r="Q1" s="446" t="s">
        <v>61</v>
      </c>
      <c r="R1" s="447"/>
      <c r="S1" s="447"/>
      <c r="T1" s="453"/>
      <c r="U1" s="451" t="s">
        <v>62</v>
      </c>
      <c r="V1" s="447"/>
      <c r="W1" s="448"/>
      <c r="X1" s="452" t="s">
        <v>63</v>
      </c>
      <c r="Y1" s="447"/>
      <c r="Z1" s="453"/>
      <c r="AA1" s="446" t="s">
        <v>64</v>
      </c>
      <c r="AB1" s="447"/>
      <c r="AC1" s="447"/>
      <c r="AD1" s="447"/>
      <c r="AE1" s="448"/>
      <c r="AF1" s="71">
        <v>44803</v>
      </c>
      <c r="AG1" s="71">
        <v>44925</v>
      </c>
    </row>
    <row r="2" spans="1:33" ht="1.5" customHeight="1">
      <c r="A2" s="72" t="s">
        <v>65</v>
      </c>
      <c r="B2" s="454" t="s">
        <v>66</v>
      </c>
      <c r="C2" s="448"/>
      <c r="D2" s="73" t="s">
        <v>67</v>
      </c>
      <c r="E2" s="72" t="s">
        <v>68</v>
      </c>
      <c r="F2" s="74" t="s">
        <v>69</v>
      </c>
      <c r="G2" s="73" t="s">
        <v>70</v>
      </c>
      <c r="H2" s="72" t="s">
        <v>71</v>
      </c>
      <c r="I2" s="73" t="s">
        <v>72</v>
      </c>
      <c r="J2" s="73" t="s">
        <v>73</v>
      </c>
      <c r="K2" s="75" t="s">
        <v>74</v>
      </c>
      <c r="L2" s="75" t="s">
        <v>75</v>
      </c>
      <c r="M2" s="75" t="s">
        <v>76</v>
      </c>
      <c r="N2" s="76" t="s">
        <v>77</v>
      </c>
      <c r="O2" s="76" t="s">
        <v>78</v>
      </c>
      <c r="P2" s="76" t="s">
        <v>79</v>
      </c>
      <c r="Q2" s="77" t="s">
        <v>80</v>
      </c>
      <c r="R2" s="77" t="s">
        <v>81</v>
      </c>
      <c r="S2" s="77" t="s">
        <v>82</v>
      </c>
      <c r="T2" s="78" t="s">
        <v>83</v>
      </c>
      <c r="U2" s="79" t="s">
        <v>74</v>
      </c>
      <c r="V2" s="79" t="s">
        <v>75</v>
      </c>
      <c r="W2" s="79" t="s">
        <v>76</v>
      </c>
      <c r="X2" s="80" t="s">
        <v>77</v>
      </c>
      <c r="Y2" s="80" t="s">
        <v>78</v>
      </c>
      <c r="Z2" s="81" t="s">
        <v>79</v>
      </c>
      <c r="AA2" s="77" t="s">
        <v>80</v>
      </c>
      <c r="AB2" s="77" t="s">
        <v>81</v>
      </c>
      <c r="AC2" s="77" t="s">
        <v>82</v>
      </c>
      <c r="AD2" s="449" t="s">
        <v>83</v>
      </c>
      <c r="AE2" s="448"/>
      <c r="AF2" s="82"/>
      <c r="AG2" s="82"/>
    </row>
    <row r="3" spans="1:33" ht="195.75" customHeight="1">
      <c r="A3" s="437" t="s">
        <v>84</v>
      </c>
      <c r="B3" s="83" t="s">
        <v>85</v>
      </c>
      <c r="C3" s="84" t="s">
        <v>86</v>
      </c>
      <c r="D3" s="83" t="s">
        <v>87</v>
      </c>
      <c r="E3" s="83" t="s">
        <v>88</v>
      </c>
      <c r="F3" s="83" t="s">
        <v>89</v>
      </c>
      <c r="G3" s="85" t="s">
        <v>90</v>
      </c>
      <c r="H3" s="85" t="s">
        <v>90</v>
      </c>
      <c r="I3" s="86">
        <v>44593</v>
      </c>
      <c r="J3" s="86">
        <v>44681</v>
      </c>
      <c r="K3" s="87">
        <v>0.5</v>
      </c>
      <c r="L3" s="88" t="s">
        <v>91</v>
      </c>
      <c r="M3" s="88" t="s">
        <v>92</v>
      </c>
      <c r="N3" s="89" t="s">
        <v>93</v>
      </c>
      <c r="O3" s="89" t="s">
        <v>93</v>
      </c>
      <c r="P3" s="88" t="s">
        <v>94</v>
      </c>
      <c r="Q3" s="88" t="s">
        <v>95</v>
      </c>
      <c r="R3" s="88" t="s">
        <v>96</v>
      </c>
      <c r="S3" s="89">
        <f t="shared" ref="S3:S19" si="0">IF(J3&lt;=$AF$1,1,0)</f>
        <v>1</v>
      </c>
      <c r="T3" s="90">
        <v>0</v>
      </c>
      <c r="U3" s="87">
        <v>1</v>
      </c>
      <c r="V3" s="91" t="s">
        <v>97</v>
      </c>
      <c r="W3" s="92" t="s">
        <v>98</v>
      </c>
      <c r="X3" s="89" t="s">
        <v>99</v>
      </c>
      <c r="Y3" s="89" t="s">
        <v>99</v>
      </c>
      <c r="Z3" s="91" t="s">
        <v>100</v>
      </c>
      <c r="AA3" s="93" t="s">
        <v>101</v>
      </c>
      <c r="AB3" s="94" t="s">
        <v>102</v>
      </c>
      <c r="AC3" s="95">
        <v>0</v>
      </c>
      <c r="AD3" s="96">
        <v>0</v>
      </c>
      <c r="AE3" s="97">
        <f t="shared" ref="AE3:AE19" si="1">IF(OR(S3=1,AC3=1),AD3+T3,"")</f>
        <v>0</v>
      </c>
      <c r="AF3" s="82"/>
      <c r="AG3" s="82" t="b">
        <f t="shared" ref="AG3:AG19" si="2">OR(S3=1,AC3=1)</f>
        <v>1</v>
      </c>
    </row>
    <row r="4" spans="1:33" ht="270">
      <c r="A4" s="438"/>
      <c r="B4" s="83" t="s">
        <v>103</v>
      </c>
      <c r="C4" s="84" t="s">
        <v>104</v>
      </c>
      <c r="D4" s="83" t="s">
        <v>105</v>
      </c>
      <c r="E4" s="83" t="s">
        <v>106</v>
      </c>
      <c r="F4" s="83" t="s">
        <v>107</v>
      </c>
      <c r="G4" s="85" t="s">
        <v>90</v>
      </c>
      <c r="H4" s="85" t="s">
        <v>90</v>
      </c>
      <c r="I4" s="86">
        <v>44593</v>
      </c>
      <c r="J4" s="86">
        <v>44681</v>
      </c>
      <c r="K4" s="87">
        <v>0</v>
      </c>
      <c r="L4" s="88" t="s">
        <v>108</v>
      </c>
      <c r="M4" s="88" t="s">
        <v>109</v>
      </c>
      <c r="N4" s="89" t="s">
        <v>93</v>
      </c>
      <c r="O4" s="89" t="s">
        <v>93</v>
      </c>
      <c r="P4" s="88" t="s">
        <v>110</v>
      </c>
      <c r="Q4" s="88" t="s">
        <v>111</v>
      </c>
      <c r="R4" s="88" t="s">
        <v>112</v>
      </c>
      <c r="S4" s="89">
        <f t="shared" si="0"/>
        <v>1</v>
      </c>
      <c r="T4" s="90">
        <v>0</v>
      </c>
      <c r="U4" s="87">
        <v>1</v>
      </c>
      <c r="V4" s="91" t="s">
        <v>113</v>
      </c>
      <c r="W4" s="92" t="s">
        <v>98</v>
      </c>
      <c r="X4" s="89" t="s">
        <v>99</v>
      </c>
      <c r="Y4" s="89" t="s">
        <v>99</v>
      </c>
      <c r="Z4" s="91" t="s">
        <v>100</v>
      </c>
      <c r="AA4" s="93" t="s">
        <v>114</v>
      </c>
      <c r="AB4" s="94" t="s">
        <v>115</v>
      </c>
      <c r="AC4" s="95">
        <v>0</v>
      </c>
      <c r="AD4" s="98">
        <v>1</v>
      </c>
      <c r="AE4" s="97">
        <f t="shared" si="1"/>
        <v>1</v>
      </c>
      <c r="AF4" s="99">
        <f>IF(OR(S4=1,AC4=1),AD4+T4)</f>
        <v>1</v>
      </c>
      <c r="AG4" s="82" t="b">
        <f t="shared" si="2"/>
        <v>1</v>
      </c>
    </row>
    <row r="5" spans="1:33" ht="409.5">
      <c r="A5" s="439"/>
      <c r="B5" s="83" t="s">
        <v>116</v>
      </c>
      <c r="C5" s="84" t="s">
        <v>117</v>
      </c>
      <c r="D5" s="83" t="s">
        <v>118</v>
      </c>
      <c r="E5" s="83" t="s">
        <v>119</v>
      </c>
      <c r="F5" s="83" t="s">
        <v>120</v>
      </c>
      <c r="G5" s="85" t="s">
        <v>90</v>
      </c>
      <c r="H5" s="83" t="s">
        <v>121</v>
      </c>
      <c r="I5" s="86">
        <v>44593</v>
      </c>
      <c r="J5" s="86">
        <v>44895</v>
      </c>
      <c r="K5" s="87">
        <v>0.3</v>
      </c>
      <c r="L5" s="88" t="s">
        <v>122</v>
      </c>
      <c r="M5" s="88" t="s">
        <v>123</v>
      </c>
      <c r="N5" s="100"/>
      <c r="O5" s="100"/>
      <c r="P5" s="88" t="s">
        <v>124</v>
      </c>
      <c r="Q5" s="88" t="s">
        <v>125</v>
      </c>
      <c r="R5" s="88" t="s">
        <v>126</v>
      </c>
      <c r="S5" s="89">
        <f t="shared" si="0"/>
        <v>0</v>
      </c>
      <c r="T5" s="90">
        <v>0</v>
      </c>
      <c r="U5" s="87">
        <v>1</v>
      </c>
      <c r="V5" s="91" t="s">
        <v>127</v>
      </c>
      <c r="W5" s="92" t="s">
        <v>128</v>
      </c>
      <c r="X5" s="89" t="s">
        <v>99</v>
      </c>
      <c r="Y5" s="89" t="s">
        <v>99</v>
      </c>
      <c r="Z5" s="91" t="s">
        <v>100</v>
      </c>
      <c r="AA5" s="93" t="s">
        <v>129</v>
      </c>
      <c r="AB5" s="94" t="s">
        <v>130</v>
      </c>
      <c r="AC5" s="95">
        <v>1</v>
      </c>
      <c r="AD5" s="98">
        <v>1</v>
      </c>
      <c r="AE5" s="97">
        <f t="shared" si="1"/>
        <v>1</v>
      </c>
      <c r="AF5" s="99">
        <f t="shared" ref="AF5:AF19" si="3">IF(OR(S5=1,AC5=1),AD5+T5,0)</f>
        <v>1</v>
      </c>
      <c r="AG5" s="82" t="b">
        <f t="shared" si="2"/>
        <v>1</v>
      </c>
    </row>
    <row r="6" spans="1:33" ht="135">
      <c r="A6" s="101" t="s">
        <v>131</v>
      </c>
      <c r="B6" s="85" t="s">
        <v>132</v>
      </c>
      <c r="C6" s="84" t="s">
        <v>133</v>
      </c>
      <c r="D6" s="83" t="s">
        <v>134</v>
      </c>
      <c r="E6" s="83" t="s">
        <v>135</v>
      </c>
      <c r="F6" s="83" t="s">
        <v>136</v>
      </c>
      <c r="G6" s="85" t="s">
        <v>90</v>
      </c>
      <c r="H6" s="83" t="s">
        <v>121</v>
      </c>
      <c r="I6" s="86">
        <v>44562</v>
      </c>
      <c r="J6" s="86">
        <v>44592</v>
      </c>
      <c r="K6" s="87">
        <v>1</v>
      </c>
      <c r="L6" s="88" t="s">
        <v>137</v>
      </c>
      <c r="M6" s="102" t="s">
        <v>138</v>
      </c>
      <c r="N6" s="89" t="s">
        <v>139</v>
      </c>
      <c r="O6" s="89" t="s">
        <v>139</v>
      </c>
      <c r="P6" s="88" t="s">
        <v>140</v>
      </c>
      <c r="Q6" s="88" t="s">
        <v>141</v>
      </c>
      <c r="R6" s="103" t="s">
        <v>142</v>
      </c>
      <c r="S6" s="89">
        <f t="shared" si="0"/>
        <v>1</v>
      </c>
      <c r="T6" s="90">
        <v>1</v>
      </c>
      <c r="U6" s="104">
        <v>1</v>
      </c>
      <c r="V6" s="105" t="s">
        <v>143</v>
      </c>
      <c r="W6" s="106" t="s">
        <v>144</v>
      </c>
      <c r="X6" s="89" t="s">
        <v>99</v>
      </c>
      <c r="Y6" s="89" t="s">
        <v>99</v>
      </c>
      <c r="Z6" s="91" t="s">
        <v>100</v>
      </c>
      <c r="AA6" s="93" t="s">
        <v>101</v>
      </c>
      <c r="AB6" s="94" t="s">
        <v>102</v>
      </c>
      <c r="AC6" s="95">
        <v>0</v>
      </c>
      <c r="AD6" s="98">
        <v>0</v>
      </c>
      <c r="AE6" s="97">
        <f t="shared" si="1"/>
        <v>1</v>
      </c>
      <c r="AF6" s="99">
        <f t="shared" si="3"/>
        <v>1</v>
      </c>
      <c r="AG6" s="82" t="b">
        <f t="shared" si="2"/>
        <v>1</v>
      </c>
    </row>
    <row r="7" spans="1:33" ht="285">
      <c r="A7" s="440" t="s">
        <v>145</v>
      </c>
      <c r="B7" s="85" t="s">
        <v>146</v>
      </c>
      <c r="C7" s="84" t="s">
        <v>147</v>
      </c>
      <c r="D7" s="83" t="s">
        <v>148</v>
      </c>
      <c r="E7" s="83" t="s">
        <v>149</v>
      </c>
      <c r="F7" s="83" t="s">
        <v>150</v>
      </c>
      <c r="G7" s="85" t="s">
        <v>90</v>
      </c>
      <c r="H7" s="83" t="s">
        <v>151</v>
      </c>
      <c r="I7" s="86">
        <v>44593</v>
      </c>
      <c r="J7" s="86">
        <v>44681</v>
      </c>
      <c r="K7" s="87">
        <v>1</v>
      </c>
      <c r="L7" s="88" t="s">
        <v>152</v>
      </c>
      <c r="M7" s="102" t="s">
        <v>153</v>
      </c>
      <c r="N7" s="89" t="s">
        <v>139</v>
      </c>
      <c r="O7" s="89" t="s">
        <v>139</v>
      </c>
      <c r="P7" s="103" t="s">
        <v>154</v>
      </c>
      <c r="Q7" s="107" t="s">
        <v>155</v>
      </c>
      <c r="R7" s="103" t="s">
        <v>156</v>
      </c>
      <c r="S7" s="89">
        <f t="shared" si="0"/>
        <v>1</v>
      </c>
      <c r="T7" s="90">
        <v>0</v>
      </c>
      <c r="U7" s="87">
        <v>1</v>
      </c>
      <c r="V7" s="89" t="s">
        <v>157</v>
      </c>
      <c r="W7" s="89" t="s">
        <v>158</v>
      </c>
      <c r="X7" s="89" t="s">
        <v>99</v>
      </c>
      <c r="Y7" s="89" t="s">
        <v>99</v>
      </c>
      <c r="Z7" s="91" t="s">
        <v>100</v>
      </c>
      <c r="AA7" s="93" t="s">
        <v>159</v>
      </c>
      <c r="AB7" s="94" t="s">
        <v>160</v>
      </c>
      <c r="AC7" s="95">
        <v>0</v>
      </c>
      <c r="AD7" s="98">
        <v>0</v>
      </c>
      <c r="AE7" s="97">
        <f t="shared" si="1"/>
        <v>0</v>
      </c>
      <c r="AF7" s="99">
        <f t="shared" si="3"/>
        <v>0</v>
      </c>
      <c r="AG7" s="82" t="b">
        <f t="shared" si="2"/>
        <v>1</v>
      </c>
    </row>
    <row r="8" spans="1:33" ht="114">
      <c r="A8" s="441"/>
      <c r="B8" s="443" t="s">
        <v>161</v>
      </c>
      <c r="C8" s="444" t="s">
        <v>162</v>
      </c>
      <c r="D8" s="443" t="s">
        <v>163</v>
      </c>
      <c r="E8" s="443" t="s">
        <v>164</v>
      </c>
      <c r="F8" s="443" t="s">
        <v>165</v>
      </c>
      <c r="G8" s="443" t="s">
        <v>90</v>
      </c>
      <c r="H8" s="443" t="s">
        <v>166</v>
      </c>
      <c r="I8" s="86">
        <v>44621</v>
      </c>
      <c r="J8" s="108">
        <v>44712</v>
      </c>
      <c r="K8" s="89"/>
      <c r="L8" s="88"/>
      <c r="M8" s="88"/>
      <c r="N8" s="455" t="s">
        <v>167</v>
      </c>
      <c r="O8" s="447"/>
      <c r="P8" s="448"/>
      <c r="Q8" s="88" t="s">
        <v>168</v>
      </c>
      <c r="R8" s="88" t="s">
        <v>169</v>
      </c>
      <c r="S8" s="89">
        <f t="shared" si="0"/>
        <v>1</v>
      </c>
      <c r="T8" s="90">
        <v>0</v>
      </c>
      <c r="U8" s="456">
        <v>1</v>
      </c>
      <c r="V8" s="457" t="s">
        <v>170</v>
      </c>
      <c r="W8" s="457" t="s">
        <v>158</v>
      </c>
      <c r="X8" s="89" t="s">
        <v>99</v>
      </c>
      <c r="Y8" s="89" t="s">
        <v>99</v>
      </c>
      <c r="Z8" s="91" t="s">
        <v>100</v>
      </c>
      <c r="AA8" s="93" t="s">
        <v>171</v>
      </c>
      <c r="AB8" s="94" t="s">
        <v>172</v>
      </c>
      <c r="AC8" s="95">
        <v>0</v>
      </c>
      <c r="AD8" s="98">
        <v>1</v>
      </c>
      <c r="AE8" s="97">
        <f t="shared" si="1"/>
        <v>1</v>
      </c>
      <c r="AF8" s="99">
        <f t="shared" si="3"/>
        <v>1</v>
      </c>
      <c r="AG8" s="82" t="b">
        <f t="shared" si="2"/>
        <v>1</v>
      </c>
    </row>
    <row r="9" spans="1:33" ht="90">
      <c r="A9" s="441"/>
      <c r="B9" s="442"/>
      <c r="C9" s="442"/>
      <c r="D9" s="442"/>
      <c r="E9" s="442"/>
      <c r="F9" s="442"/>
      <c r="G9" s="442"/>
      <c r="H9" s="442"/>
      <c r="I9" s="86">
        <v>44774</v>
      </c>
      <c r="J9" s="86">
        <v>44865</v>
      </c>
      <c r="K9" s="89"/>
      <c r="L9" s="88"/>
      <c r="M9" s="88"/>
      <c r="N9" s="455" t="s">
        <v>167</v>
      </c>
      <c r="O9" s="447"/>
      <c r="P9" s="448"/>
      <c r="Q9" s="88" t="s">
        <v>173</v>
      </c>
      <c r="R9" s="88" t="s">
        <v>142</v>
      </c>
      <c r="S9" s="89">
        <f t="shared" si="0"/>
        <v>0</v>
      </c>
      <c r="T9" s="90">
        <v>0</v>
      </c>
      <c r="U9" s="442"/>
      <c r="V9" s="442"/>
      <c r="W9" s="442"/>
      <c r="X9" s="89" t="s">
        <v>99</v>
      </c>
      <c r="Y9" s="89" t="s">
        <v>99</v>
      </c>
      <c r="Z9" s="91" t="s">
        <v>100</v>
      </c>
      <c r="AA9" s="93" t="s">
        <v>174</v>
      </c>
      <c r="AB9" s="94" t="s">
        <v>175</v>
      </c>
      <c r="AC9" s="95">
        <v>1</v>
      </c>
      <c r="AD9" s="98">
        <v>0</v>
      </c>
      <c r="AE9" s="97">
        <f t="shared" si="1"/>
        <v>0</v>
      </c>
      <c r="AF9" s="99">
        <f t="shared" si="3"/>
        <v>0</v>
      </c>
      <c r="AG9" s="82" t="b">
        <f t="shared" si="2"/>
        <v>1</v>
      </c>
    </row>
    <row r="10" spans="1:33" ht="142.5">
      <c r="A10" s="441"/>
      <c r="B10" s="443" t="s">
        <v>176</v>
      </c>
      <c r="C10" s="444" t="s">
        <v>177</v>
      </c>
      <c r="D10" s="443" t="s">
        <v>178</v>
      </c>
      <c r="E10" s="443" t="s">
        <v>179</v>
      </c>
      <c r="F10" s="443" t="s">
        <v>180</v>
      </c>
      <c r="G10" s="443" t="s">
        <v>90</v>
      </c>
      <c r="H10" s="443" t="s">
        <v>166</v>
      </c>
      <c r="I10" s="86">
        <v>44621</v>
      </c>
      <c r="J10" s="86">
        <v>44712</v>
      </c>
      <c r="K10" s="89"/>
      <c r="L10" s="88"/>
      <c r="M10" s="88"/>
      <c r="N10" s="455" t="s">
        <v>167</v>
      </c>
      <c r="O10" s="447"/>
      <c r="P10" s="448"/>
      <c r="Q10" s="88" t="s">
        <v>168</v>
      </c>
      <c r="R10" s="88" t="s">
        <v>181</v>
      </c>
      <c r="S10" s="89">
        <f t="shared" si="0"/>
        <v>1</v>
      </c>
      <c r="T10" s="90">
        <v>0</v>
      </c>
      <c r="U10" s="456">
        <v>1</v>
      </c>
      <c r="V10" s="457" t="s">
        <v>182</v>
      </c>
      <c r="W10" s="457" t="s">
        <v>158</v>
      </c>
      <c r="X10" s="89" t="s">
        <v>99</v>
      </c>
      <c r="Y10" s="89" t="s">
        <v>99</v>
      </c>
      <c r="Z10" s="91" t="s">
        <v>100</v>
      </c>
      <c r="AA10" s="93" t="s">
        <v>183</v>
      </c>
      <c r="AB10" s="94" t="s">
        <v>184</v>
      </c>
      <c r="AC10" s="95">
        <v>0</v>
      </c>
      <c r="AD10" s="98">
        <v>0</v>
      </c>
      <c r="AE10" s="97">
        <f t="shared" si="1"/>
        <v>0</v>
      </c>
      <c r="AF10" s="99">
        <f t="shared" si="3"/>
        <v>0</v>
      </c>
      <c r="AG10" s="82" t="b">
        <f t="shared" si="2"/>
        <v>1</v>
      </c>
    </row>
    <row r="11" spans="1:33" ht="199.5">
      <c r="A11" s="442"/>
      <c r="B11" s="442"/>
      <c r="C11" s="442"/>
      <c r="D11" s="442"/>
      <c r="E11" s="442"/>
      <c r="F11" s="442"/>
      <c r="G11" s="442"/>
      <c r="H11" s="442"/>
      <c r="I11" s="86">
        <v>44774</v>
      </c>
      <c r="J11" s="86">
        <v>44865</v>
      </c>
      <c r="K11" s="89"/>
      <c r="L11" s="88"/>
      <c r="M11" s="88"/>
      <c r="N11" s="455" t="s">
        <v>167</v>
      </c>
      <c r="O11" s="447"/>
      <c r="P11" s="448"/>
      <c r="Q11" s="88" t="s">
        <v>173</v>
      </c>
      <c r="R11" s="88" t="s">
        <v>142</v>
      </c>
      <c r="S11" s="89">
        <f t="shared" si="0"/>
        <v>0</v>
      </c>
      <c r="T11" s="90">
        <v>0</v>
      </c>
      <c r="U11" s="442"/>
      <c r="V11" s="442"/>
      <c r="W11" s="442"/>
      <c r="X11" s="89" t="s">
        <v>99</v>
      </c>
      <c r="Y11" s="89" t="s">
        <v>99</v>
      </c>
      <c r="Z11" s="91" t="s">
        <v>100</v>
      </c>
      <c r="AA11" s="93" t="s">
        <v>185</v>
      </c>
      <c r="AB11" s="94" t="s">
        <v>175</v>
      </c>
      <c r="AC11" s="95">
        <v>1</v>
      </c>
      <c r="AD11" s="98">
        <v>0</v>
      </c>
      <c r="AE11" s="97">
        <f t="shared" si="1"/>
        <v>0</v>
      </c>
      <c r="AF11" s="99">
        <f t="shared" si="3"/>
        <v>0</v>
      </c>
      <c r="AG11" s="82" t="b">
        <f t="shared" si="2"/>
        <v>1</v>
      </c>
    </row>
    <row r="12" spans="1:33" ht="105">
      <c r="A12" s="440" t="s">
        <v>186</v>
      </c>
      <c r="B12" s="83" t="s">
        <v>187</v>
      </c>
      <c r="C12" s="111" t="s">
        <v>188</v>
      </c>
      <c r="D12" s="85" t="s">
        <v>189</v>
      </c>
      <c r="E12" s="85" t="s">
        <v>190</v>
      </c>
      <c r="F12" s="85" t="s">
        <v>191</v>
      </c>
      <c r="G12" s="85" t="s">
        <v>90</v>
      </c>
      <c r="H12" s="85" t="s">
        <v>90</v>
      </c>
      <c r="I12" s="112">
        <v>44805</v>
      </c>
      <c r="J12" s="112">
        <v>44865</v>
      </c>
      <c r="K12" s="89"/>
      <c r="L12" s="88"/>
      <c r="M12" s="88"/>
      <c r="N12" s="455" t="s">
        <v>167</v>
      </c>
      <c r="O12" s="447"/>
      <c r="P12" s="448"/>
      <c r="Q12" s="88" t="s">
        <v>192</v>
      </c>
      <c r="R12" s="88" t="s">
        <v>142</v>
      </c>
      <c r="S12" s="89">
        <f t="shared" si="0"/>
        <v>0</v>
      </c>
      <c r="T12" s="90">
        <v>0</v>
      </c>
      <c r="U12" s="87">
        <v>1</v>
      </c>
      <c r="V12" s="105" t="s">
        <v>193</v>
      </c>
      <c r="W12" s="89" t="s">
        <v>194</v>
      </c>
      <c r="X12" s="89" t="s">
        <v>99</v>
      </c>
      <c r="Y12" s="89" t="s">
        <v>99</v>
      </c>
      <c r="Z12" s="91" t="s">
        <v>100</v>
      </c>
      <c r="AA12" s="93" t="s">
        <v>195</v>
      </c>
      <c r="AB12" s="94" t="s">
        <v>196</v>
      </c>
      <c r="AC12" s="95">
        <v>1</v>
      </c>
      <c r="AD12" s="98">
        <v>1</v>
      </c>
      <c r="AE12" s="97">
        <f t="shared" si="1"/>
        <v>1</v>
      </c>
      <c r="AF12" s="99">
        <f t="shared" si="3"/>
        <v>1</v>
      </c>
      <c r="AG12" s="82" t="b">
        <f t="shared" si="2"/>
        <v>1</v>
      </c>
    </row>
    <row r="13" spans="1:33" ht="90">
      <c r="A13" s="441"/>
      <c r="B13" s="443" t="s">
        <v>197</v>
      </c>
      <c r="C13" s="445" t="s">
        <v>198</v>
      </c>
      <c r="D13" s="443" t="s">
        <v>199</v>
      </c>
      <c r="E13" s="443" t="s">
        <v>200</v>
      </c>
      <c r="F13" s="443" t="s">
        <v>201</v>
      </c>
      <c r="G13" s="443" t="s">
        <v>90</v>
      </c>
      <c r="H13" s="443" t="s">
        <v>166</v>
      </c>
      <c r="I13" s="86">
        <v>44682</v>
      </c>
      <c r="J13" s="86">
        <v>44712</v>
      </c>
      <c r="K13" s="89"/>
      <c r="L13" s="88"/>
      <c r="M13" s="88"/>
      <c r="N13" s="455" t="s">
        <v>167</v>
      </c>
      <c r="O13" s="447"/>
      <c r="P13" s="448"/>
      <c r="Q13" s="88" t="s">
        <v>202</v>
      </c>
      <c r="R13" s="88" t="s">
        <v>142</v>
      </c>
      <c r="S13" s="89">
        <f t="shared" si="0"/>
        <v>1</v>
      </c>
      <c r="T13" s="90">
        <v>0</v>
      </c>
      <c r="U13" s="113">
        <v>1</v>
      </c>
      <c r="V13" s="91" t="s">
        <v>203</v>
      </c>
      <c r="W13" s="91" t="s">
        <v>204</v>
      </c>
      <c r="X13" s="89" t="s">
        <v>99</v>
      </c>
      <c r="Y13" s="89" t="s">
        <v>99</v>
      </c>
      <c r="Z13" s="91" t="s">
        <v>100</v>
      </c>
      <c r="AA13" s="93" t="s">
        <v>101</v>
      </c>
      <c r="AB13" s="94" t="s">
        <v>102</v>
      </c>
      <c r="AC13" s="95">
        <v>0</v>
      </c>
      <c r="AD13" s="98">
        <v>0</v>
      </c>
      <c r="AE13" s="97">
        <f t="shared" si="1"/>
        <v>0</v>
      </c>
      <c r="AF13" s="99">
        <f t="shared" si="3"/>
        <v>0</v>
      </c>
      <c r="AG13" s="82" t="b">
        <f t="shared" si="2"/>
        <v>1</v>
      </c>
    </row>
    <row r="14" spans="1:33" ht="128.25">
      <c r="A14" s="441"/>
      <c r="B14" s="441"/>
      <c r="C14" s="441"/>
      <c r="D14" s="441"/>
      <c r="E14" s="441"/>
      <c r="F14" s="441"/>
      <c r="G14" s="441"/>
      <c r="H14" s="441"/>
      <c r="I14" s="86">
        <v>44805</v>
      </c>
      <c r="J14" s="86">
        <v>44834</v>
      </c>
      <c r="K14" s="89"/>
      <c r="L14" s="88"/>
      <c r="M14" s="88"/>
      <c r="N14" s="455" t="s">
        <v>167</v>
      </c>
      <c r="O14" s="447"/>
      <c r="P14" s="448"/>
      <c r="Q14" s="88" t="s">
        <v>205</v>
      </c>
      <c r="R14" s="88" t="s">
        <v>142</v>
      </c>
      <c r="S14" s="89">
        <f t="shared" si="0"/>
        <v>0</v>
      </c>
      <c r="T14" s="90">
        <v>0</v>
      </c>
      <c r="U14" s="113">
        <v>1</v>
      </c>
      <c r="V14" s="105" t="s">
        <v>206</v>
      </c>
      <c r="W14" s="89" t="s">
        <v>207</v>
      </c>
      <c r="X14" s="89" t="s">
        <v>99</v>
      </c>
      <c r="Y14" s="89" t="s">
        <v>99</v>
      </c>
      <c r="Z14" s="91" t="s">
        <v>100</v>
      </c>
      <c r="AA14" s="93" t="s">
        <v>208</v>
      </c>
      <c r="AB14" s="94" t="s">
        <v>209</v>
      </c>
      <c r="AC14" s="95">
        <v>1</v>
      </c>
      <c r="AD14" s="98">
        <v>1</v>
      </c>
      <c r="AE14" s="97">
        <f t="shared" si="1"/>
        <v>1</v>
      </c>
      <c r="AF14" s="99">
        <f t="shared" si="3"/>
        <v>1</v>
      </c>
      <c r="AG14" s="82" t="b">
        <f t="shared" si="2"/>
        <v>1</v>
      </c>
    </row>
    <row r="15" spans="1:33" ht="90">
      <c r="A15" s="442"/>
      <c r="B15" s="442"/>
      <c r="C15" s="442"/>
      <c r="D15" s="442"/>
      <c r="E15" s="442"/>
      <c r="F15" s="442"/>
      <c r="G15" s="442"/>
      <c r="H15" s="442"/>
      <c r="I15" s="86">
        <v>44910</v>
      </c>
      <c r="J15" s="86">
        <v>44926</v>
      </c>
      <c r="K15" s="89"/>
      <c r="L15" s="88"/>
      <c r="M15" s="88"/>
      <c r="N15" s="455" t="s">
        <v>167</v>
      </c>
      <c r="O15" s="447"/>
      <c r="P15" s="448"/>
      <c r="Q15" s="88" t="s">
        <v>205</v>
      </c>
      <c r="R15" s="88" t="s">
        <v>142</v>
      </c>
      <c r="S15" s="89">
        <f t="shared" si="0"/>
        <v>0</v>
      </c>
      <c r="T15" s="90">
        <v>0</v>
      </c>
      <c r="U15" s="87">
        <v>0.7</v>
      </c>
      <c r="V15" s="105" t="s">
        <v>210</v>
      </c>
      <c r="W15" s="89" t="s">
        <v>211</v>
      </c>
      <c r="X15" s="105" t="s">
        <v>212</v>
      </c>
      <c r="Y15" s="114" t="s">
        <v>212</v>
      </c>
      <c r="Z15" s="91" t="s">
        <v>213</v>
      </c>
      <c r="AA15" s="93" t="s">
        <v>214</v>
      </c>
      <c r="AB15" s="94" t="s">
        <v>215</v>
      </c>
      <c r="AC15" s="95">
        <v>1</v>
      </c>
      <c r="AD15" s="98">
        <v>0</v>
      </c>
      <c r="AE15" s="97">
        <f t="shared" si="1"/>
        <v>0</v>
      </c>
      <c r="AF15" s="99">
        <f t="shared" si="3"/>
        <v>0</v>
      </c>
      <c r="AG15" s="82" t="b">
        <f t="shared" si="2"/>
        <v>1</v>
      </c>
    </row>
    <row r="16" spans="1:33" ht="409.5">
      <c r="A16" s="440" t="s">
        <v>216</v>
      </c>
      <c r="B16" s="83" t="s">
        <v>217</v>
      </c>
      <c r="C16" s="115" t="s">
        <v>218</v>
      </c>
      <c r="D16" s="83" t="s">
        <v>219</v>
      </c>
      <c r="E16" s="83" t="s">
        <v>220</v>
      </c>
      <c r="F16" s="83" t="s">
        <v>221</v>
      </c>
      <c r="G16" s="83" t="s">
        <v>90</v>
      </c>
      <c r="H16" s="83" t="s">
        <v>222</v>
      </c>
      <c r="I16" s="86">
        <v>44621</v>
      </c>
      <c r="J16" s="86">
        <v>44895</v>
      </c>
      <c r="K16" s="89"/>
      <c r="L16" s="88"/>
      <c r="M16" s="88"/>
      <c r="N16" s="455" t="s">
        <v>167</v>
      </c>
      <c r="O16" s="447"/>
      <c r="P16" s="448"/>
      <c r="Q16" s="88" t="s">
        <v>223</v>
      </c>
      <c r="R16" s="88" t="s">
        <v>224</v>
      </c>
      <c r="S16" s="89">
        <f t="shared" si="0"/>
        <v>0</v>
      </c>
      <c r="T16" s="90">
        <v>0</v>
      </c>
      <c r="U16" s="87">
        <v>1</v>
      </c>
      <c r="V16" s="91" t="s">
        <v>225</v>
      </c>
      <c r="W16" s="91" t="s">
        <v>226</v>
      </c>
      <c r="X16" s="89" t="s">
        <v>99</v>
      </c>
      <c r="Y16" s="89" t="s">
        <v>99</v>
      </c>
      <c r="Z16" s="91" t="s">
        <v>100</v>
      </c>
      <c r="AA16" s="93" t="s">
        <v>227</v>
      </c>
      <c r="AB16" s="94" t="s">
        <v>228</v>
      </c>
      <c r="AC16" s="95">
        <v>1</v>
      </c>
      <c r="AD16" s="98">
        <v>0.5</v>
      </c>
      <c r="AE16" s="97">
        <f t="shared" si="1"/>
        <v>0.5</v>
      </c>
      <c r="AF16" s="99">
        <f t="shared" si="3"/>
        <v>0.5</v>
      </c>
      <c r="AG16" s="82" t="b">
        <f t="shared" si="2"/>
        <v>1</v>
      </c>
    </row>
    <row r="17" spans="1:33" ht="280.5">
      <c r="A17" s="441"/>
      <c r="B17" s="443" t="s">
        <v>229</v>
      </c>
      <c r="C17" s="445" t="s">
        <v>230</v>
      </c>
      <c r="D17" s="443" t="s">
        <v>231</v>
      </c>
      <c r="E17" s="443" t="s">
        <v>232</v>
      </c>
      <c r="F17" s="443" t="s">
        <v>233</v>
      </c>
      <c r="G17" s="443" t="s">
        <v>234</v>
      </c>
      <c r="H17" s="443" t="s">
        <v>222</v>
      </c>
      <c r="I17" s="86">
        <v>44562</v>
      </c>
      <c r="J17" s="86">
        <v>44578</v>
      </c>
      <c r="K17" s="87">
        <v>1</v>
      </c>
      <c r="L17" s="88" t="s">
        <v>235</v>
      </c>
      <c r="M17" s="102" t="s">
        <v>236</v>
      </c>
      <c r="N17" s="89" t="s">
        <v>139</v>
      </c>
      <c r="O17" s="89" t="s">
        <v>139</v>
      </c>
      <c r="P17" s="88" t="s">
        <v>237</v>
      </c>
      <c r="Q17" s="88" t="s">
        <v>238</v>
      </c>
      <c r="R17" s="88" t="s">
        <v>142</v>
      </c>
      <c r="S17" s="89">
        <f t="shared" si="0"/>
        <v>1</v>
      </c>
      <c r="T17" s="90">
        <v>1</v>
      </c>
      <c r="U17" s="116"/>
      <c r="V17" s="105"/>
      <c r="W17" s="105"/>
      <c r="X17" s="105"/>
      <c r="Y17" s="114"/>
      <c r="Z17" s="91"/>
      <c r="AA17" s="93" t="s">
        <v>101</v>
      </c>
      <c r="AB17" s="94" t="s">
        <v>239</v>
      </c>
      <c r="AC17" s="95">
        <v>0</v>
      </c>
      <c r="AD17" s="98">
        <v>0</v>
      </c>
      <c r="AE17" s="97">
        <f t="shared" si="1"/>
        <v>1</v>
      </c>
      <c r="AF17" s="99">
        <f t="shared" si="3"/>
        <v>1</v>
      </c>
      <c r="AG17" s="82" t="b">
        <f t="shared" si="2"/>
        <v>1</v>
      </c>
    </row>
    <row r="18" spans="1:33" ht="60">
      <c r="A18" s="441"/>
      <c r="B18" s="441"/>
      <c r="C18" s="441"/>
      <c r="D18" s="441"/>
      <c r="E18" s="441"/>
      <c r="F18" s="441"/>
      <c r="G18" s="441"/>
      <c r="H18" s="441"/>
      <c r="I18" s="86">
        <v>44681</v>
      </c>
      <c r="J18" s="86">
        <v>44694</v>
      </c>
      <c r="K18" s="89"/>
      <c r="L18" s="88"/>
      <c r="M18" s="88"/>
      <c r="N18" s="455" t="s">
        <v>167</v>
      </c>
      <c r="O18" s="447"/>
      <c r="P18" s="448"/>
      <c r="Q18" s="88" t="s">
        <v>202</v>
      </c>
      <c r="R18" s="88" t="s">
        <v>142</v>
      </c>
      <c r="S18" s="89">
        <f t="shared" si="0"/>
        <v>1</v>
      </c>
      <c r="T18" s="90">
        <v>0</v>
      </c>
      <c r="U18" s="87"/>
      <c r="V18" s="91"/>
      <c r="W18" s="91"/>
      <c r="X18" s="105"/>
      <c r="Y18" s="114"/>
      <c r="Z18" s="91"/>
      <c r="AA18" s="93" t="s">
        <v>101</v>
      </c>
      <c r="AB18" s="94" t="s">
        <v>102</v>
      </c>
      <c r="AC18" s="95">
        <v>0</v>
      </c>
      <c r="AD18" s="98">
        <v>0</v>
      </c>
      <c r="AE18" s="97">
        <f t="shared" si="1"/>
        <v>0</v>
      </c>
      <c r="AF18" s="99">
        <f t="shared" si="3"/>
        <v>0</v>
      </c>
      <c r="AG18" s="82" t="b">
        <f t="shared" si="2"/>
        <v>1</v>
      </c>
    </row>
    <row r="19" spans="1:33" ht="60">
      <c r="A19" s="442"/>
      <c r="B19" s="442"/>
      <c r="C19" s="442"/>
      <c r="D19" s="442"/>
      <c r="E19" s="442"/>
      <c r="F19" s="442"/>
      <c r="G19" s="442"/>
      <c r="H19" s="442"/>
      <c r="I19" s="86">
        <v>44804</v>
      </c>
      <c r="J19" s="86">
        <v>44818</v>
      </c>
      <c r="K19" s="89"/>
      <c r="L19" s="88"/>
      <c r="M19" s="88"/>
      <c r="N19" s="455" t="s">
        <v>167</v>
      </c>
      <c r="O19" s="447"/>
      <c r="P19" s="448"/>
      <c r="Q19" s="88" t="s">
        <v>205</v>
      </c>
      <c r="R19" s="88" t="s">
        <v>142</v>
      </c>
      <c r="S19" s="89">
        <f t="shared" si="0"/>
        <v>0</v>
      </c>
      <c r="T19" s="90">
        <v>0</v>
      </c>
      <c r="U19" s="116"/>
      <c r="V19" s="105"/>
      <c r="W19" s="105"/>
      <c r="X19" s="105"/>
      <c r="Y19" s="114"/>
      <c r="Z19" s="91"/>
      <c r="AA19" s="93" t="s">
        <v>240</v>
      </c>
      <c r="AB19" s="94" t="s">
        <v>241</v>
      </c>
      <c r="AC19" s="95">
        <v>1</v>
      </c>
      <c r="AD19" s="98">
        <v>0</v>
      </c>
      <c r="AE19" s="97">
        <f t="shared" si="1"/>
        <v>0</v>
      </c>
      <c r="AF19" s="99">
        <f t="shared" si="3"/>
        <v>0</v>
      </c>
      <c r="AG19" s="82" t="b">
        <f t="shared" si="2"/>
        <v>1</v>
      </c>
    </row>
    <row r="20" spans="1:33" ht="36.75" customHeight="1">
      <c r="A20" s="117" t="s">
        <v>242</v>
      </c>
      <c r="B20" s="117"/>
      <c r="C20" s="118"/>
      <c r="D20" s="118"/>
      <c r="E20" s="118"/>
      <c r="F20" s="118"/>
      <c r="G20" s="118"/>
      <c r="H20" s="118"/>
      <c r="I20" s="118"/>
      <c r="J20" s="118"/>
      <c r="K20" s="118"/>
      <c r="L20" s="119"/>
      <c r="M20" s="119"/>
      <c r="N20" s="118"/>
      <c r="O20" s="118"/>
      <c r="P20" s="119"/>
      <c r="Q20" s="118"/>
      <c r="R20" s="120" t="s">
        <v>243</v>
      </c>
      <c r="S20" s="121">
        <f t="shared" ref="S20:T20" si="4">SUM(S3:S19)</f>
        <v>9</v>
      </c>
      <c r="T20" s="121">
        <f t="shared" si="4"/>
        <v>2</v>
      </c>
      <c r="U20" s="118"/>
      <c r="V20" s="118"/>
      <c r="W20" s="118"/>
      <c r="X20" s="118"/>
      <c r="Y20" s="118"/>
      <c r="Z20" s="118"/>
      <c r="AA20" s="122"/>
      <c r="AB20" s="122"/>
      <c r="AC20" s="123">
        <v>8</v>
      </c>
      <c r="AD20" s="123">
        <v>5.5</v>
      </c>
      <c r="AE20" s="121"/>
      <c r="AF20" s="82"/>
      <c r="AG20" s="82"/>
    </row>
    <row r="21" spans="1:33" ht="16.5" customHeight="1">
      <c r="A21" s="118"/>
      <c r="B21" s="118"/>
      <c r="C21" s="124"/>
      <c r="D21" s="125"/>
      <c r="E21" s="126"/>
      <c r="F21" s="126"/>
      <c r="G21" s="126"/>
      <c r="H21" s="126"/>
      <c r="I21" s="126"/>
      <c r="J21" s="126"/>
      <c r="K21" s="126"/>
      <c r="L21" s="127"/>
      <c r="M21" s="127"/>
      <c r="N21" s="126"/>
      <c r="O21" s="126"/>
      <c r="P21" s="127"/>
      <c r="Q21" s="126"/>
      <c r="R21" s="126"/>
      <c r="S21" s="126"/>
      <c r="T21" s="126"/>
      <c r="U21" s="118"/>
      <c r="V21" s="118"/>
      <c r="W21" s="118"/>
      <c r="X21" s="118"/>
      <c r="Y21" s="118"/>
      <c r="Z21" s="118"/>
      <c r="AA21" s="128"/>
      <c r="AB21" s="128"/>
      <c r="AC21" s="129"/>
      <c r="AD21" s="129"/>
      <c r="AE21" s="130">
        <f>SUM(AE3:AE19)</f>
        <v>7.5</v>
      </c>
      <c r="AF21" s="82"/>
      <c r="AG21" s="82"/>
    </row>
    <row r="22" spans="1:33" ht="16.5" customHeight="1">
      <c r="A22" s="118"/>
      <c r="B22" s="118"/>
      <c r="C22" s="118"/>
      <c r="D22" s="118"/>
      <c r="E22" s="118"/>
      <c r="F22" s="118"/>
      <c r="G22" s="118"/>
      <c r="H22" s="118"/>
      <c r="I22" s="118"/>
      <c r="J22" s="118"/>
      <c r="K22" s="118"/>
      <c r="L22" s="119"/>
      <c r="M22" s="119"/>
      <c r="N22" s="118"/>
      <c r="O22" s="118"/>
      <c r="P22" s="119"/>
      <c r="Q22" s="118"/>
      <c r="R22" s="118"/>
      <c r="S22" s="118"/>
      <c r="T22" s="118"/>
      <c r="U22" s="118"/>
      <c r="V22" s="118"/>
      <c r="W22" s="118"/>
      <c r="X22" s="118"/>
      <c r="Y22" s="118"/>
      <c r="Z22" s="118"/>
      <c r="AA22" s="128"/>
      <c r="AB22" s="128"/>
      <c r="AC22" s="129"/>
      <c r="AD22" s="129"/>
      <c r="AE22" s="82"/>
      <c r="AF22" s="82"/>
      <c r="AG22" s="82"/>
    </row>
    <row r="23" spans="1:33" ht="16.5" customHeight="1">
      <c r="A23" s="118"/>
      <c r="B23" s="118"/>
      <c r="C23" s="118"/>
      <c r="D23" s="118"/>
      <c r="E23" s="118"/>
      <c r="F23" s="118"/>
      <c r="G23" s="118"/>
      <c r="H23" s="118"/>
      <c r="I23" s="118"/>
      <c r="J23" s="118"/>
      <c r="K23" s="118"/>
      <c r="L23" s="119"/>
      <c r="M23" s="119"/>
      <c r="N23" s="118"/>
      <c r="O23" s="118"/>
      <c r="P23" s="119"/>
      <c r="Q23" s="118"/>
      <c r="R23" s="118"/>
      <c r="S23" s="118"/>
      <c r="T23" s="118"/>
      <c r="U23" s="118"/>
      <c r="V23" s="118"/>
      <c r="W23" s="118"/>
      <c r="X23" s="118"/>
      <c r="Y23" s="118"/>
      <c r="Z23" s="118"/>
      <c r="AA23" s="128"/>
      <c r="AB23" s="128"/>
      <c r="AC23" s="131"/>
      <c r="AD23" s="131"/>
      <c r="AF23" s="82"/>
      <c r="AG23" s="82"/>
    </row>
    <row r="24" spans="1:33" ht="16.5" customHeight="1">
      <c r="A24" s="118"/>
      <c r="B24" s="118"/>
      <c r="C24" s="118"/>
      <c r="D24" s="118"/>
      <c r="E24" s="118"/>
      <c r="F24" s="118"/>
      <c r="G24" s="118"/>
      <c r="H24" s="118"/>
      <c r="I24" s="118"/>
      <c r="J24" s="118"/>
      <c r="K24" s="118"/>
      <c r="L24" s="119"/>
      <c r="M24" s="119"/>
      <c r="N24" s="118"/>
      <c r="O24" s="118"/>
      <c r="P24" s="119"/>
      <c r="Q24" s="118"/>
      <c r="R24" s="118"/>
      <c r="S24" s="118"/>
      <c r="T24" s="118"/>
      <c r="U24" s="118"/>
      <c r="V24" s="118"/>
      <c r="W24" s="118"/>
      <c r="X24" s="118"/>
      <c r="Y24" s="118"/>
      <c r="Z24" s="118"/>
      <c r="AA24" s="128"/>
      <c r="AB24" s="128"/>
      <c r="AC24" s="131"/>
      <c r="AD24" s="131"/>
      <c r="AF24" s="82"/>
      <c r="AG24" s="82"/>
    </row>
    <row r="25" spans="1:33" ht="16.5" customHeight="1">
      <c r="A25" s="118"/>
      <c r="B25" s="118"/>
      <c r="C25" s="118"/>
      <c r="D25" s="118"/>
      <c r="E25" s="118"/>
      <c r="F25" s="118"/>
      <c r="G25" s="118"/>
      <c r="H25" s="118"/>
      <c r="I25" s="118"/>
      <c r="J25" s="118"/>
      <c r="K25" s="118"/>
      <c r="L25" s="119"/>
      <c r="M25" s="119"/>
      <c r="N25" s="118"/>
      <c r="O25" s="118"/>
      <c r="P25" s="119"/>
      <c r="Q25" s="118"/>
      <c r="R25" s="118"/>
      <c r="S25" s="118"/>
      <c r="T25" s="118"/>
      <c r="U25" s="118"/>
      <c r="V25" s="118"/>
      <c r="W25" s="118"/>
      <c r="X25" s="118"/>
      <c r="Y25" s="118"/>
      <c r="Z25" s="118"/>
      <c r="AA25" s="128"/>
      <c r="AB25" s="128"/>
      <c r="AC25" s="131"/>
      <c r="AD25" s="131"/>
      <c r="AF25" s="82"/>
      <c r="AG25" s="82"/>
    </row>
    <row r="26" spans="1:33" ht="16.5" customHeight="1">
      <c r="A26" s="118"/>
      <c r="B26" s="118"/>
      <c r="C26" s="118"/>
      <c r="D26" s="118"/>
      <c r="E26" s="118"/>
      <c r="F26" s="118"/>
      <c r="G26" s="118"/>
      <c r="H26" s="118"/>
      <c r="I26" s="118"/>
      <c r="J26" s="118"/>
      <c r="K26" s="118"/>
      <c r="L26" s="119"/>
      <c r="M26" s="119"/>
      <c r="N26" s="118"/>
      <c r="O26" s="118"/>
      <c r="P26" s="119"/>
      <c r="Q26" s="118"/>
      <c r="R26" s="118"/>
      <c r="S26" s="118"/>
      <c r="T26" s="118"/>
      <c r="U26" s="118"/>
      <c r="V26" s="118"/>
      <c r="W26" s="118"/>
      <c r="X26" s="118"/>
      <c r="Y26" s="118"/>
      <c r="Z26" s="118"/>
      <c r="AA26" s="128"/>
      <c r="AB26" s="128"/>
      <c r="AC26" s="131"/>
      <c r="AD26" s="131"/>
      <c r="AF26" s="82"/>
      <c r="AG26" s="82"/>
    </row>
    <row r="27" spans="1:33" ht="16.5" customHeight="1">
      <c r="A27" s="118"/>
      <c r="B27" s="118"/>
      <c r="C27" s="118"/>
      <c r="D27" s="118"/>
      <c r="E27" s="118"/>
      <c r="F27" s="118"/>
      <c r="G27" s="118"/>
      <c r="H27" s="118"/>
      <c r="I27" s="118"/>
      <c r="J27" s="118"/>
      <c r="K27" s="118"/>
      <c r="L27" s="119"/>
      <c r="M27" s="119"/>
      <c r="N27" s="118"/>
      <c r="O27" s="118"/>
      <c r="P27" s="119"/>
      <c r="Q27" s="118"/>
      <c r="R27" s="118"/>
      <c r="S27" s="118"/>
      <c r="T27" s="118"/>
      <c r="U27" s="118"/>
      <c r="V27" s="118"/>
      <c r="W27" s="118"/>
      <c r="X27" s="118"/>
      <c r="Y27" s="118"/>
      <c r="Z27" s="118"/>
      <c r="AA27" s="128"/>
      <c r="AB27" s="128"/>
      <c r="AC27" s="131"/>
      <c r="AD27" s="131"/>
      <c r="AF27" s="82"/>
      <c r="AG27" s="82"/>
    </row>
    <row r="28" spans="1:33" ht="16.5" customHeight="1">
      <c r="A28" s="118"/>
      <c r="B28" s="118"/>
      <c r="C28" s="118"/>
      <c r="D28" s="118"/>
      <c r="E28" s="118"/>
      <c r="F28" s="118"/>
      <c r="G28" s="118"/>
      <c r="H28" s="118"/>
      <c r="I28" s="118"/>
      <c r="J28" s="118"/>
      <c r="K28" s="118"/>
      <c r="L28" s="119"/>
      <c r="M28" s="119"/>
      <c r="N28" s="118"/>
      <c r="O28" s="118"/>
      <c r="P28" s="119"/>
      <c r="Q28" s="118"/>
      <c r="R28" s="118"/>
      <c r="S28" s="118"/>
      <c r="T28" s="118"/>
      <c r="U28" s="118"/>
      <c r="V28" s="118"/>
      <c r="W28" s="118"/>
      <c r="X28" s="118"/>
      <c r="Y28" s="118"/>
      <c r="Z28" s="118"/>
      <c r="AA28" s="128"/>
      <c r="AB28" s="128"/>
      <c r="AC28" s="131"/>
      <c r="AD28" s="131"/>
      <c r="AF28" s="82"/>
      <c r="AG28" s="82"/>
    </row>
    <row r="29" spans="1:33" ht="16.5" customHeight="1">
      <c r="A29" s="118"/>
      <c r="B29" s="118"/>
      <c r="C29" s="118"/>
      <c r="D29" s="118"/>
      <c r="E29" s="118"/>
      <c r="F29" s="118"/>
      <c r="G29" s="118"/>
      <c r="H29" s="118"/>
      <c r="I29" s="118"/>
      <c r="J29" s="118"/>
      <c r="K29" s="118"/>
      <c r="L29" s="119"/>
      <c r="M29" s="119"/>
      <c r="N29" s="118"/>
      <c r="O29" s="118"/>
      <c r="P29" s="119"/>
      <c r="Q29" s="118"/>
      <c r="R29" s="118"/>
      <c r="S29" s="118"/>
      <c r="T29" s="118"/>
      <c r="U29" s="118"/>
      <c r="V29" s="118"/>
      <c r="W29" s="118"/>
      <c r="X29" s="118"/>
      <c r="Y29" s="118"/>
      <c r="Z29" s="118"/>
      <c r="AA29" s="128"/>
      <c r="AB29" s="128"/>
      <c r="AC29" s="131"/>
      <c r="AD29" s="131"/>
      <c r="AF29" s="82"/>
      <c r="AG29" s="82"/>
    </row>
    <row r="30" spans="1:33" ht="16.5" customHeight="1">
      <c r="A30" s="118"/>
      <c r="B30" s="118"/>
      <c r="C30" s="118"/>
      <c r="D30" s="118"/>
      <c r="E30" s="118"/>
      <c r="F30" s="118"/>
      <c r="G30" s="118"/>
      <c r="H30" s="118"/>
      <c r="I30" s="118"/>
      <c r="J30" s="118"/>
      <c r="K30" s="118"/>
      <c r="L30" s="119"/>
      <c r="M30" s="119"/>
      <c r="N30" s="118"/>
      <c r="O30" s="118"/>
      <c r="P30" s="119"/>
      <c r="Q30" s="118"/>
      <c r="R30" s="118"/>
      <c r="S30" s="118"/>
      <c r="T30" s="118"/>
      <c r="U30" s="118"/>
      <c r="V30" s="118"/>
      <c r="W30" s="118"/>
      <c r="X30" s="118"/>
      <c r="Y30" s="118"/>
      <c r="Z30" s="118"/>
      <c r="AA30" s="128"/>
      <c r="AB30" s="128"/>
      <c r="AC30" s="131"/>
      <c r="AD30" s="131"/>
      <c r="AF30" s="82"/>
      <c r="AG30" s="82"/>
    </row>
    <row r="31" spans="1:33" ht="16.5" customHeight="1">
      <c r="A31" s="118"/>
      <c r="B31" s="118"/>
      <c r="C31" s="118"/>
      <c r="D31" s="118"/>
      <c r="E31" s="118"/>
      <c r="F31" s="118"/>
      <c r="G31" s="118"/>
      <c r="H31" s="118"/>
      <c r="I31" s="118"/>
      <c r="J31" s="118"/>
      <c r="K31" s="118"/>
      <c r="L31" s="119"/>
      <c r="M31" s="119"/>
      <c r="N31" s="118"/>
      <c r="O31" s="118"/>
      <c r="P31" s="119"/>
      <c r="Q31" s="118"/>
      <c r="R31" s="118"/>
      <c r="S31" s="118"/>
      <c r="T31" s="118"/>
      <c r="U31" s="118"/>
      <c r="V31" s="118"/>
      <c r="W31" s="118"/>
      <c r="X31" s="118"/>
      <c r="Y31" s="118"/>
      <c r="Z31" s="118"/>
      <c r="AA31" s="128"/>
      <c r="AB31" s="128"/>
      <c r="AC31" s="131"/>
      <c r="AD31" s="131"/>
      <c r="AF31" s="82"/>
      <c r="AG31" s="82"/>
    </row>
    <row r="32" spans="1:33" ht="16.5" customHeight="1">
      <c r="A32" s="118"/>
      <c r="B32" s="118"/>
      <c r="C32" s="118"/>
      <c r="D32" s="118"/>
      <c r="E32" s="118"/>
      <c r="F32" s="118"/>
      <c r="G32" s="118"/>
      <c r="H32" s="118"/>
      <c r="I32" s="118"/>
      <c r="J32" s="118"/>
      <c r="K32" s="118"/>
      <c r="L32" s="119"/>
      <c r="M32" s="119"/>
      <c r="N32" s="118"/>
      <c r="O32" s="118"/>
      <c r="P32" s="119"/>
      <c r="Q32" s="118"/>
      <c r="R32" s="118"/>
      <c r="S32" s="118"/>
      <c r="T32" s="118"/>
      <c r="U32" s="118"/>
      <c r="V32" s="118"/>
      <c r="W32" s="118"/>
      <c r="X32" s="118"/>
      <c r="Y32" s="118"/>
      <c r="Z32" s="118"/>
      <c r="AA32" s="128"/>
      <c r="AB32" s="128"/>
      <c r="AC32" s="131"/>
      <c r="AD32" s="131"/>
      <c r="AF32" s="82"/>
      <c r="AG32" s="82"/>
    </row>
    <row r="33" spans="1:33" ht="16.5" customHeight="1">
      <c r="A33" s="118"/>
      <c r="B33" s="118"/>
      <c r="C33" s="118"/>
      <c r="D33" s="118"/>
      <c r="E33" s="118"/>
      <c r="F33" s="118"/>
      <c r="G33" s="118"/>
      <c r="H33" s="118"/>
      <c r="I33" s="118"/>
      <c r="J33" s="118"/>
      <c r="K33" s="118"/>
      <c r="L33" s="119"/>
      <c r="M33" s="119"/>
      <c r="N33" s="118"/>
      <c r="O33" s="118"/>
      <c r="P33" s="119"/>
      <c r="Q33" s="118"/>
      <c r="R33" s="118"/>
      <c r="S33" s="118"/>
      <c r="T33" s="118"/>
      <c r="U33" s="118"/>
      <c r="V33" s="118"/>
      <c r="W33" s="118"/>
      <c r="X33" s="118"/>
      <c r="Y33" s="118"/>
      <c r="Z33" s="118"/>
      <c r="AA33" s="128"/>
      <c r="AB33" s="128"/>
      <c r="AC33" s="131"/>
      <c r="AD33" s="131"/>
      <c r="AF33" s="82"/>
      <c r="AG33" s="82"/>
    </row>
    <row r="34" spans="1:33" ht="16.5" customHeight="1">
      <c r="A34" s="118"/>
      <c r="B34" s="118"/>
      <c r="C34" s="118"/>
      <c r="D34" s="118"/>
      <c r="E34" s="118"/>
      <c r="F34" s="118"/>
      <c r="G34" s="118"/>
      <c r="H34" s="118"/>
      <c r="I34" s="118"/>
      <c r="J34" s="118"/>
      <c r="K34" s="118"/>
      <c r="L34" s="119"/>
      <c r="M34" s="119"/>
      <c r="N34" s="118"/>
      <c r="O34" s="118"/>
      <c r="P34" s="119"/>
      <c r="Q34" s="118"/>
      <c r="R34" s="118"/>
      <c r="S34" s="118"/>
      <c r="T34" s="118"/>
      <c r="U34" s="118"/>
      <c r="V34" s="118"/>
      <c r="W34" s="118"/>
      <c r="X34" s="118"/>
      <c r="Y34" s="118"/>
      <c r="Z34" s="118"/>
      <c r="AA34" s="128"/>
      <c r="AB34" s="128"/>
      <c r="AC34" s="131"/>
      <c r="AD34" s="131"/>
      <c r="AF34" s="82"/>
      <c r="AG34" s="82"/>
    </row>
    <row r="35" spans="1:33" ht="16.5" customHeight="1">
      <c r="A35" s="118"/>
      <c r="B35" s="118"/>
      <c r="C35" s="118"/>
      <c r="D35" s="118"/>
      <c r="E35" s="118"/>
      <c r="F35" s="118"/>
      <c r="G35" s="118"/>
      <c r="H35" s="118"/>
      <c r="I35" s="118"/>
      <c r="J35" s="118"/>
      <c r="K35" s="118"/>
      <c r="L35" s="119"/>
      <c r="M35" s="119"/>
      <c r="N35" s="118"/>
      <c r="O35" s="118"/>
      <c r="P35" s="119"/>
      <c r="Q35" s="118"/>
      <c r="R35" s="118"/>
      <c r="S35" s="118"/>
      <c r="T35" s="118"/>
      <c r="U35" s="118"/>
      <c r="V35" s="118"/>
      <c r="W35" s="118"/>
      <c r="X35" s="118"/>
      <c r="Y35" s="118"/>
      <c r="Z35" s="118"/>
      <c r="AA35" s="128"/>
      <c r="AB35" s="128"/>
      <c r="AC35" s="131"/>
      <c r="AD35" s="131"/>
      <c r="AF35" s="82"/>
      <c r="AG35" s="82"/>
    </row>
    <row r="36" spans="1:33" ht="16.5" customHeight="1">
      <c r="A36" s="118"/>
      <c r="B36" s="118"/>
      <c r="C36" s="118"/>
      <c r="D36" s="118"/>
      <c r="E36" s="118"/>
      <c r="F36" s="118"/>
      <c r="G36" s="118"/>
      <c r="H36" s="118"/>
      <c r="I36" s="118"/>
      <c r="J36" s="118"/>
      <c r="K36" s="118"/>
      <c r="L36" s="119"/>
      <c r="M36" s="119"/>
      <c r="N36" s="118"/>
      <c r="O36" s="118"/>
      <c r="P36" s="119"/>
      <c r="Q36" s="118"/>
      <c r="R36" s="118"/>
      <c r="S36" s="118"/>
      <c r="T36" s="118"/>
      <c r="U36" s="118"/>
      <c r="V36" s="118"/>
      <c r="W36" s="118"/>
      <c r="X36" s="118"/>
      <c r="Y36" s="118"/>
      <c r="Z36" s="118"/>
      <c r="AA36" s="128"/>
      <c r="AB36" s="128"/>
      <c r="AC36" s="131"/>
      <c r="AD36" s="131"/>
      <c r="AF36" s="82"/>
      <c r="AG36" s="82"/>
    </row>
    <row r="37" spans="1:33" ht="16.5" customHeight="1">
      <c r="A37" s="118"/>
      <c r="B37" s="118"/>
      <c r="C37" s="118"/>
      <c r="D37" s="118"/>
      <c r="E37" s="118"/>
      <c r="F37" s="118"/>
      <c r="G37" s="118"/>
      <c r="H37" s="118"/>
      <c r="I37" s="118"/>
      <c r="J37" s="118"/>
      <c r="K37" s="118"/>
      <c r="L37" s="119"/>
      <c r="M37" s="119"/>
      <c r="N37" s="118"/>
      <c r="O37" s="118"/>
      <c r="P37" s="119"/>
      <c r="Q37" s="118"/>
      <c r="R37" s="118"/>
      <c r="S37" s="118"/>
      <c r="T37" s="118"/>
      <c r="U37" s="118"/>
      <c r="V37" s="118"/>
      <c r="W37" s="118"/>
      <c r="X37" s="118"/>
      <c r="Y37" s="118"/>
      <c r="Z37" s="118"/>
      <c r="AA37" s="128"/>
      <c r="AB37" s="128"/>
      <c r="AC37" s="131"/>
      <c r="AD37" s="131"/>
      <c r="AF37" s="82"/>
      <c r="AG37" s="82"/>
    </row>
    <row r="38" spans="1:33" ht="16.5" customHeight="1">
      <c r="A38" s="118"/>
      <c r="B38" s="118"/>
      <c r="C38" s="118"/>
      <c r="D38" s="118"/>
      <c r="E38" s="118"/>
      <c r="F38" s="118"/>
      <c r="G38" s="118"/>
      <c r="H38" s="118"/>
      <c r="I38" s="118"/>
      <c r="J38" s="118"/>
      <c r="K38" s="118"/>
      <c r="L38" s="119"/>
      <c r="M38" s="119"/>
      <c r="N38" s="118"/>
      <c r="O38" s="118"/>
      <c r="P38" s="119"/>
      <c r="Q38" s="118"/>
      <c r="R38" s="118"/>
      <c r="S38" s="118"/>
      <c r="T38" s="118"/>
      <c r="U38" s="118"/>
      <c r="V38" s="118"/>
      <c r="W38" s="118"/>
      <c r="X38" s="118"/>
      <c r="Y38" s="118"/>
      <c r="Z38" s="118"/>
      <c r="AA38" s="128"/>
      <c r="AB38" s="128"/>
      <c r="AC38" s="131"/>
      <c r="AD38" s="131"/>
      <c r="AF38" s="82"/>
      <c r="AG38" s="82"/>
    </row>
    <row r="39" spans="1:33" ht="16.5" customHeight="1">
      <c r="A39" s="118"/>
      <c r="B39" s="118"/>
      <c r="C39" s="118"/>
      <c r="D39" s="118"/>
      <c r="E39" s="118"/>
      <c r="F39" s="118"/>
      <c r="G39" s="118"/>
      <c r="H39" s="118"/>
      <c r="I39" s="118"/>
      <c r="J39" s="118"/>
      <c r="K39" s="118"/>
      <c r="L39" s="119"/>
      <c r="M39" s="119"/>
      <c r="N39" s="118"/>
      <c r="O39" s="118"/>
      <c r="P39" s="119"/>
      <c r="Q39" s="118"/>
      <c r="R39" s="118"/>
      <c r="S39" s="118"/>
      <c r="T39" s="118"/>
      <c r="U39" s="118"/>
      <c r="V39" s="118"/>
      <c r="W39" s="118"/>
      <c r="X39" s="118"/>
      <c r="Y39" s="118"/>
      <c r="Z39" s="118"/>
      <c r="AA39" s="128"/>
      <c r="AB39" s="128"/>
      <c r="AC39" s="131"/>
      <c r="AD39" s="131"/>
      <c r="AF39" s="82"/>
      <c r="AG39" s="82"/>
    </row>
    <row r="40" spans="1:33" ht="16.5" customHeight="1">
      <c r="A40" s="118"/>
      <c r="B40" s="118"/>
      <c r="C40" s="118"/>
      <c r="D40" s="118"/>
      <c r="E40" s="118"/>
      <c r="F40" s="118"/>
      <c r="G40" s="118"/>
      <c r="H40" s="118"/>
      <c r="I40" s="118"/>
      <c r="J40" s="118"/>
      <c r="K40" s="118"/>
      <c r="L40" s="119"/>
      <c r="M40" s="119"/>
      <c r="N40" s="118"/>
      <c r="O40" s="118"/>
      <c r="P40" s="119"/>
      <c r="Q40" s="118"/>
      <c r="R40" s="118"/>
      <c r="S40" s="118"/>
      <c r="T40" s="118"/>
      <c r="U40" s="118"/>
      <c r="V40" s="118"/>
      <c r="W40" s="118"/>
      <c r="X40" s="118"/>
      <c r="Y40" s="118"/>
      <c r="Z40" s="118"/>
      <c r="AA40" s="128"/>
      <c r="AB40" s="128"/>
      <c r="AC40" s="131"/>
      <c r="AD40" s="131"/>
      <c r="AF40" s="82"/>
      <c r="AG40" s="82"/>
    </row>
    <row r="41" spans="1:33" ht="16.5" customHeight="1">
      <c r="A41" s="118"/>
      <c r="B41" s="118"/>
      <c r="C41" s="118"/>
      <c r="D41" s="118"/>
      <c r="E41" s="118"/>
      <c r="F41" s="118"/>
      <c r="G41" s="118"/>
      <c r="H41" s="118"/>
      <c r="I41" s="118"/>
      <c r="J41" s="118"/>
      <c r="K41" s="118"/>
      <c r="L41" s="119"/>
      <c r="M41" s="119"/>
      <c r="N41" s="118"/>
      <c r="O41" s="118"/>
      <c r="P41" s="119"/>
      <c r="Q41" s="118"/>
      <c r="R41" s="118"/>
      <c r="S41" s="118"/>
      <c r="T41" s="118"/>
      <c r="U41" s="118"/>
      <c r="V41" s="118"/>
      <c r="W41" s="118"/>
      <c r="X41" s="118"/>
      <c r="Y41" s="118"/>
      <c r="Z41" s="118"/>
      <c r="AA41" s="128"/>
      <c r="AB41" s="128"/>
      <c r="AC41" s="131"/>
      <c r="AD41" s="131"/>
      <c r="AF41" s="82"/>
      <c r="AG41" s="82"/>
    </row>
    <row r="42" spans="1:33" ht="16.5" customHeight="1">
      <c r="A42" s="118"/>
      <c r="B42" s="118"/>
      <c r="C42" s="118"/>
      <c r="D42" s="118"/>
      <c r="E42" s="118"/>
      <c r="F42" s="118"/>
      <c r="G42" s="118"/>
      <c r="H42" s="118"/>
      <c r="I42" s="118"/>
      <c r="J42" s="118"/>
      <c r="K42" s="118"/>
      <c r="L42" s="119"/>
      <c r="M42" s="119"/>
      <c r="N42" s="118"/>
      <c r="O42" s="118"/>
      <c r="P42" s="119"/>
      <c r="Q42" s="118"/>
      <c r="R42" s="118"/>
      <c r="S42" s="118"/>
      <c r="T42" s="118"/>
      <c r="U42" s="118"/>
      <c r="V42" s="118"/>
      <c r="W42" s="118"/>
      <c r="X42" s="118"/>
      <c r="Y42" s="118"/>
      <c r="Z42" s="118"/>
      <c r="AA42" s="128"/>
      <c r="AB42" s="128"/>
      <c r="AC42" s="131"/>
      <c r="AD42" s="131"/>
      <c r="AF42" s="82"/>
      <c r="AG42" s="82"/>
    </row>
    <row r="43" spans="1:33" ht="16.5" customHeight="1">
      <c r="A43" s="118"/>
      <c r="B43" s="118"/>
      <c r="C43" s="118"/>
      <c r="D43" s="118"/>
      <c r="E43" s="118"/>
      <c r="F43" s="118"/>
      <c r="G43" s="118"/>
      <c r="H43" s="118"/>
      <c r="I43" s="118"/>
      <c r="J43" s="118"/>
      <c r="K43" s="118"/>
      <c r="L43" s="119"/>
      <c r="M43" s="119"/>
      <c r="N43" s="118"/>
      <c r="O43" s="118"/>
      <c r="P43" s="119"/>
      <c r="Q43" s="118"/>
      <c r="R43" s="118"/>
      <c r="S43" s="118"/>
      <c r="T43" s="118"/>
      <c r="U43" s="118"/>
      <c r="V43" s="118"/>
      <c r="W43" s="118"/>
      <c r="X43" s="118"/>
      <c r="Y43" s="118"/>
      <c r="Z43" s="118"/>
      <c r="AA43" s="128"/>
      <c r="AB43" s="128"/>
      <c r="AC43" s="131"/>
      <c r="AD43" s="131"/>
      <c r="AF43" s="82"/>
      <c r="AG43" s="82"/>
    </row>
    <row r="44" spans="1:33" ht="16.5" customHeight="1">
      <c r="A44" s="118"/>
      <c r="B44" s="118"/>
      <c r="C44" s="118"/>
      <c r="D44" s="118"/>
      <c r="E44" s="118"/>
      <c r="F44" s="118"/>
      <c r="G44" s="118"/>
      <c r="H44" s="118"/>
      <c r="I44" s="118"/>
      <c r="J44" s="118"/>
      <c r="K44" s="118"/>
      <c r="L44" s="119"/>
      <c r="M44" s="119"/>
      <c r="N44" s="118"/>
      <c r="O44" s="118"/>
      <c r="P44" s="119"/>
      <c r="Q44" s="118"/>
      <c r="R44" s="118"/>
      <c r="S44" s="118"/>
      <c r="T44" s="118"/>
      <c r="U44" s="118"/>
      <c r="V44" s="118"/>
      <c r="W44" s="118"/>
      <c r="X44" s="118"/>
      <c r="Y44" s="118"/>
      <c r="Z44" s="118"/>
      <c r="AA44" s="128"/>
      <c r="AB44" s="128"/>
      <c r="AC44" s="131"/>
      <c r="AD44" s="131"/>
      <c r="AF44" s="82"/>
      <c r="AG44" s="82"/>
    </row>
    <row r="45" spans="1:33" ht="16.5" customHeight="1">
      <c r="A45" s="118"/>
      <c r="B45" s="118"/>
      <c r="C45" s="118"/>
      <c r="D45" s="118"/>
      <c r="E45" s="118"/>
      <c r="F45" s="118"/>
      <c r="G45" s="118"/>
      <c r="H45" s="118"/>
      <c r="I45" s="118"/>
      <c r="J45" s="118"/>
      <c r="K45" s="118"/>
      <c r="L45" s="119"/>
      <c r="M45" s="119"/>
      <c r="N45" s="118"/>
      <c r="O45" s="118"/>
      <c r="P45" s="119"/>
      <c r="Q45" s="118"/>
      <c r="R45" s="118"/>
      <c r="S45" s="118"/>
      <c r="T45" s="118"/>
      <c r="U45" s="118"/>
      <c r="V45" s="118"/>
      <c r="W45" s="118"/>
      <c r="X45" s="118"/>
      <c r="Y45" s="118"/>
      <c r="Z45" s="118"/>
      <c r="AA45" s="128"/>
      <c r="AB45" s="128"/>
      <c r="AC45" s="131"/>
      <c r="AD45" s="131"/>
      <c r="AF45" s="82"/>
      <c r="AG45" s="82"/>
    </row>
    <row r="46" spans="1:33" ht="16.5" customHeight="1">
      <c r="A46" s="118"/>
      <c r="B46" s="118"/>
      <c r="C46" s="118"/>
      <c r="D46" s="118"/>
      <c r="E46" s="118"/>
      <c r="F46" s="118"/>
      <c r="G46" s="118"/>
      <c r="H46" s="118"/>
      <c r="I46" s="118"/>
      <c r="J46" s="118"/>
      <c r="K46" s="118"/>
      <c r="L46" s="119"/>
      <c r="M46" s="119"/>
      <c r="N46" s="118"/>
      <c r="O46" s="118"/>
      <c r="P46" s="119"/>
      <c r="Q46" s="118"/>
      <c r="R46" s="118"/>
      <c r="S46" s="118"/>
      <c r="T46" s="118"/>
      <c r="U46" s="118"/>
      <c r="V46" s="118"/>
      <c r="W46" s="118"/>
      <c r="X46" s="118"/>
      <c r="Y46" s="118"/>
      <c r="Z46" s="118"/>
      <c r="AA46" s="128"/>
      <c r="AB46" s="128"/>
      <c r="AC46" s="131"/>
      <c r="AD46" s="131"/>
      <c r="AF46" s="82"/>
      <c r="AG46" s="82"/>
    </row>
    <row r="47" spans="1:33" ht="16.5" customHeight="1">
      <c r="A47" s="118"/>
      <c r="B47" s="118"/>
      <c r="C47" s="118"/>
      <c r="D47" s="118"/>
      <c r="E47" s="118"/>
      <c r="F47" s="118"/>
      <c r="G47" s="118"/>
      <c r="H47" s="118"/>
      <c r="I47" s="118"/>
      <c r="J47" s="118"/>
      <c r="K47" s="118"/>
      <c r="L47" s="119"/>
      <c r="M47" s="119"/>
      <c r="N47" s="118"/>
      <c r="O47" s="118"/>
      <c r="P47" s="119"/>
      <c r="Q47" s="118"/>
      <c r="R47" s="118"/>
      <c r="S47" s="118"/>
      <c r="T47" s="118"/>
      <c r="U47" s="118"/>
      <c r="V47" s="118"/>
      <c r="W47" s="118"/>
      <c r="X47" s="118"/>
      <c r="Y47" s="118"/>
      <c r="Z47" s="118"/>
      <c r="AA47" s="128"/>
      <c r="AB47" s="128"/>
      <c r="AC47" s="131"/>
      <c r="AD47" s="131"/>
      <c r="AF47" s="82"/>
      <c r="AG47" s="82"/>
    </row>
    <row r="48" spans="1:33" ht="16.5" customHeight="1">
      <c r="A48" s="118"/>
      <c r="B48" s="118"/>
      <c r="C48" s="118"/>
      <c r="D48" s="118"/>
      <c r="E48" s="118"/>
      <c r="F48" s="118"/>
      <c r="G48" s="118"/>
      <c r="H48" s="118"/>
      <c r="I48" s="118"/>
      <c r="J48" s="118"/>
      <c r="K48" s="118"/>
      <c r="L48" s="119"/>
      <c r="M48" s="119"/>
      <c r="N48" s="118"/>
      <c r="O48" s="118"/>
      <c r="P48" s="119"/>
      <c r="Q48" s="118"/>
      <c r="R48" s="118"/>
      <c r="S48" s="118"/>
      <c r="T48" s="118"/>
      <c r="U48" s="118"/>
      <c r="V48" s="118"/>
      <c r="W48" s="118"/>
      <c r="X48" s="118"/>
      <c r="Y48" s="118"/>
      <c r="Z48" s="118"/>
      <c r="AA48" s="128"/>
      <c r="AB48" s="128"/>
      <c r="AC48" s="131"/>
      <c r="AD48" s="131"/>
      <c r="AF48" s="82"/>
      <c r="AG48" s="82"/>
    </row>
    <row r="49" spans="1:33" ht="16.5" customHeight="1">
      <c r="A49" s="118"/>
      <c r="B49" s="118"/>
      <c r="C49" s="118"/>
      <c r="D49" s="118"/>
      <c r="E49" s="118"/>
      <c r="F49" s="118"/>
      <c r="G49" s="118"/>
      <c r="H49" s="118"/>
      <c r="I49" s="118"/>
      <c r="J49" s="118"/>
      <c r="K49" s="118"/>
      <c r="L49" s="119"/>
      <c r="M49" s="119"/>
      <c r="N49" s="118"/>
      <c r="O49" s="118"/>
      <c r="P49" s="119"/>
      <c r="Q49" s="118"/>
      <c r="R49" s="118"/>
      <c r="S49" s="118"/>
      <c r="T49" s="118"/>
      <c r="U49" s="118"/>
      <c r="V49" s="118"/>
      <c r="W49" s="118"/>
      <c r="X49" s="118"/>
      <c r="Y49" s="118"/>
      <c r="Z49" s="118"/>
      <c r="AA49" s="128"/>
      <c r="AB49" s="128"/>
      <c r="AC49" s="131"/>
      <c r="AD49" s="131"/>
      <c r="AF49" s="82"/>
      <c r="AG49" s="82"/>
    </row>
    <row r="50" spans="1:33" ht="16.5" customHeight="1">
      <c r="A50" s="118"/>
      <c r="B50" s="118"/>
      <c r="C50" s="118"/>
      <c r="D50" s="118"/>
      <c r="E50" s="118"/>
      <c r="F50" s="118"/>
      <c r="G50" s="118"/>
      <c r="H50" s="118"/>
      <c r="I50" s="118"/>
      <c r="J50" s="118"/>
      <c r="K50" s="118"/>
      <c r="L50" s="119"/>
      <c r="M50" s="119"/>
      <c r="N50" s="118"/>
      <c r="O50" s="118"/>
      <c r="P50" s="119"/>
      <c r="Q50" s="118"/>
      <c r="R50" s="118"/>
      <c r="S50" s="118"/>
      <c r="T50" s="118"/>
      <c r="U50" s="118"/>
      <c r="V50" s="118"/>
      <c r="W50" s="118"/>
      <c r="X50" s="118"/>
      <c r="Y50" s="118"/>
      <c r="Z50" s="118"/>
      <c r="AA50" s="128"/>
      <c r="AB50" s="128"/>
      <c r="AC50" s="131"/>
      <c r="AD50" s="131"/>
      <c r="AF50" s="82"/>
      <c r="AG50" s="82"/>
    </row>
    <row r="51" spans="1:33" ht="16.5" customHeight="1">
      <c r="A51" s="118"/>
      <c r="B51" s="118"/>
      <c r="C51" s="118"/>
      <c r="D51" s="118"/>
      <c r="E51" s="118"/>
      <c r="F51" s="118"/>
      <c r="G51" s="118"/>
      <c r="H51" s="118"/>
      <c r="I51" s="118"/>
      <c r="J51" s="118"/>
      <c r="K51" s="118"/>
      <c r="L51" s="119"/>
      <c r="M51" s="119"/>
      <c r="N51" s="118"/>
      <c r="O51" s="118"/>
      <c r="P51" s="119"/>
      <c r="Q51" s="118"/>
      <c r="R51" s="118"/>
      <c r="S51" s="118"/>
      <c r="T51" s="118"/>
      <c r="U51" s="118"/>
      <c r="V51" s="118"/>
      <c r="W51" s="118"/>
      <c r="X51" s="118"/>
      <c r="Y51" s="118"/>
      <c r="Z51" s="118"/>
      <c r="AA51" s="128"/>
      <c r="AB51" s="128"/>
      <c r="AC51" s="131"/>
      <c r="AD51" s="131"/>
      <c r="AF51" s="82"/>
      <c r="AG51" s="82"/>
    </row>
    <row r="52" spans="1:33" ht="16.5" customHeight="1">
      <c r="A52" s="118"/>
      <c r="B52" s="118"/>
      <c r="C52" s="118"/>
      <c r="D52" s="118"/>
      <c r="E52" s="118"/>
      <c r="F52" s="118"/>
      <c r="G52" s="118"/>
      <c r="H52" s="118"/>
      <c r="I52" s="118"/>
      <c r="J52" s="118"/>
      <c r="K52" s="118"/>
      <c r="L52" s="119"/>
      <c r="M52" s="119"/>
      <c r="N52" s="118"/>
      <c r="O52" s="118"/>
      <c r="P52" s="119"/>
      <c r="Q52" s="118"/>
      <c r="R52" s="118"/>
      <c r="S52" s="118"/>
      <c r="T52" s="118"/>
      <c r="U52" s="118"/>
      <c r="V52" s="118"/>
      <c r="W52" s="118"/>
      <c r="X52" s="118"/>
      <c r="Y52" s="118"/>
      <c r="Z52" s="118"/>
      <c r="AA52" s="128"/>
      <c r="AB52" s="128"/>
      <c r="AC52" s="131"/>
      <c r="AD52" s="131"/>
      <c r="AF52" s="82"/>
      <c r="AG52" s="82"/>
    </row>
    <row r="53" spans="1:33" ht="16.5" customHeight="1">
      <c r="A53" s="118"/>
      <c r="B53" s="118"/>
      <c r="C53" s="118"/>
      <c r="D53" s="118"/>
      <c r="E53" s="118"/>
      <c r="F53" s="118"/>
      <c r="G53" s="118"/>
      <c r="H53" s="118"/>
      <c r="I53" s="118"/>
      <c r="J53" s="118"/>
      <c r="K53" s="118"/>
      <c r="L53" s="119"/>
      <c r="M53" s="119"/>
      <c r="N53" s="118"/>
      <c r="O53" s="118"/>
      <c r="P53" s="119"/>
      <c r="Q53" s="118"/>
      <c r="R53" s="118"/>
      <c r="S53" s="118"/>
      <c r="T53" s="118"/>
      <c r="U53" s="118"/>
      <c r="V53" s="118"/>
      <c r="W53" s="118"/>
      <c r="X53" s="118"/>
      <c r="Y53" s="118"/>
      <c r="Z53" s="118"/>
      <c r="AA53" s="128"/>
      <c r="AB53" s="128"/>
      <c r="AC53" s="131"/>
      <c r="AD53" s="131"/>
      <c r="AF53" s="82"/>
      <c r="AG53" s="82"/>
    </row>
    <row r="54" spans="1:33" ht="16.5" customHeight="1">
      <c r="A54" s="118"/>
      <c r="B54" s="118"/>
      <c r="C54" s="118"/>
      <c r="D54" s="118"/>
      <c r="E54" s="118"/>
      <c r="F54" s="118"/>
      <c r="G54" s="118"/>
      <c r="H54" s="118"/>
      <c r="I54" s="118"/>
      <c r="J54" s="118"/>
      <c r="K54" s="118"/>
      <c r="L54" s="119"/>
      <c r="M54" s="119"/>
      <c r="N54" s="118"/>
      <c r="O54" s="118"/>
      <c r="P54" s="119"/>
      <c r="Q54" s="118"/>
      <c r="R54" s="118"/>
      <c r="S54" s="118"/>
      <c r="T54" s="118"/>
      <c r="U54" s="118"/>
      <c r="V54" s="118"/>
      <c r="W54" s="118"/>
      <c r="X54" s="118"/>
      <c r="Y54" s="118"/>
      <c r="Z54" s="118"/>
      <c r="AA54" s="128"/>
      <c r="AB54" s="128"/>
      <c r="AC54" s="131"/>
      <c r="AD54" s="131"/>
      <c r="AF54" s="82"/>
      <c r="AG54" s="82"/>
    </row>
    <row r="55" spans="1:33" ht="16.5" customHeight="1">
      <c r="A55" s="118"/>
      <c r="B55" s="118"/>
      <c r="C55" s="118"/>
      <c r="D55" s="118"/>
      <c r="E55" s="118"/>
      <c r="F55" s="118"/>
      <c r="G55" s="118"/>
      <c r="H55" s="118"/>
      <c r="I55" s="118"/>
      <c r="J55" s="118"/>
      <c r="K55" s="118"/>
      <c r="L55" s="119"/>
      <c r="M55" s="119"/>
      <c r="N55" s="118"/>
      <c r="O55" s="118"/>
      <c r="P55" s="119"/>
      <c r="Q55" s="118"/>
      <c r="R55" s="118"/>
      <c r="S55" s="118"/>
      <c r="T55" s="118"/>
      <c r="U55" s="118"/>
      <c r="V55" s="118"/>
      <c r="W55" s="118"/>
      <c r="X55" s="118"/>
      <c r="Y55" s="118"/>
      <c r="Z55" s="118"/>
      <c r="AA55" s="128"/>
      <c r="AB55" s="128"/>
      <c r="AC55" s="131"/>
      <c r="AD55" s="131"/>
      <c r="AF55" s="82"/>
      <c r="AG55" s="82"/>
    </row>
    <row r="56" spans="1:33" ht="16.5" customHeight="1">
      <c r="A56" s="118"/>
      <c r="B56" s="118"/>
      <c r="C56" s="118"/>
      <c r="D56" s="118"/>
      <c r="E56" s="118"/>
      <c r="F56" s="118"/>
      <c r="G56" s="118"/>
      <c r="H56" s="118"/>
      <c r="I56" s="118"/>
      <c r="J56" s="118"/>
      <c r="K56" s="118"/>
      <c r="L56" s="119"/>
      <c r="M56" s="119"/>
      <c r="N56" s="118"/>
      <c r="O56" s="118"/>
      <c r="P56" s="119"/>
      <c r="Q56" s="118"/>
      <c r="R56" s="118"/>
      <c r="S56" s="118"/>
      <c r="T56" s="118"/>
      <c r="U56" s="118"/>
      <c r="V56" s="118"/>
      <c r="W56" s="118"/>
      <c r="X56" s="118"/>
      <c r="Y56" s="118"/>
      <c r="Z56" s="118"/>
      <c r="AA56" s="128"/>
      <c r="AB56" s="128"/>
      <c r="AC56" s="131"/>
      <c r="AD56" s="131"/>
      <c r="AF56" s="82"/>
      <c r="AG56" s="82"/>
    </row>
    <row r="57" spans="1:33" ht="16.5" customHeight="1">
      <c r="A57" s="118"/>
      <c r="B57" s="118"/>
      <c r="C57" s="118"/>
      <c r="D57" s="118"/>
      <c r="E57" s="118"/>
      <c r="F57" s="118"/>
      <c r="G57" s="118"/>
      <c r="H57" s="118"/>
      <c r="I57" s="118"/>
      <c r="J57" s="118"/>
      <c r="K57" s="118"/>
      <c r="L57" s="119"/>
      <c r="M57" s="119"/>
      <c r="N57" s="118"/>
      <c r="O57" s="118"/>
      <c r="P57" s="119"/>
      <c r="Q57" s="118"/>
      <c r="R57" s="118"/>
      <c r="S57" s="118"/>
      <c r="T57" s="118"/>
      <c r="U57" s="118"/>
      <c r="V57" s="118"/>
      <c r="W57" s="118"/>
      <c r="X57" s="118"/>
      <c r="Y57" s="118"/>
      <c r="Z57" s="118"/>
      <c r="AA57" s="128"/>
      <c r="AB57" s="128"/>
      <c r="AC57" s="131"/>
      <c r="AD57" s="131"/>
      <c r="AF57" s="82"/>
      <c r="AG57" s="82"/>
    </row>
    <row r="58" spans="1:33" ht="16.5" customHeight="1">
      <c r="A58" s="118"/>
      <c r="B58" s="118"/>
      <c r="C58" s="118"/>
      <c r="D58" s="118"/>
      <c r="E58" s="118"/>
      <c r="F58" s="118"/>
      <c r="G58" s="118"/>
      <c r="H58" s="118"/>
      <c r="I58" s="118"/>
      <c r="J58" s="118"/>
      <c r="K58" s="118"/>
      <c r="L58" s="119"/>
      <c r="M58" s="119"/>
      <c r="N58" s="118"/>
      <c r="O58" s="118"/>
      <c r="P58" s="119"/>
      <c r="Q58" s="118"/>
      <c r="R58" s="118"/>
      <c r="S58" s="118"/>
      <c r="T58" s="118"/>
      <c r="U58" s="118"/>
      <c r="V58" s="118"/>
      <c r="W58" s="118"/>
      <c r="X58" s="118"/>
      <c r="Y58" s="118"/>
      <c r="Z58" s="118"/>
      <c r="AA58" s="128"/>
      <c r="AB58" s="128"/>
      <c r="AC58" s="131"/>
      <c r="AD58" s="131"/>
      <c r="AF58" s="82"/>
      <c r="AG58" s="82"/>
    </row>
    <row r="59" spans="1:33" ht="16.5" customHeight="1">
      <c r="A59" s="118"/>
      <c r="B59" s="118"/>
      <c r="C59" s="118"/>
      <c r="D59" s="118"/>
      <c r="E59" s="118"/>
      <c r="F59" s="118"/>
      <c r="G59" s="118"/>
      <c r="H59" s="118"/>
      <c r="I59" s="118"/>
      <c r="J59" s="118"/>
      <c r="K59" s="118"/>
      <c r="L59" s="119"/>
      <c r="M59" s="119"/>
      <c r="N59" s="118"/>
      <c r="O59" s="118"/>
      <c r="P59" s="119"/>
      <c r="Q59" s="118"/>
      <c r="R59" s="118"/>
      <c r="S59" s="118"/>
      <c r="T59" s="118"/>
      <c r="U59" s="118"/>
      <c r="V59" s="118"/>
      <c r="W59" s="118"/>
      <c r="X59" s="118"/>
      <c r="Y59" s="118"/>
      <c r="Z59" s="118"/>
      <c r="AA59" s="128"/>
      <c r="AB59" s="128"/>
      <c r="AC59" s="131"/>
      <c r="AD59" s="131"/>
      <c r="AF59" s="82"/>
      <c r="AG59" s="82"/>
    </row>
    <row r="60" spans="1:33" ht="16.5" customHeight="1">
      <c r="A60" s="118"/>
      <c r="B60" s="118"/>
      <c r="C60" s="118"/>
      <c r="D60" s="118"/>
      <c r="E60" s="118"/>
      <c r="F60" s="118"/>
      <c r="G60" s="118"/>
      <c r="H60" s="118"/>
      <c r="I60" s="118"/>
      <c r="J60" s="118"/>
      <c r="K60" s="118"/>
      <c r="L60" s="119"/>
      <c r="M60" s="119"/>
      <c r="N60" s="118"/>
      <c r="O60" s="118"/>
      <c r="P60" s="119"/>
      <c r="Q60" s="118"/>
      <c r="R60" s="118"/>
      <c r="S60" s="118"/>
      <c r="T60" s="118"/>
      <c r="U60" s="118"/>
      <c r="V60" s="118"/>
      <c r="W60" s="118"/>
      <c r="X60" s="118"/>
      <c r="Y60" s="118"/>
      <c r="Z60" s="118"/>
      <c r="AA60" s="128"/>
      <c r="AB60" s="128"/>
      <c r="AC60" s="131"/>
      <c r="AD60" s="131"/>
      <c r="AF60" s="82"/>
      <c r="AG60" s="82"/>
    </row>
    <row r="61" spans="1:33" ht="16.5" customHeight="1">
      <c r="A61" s="118"/>
      <c r="B61" s="118"/>
      <c r="C61" s="118"/>
      <c r="D61" s="118"/>
      <c r="E61" s="118"/>
      <c r="F61" s="118"/>
      <c r="G61" s="118"/>
      <c r="H61" s="118"/>
      <c r="I61" s="118"/>
      <c r="J61" s="118"/>
      <c r="K61" s="118"/>
      <c r="L61" s="119"/>
      <c r="M61" s="119"/>
      <c r="N61" s="118"/>
      <c r="O61" s="118"/>
      <c r="P61" s="119"/>
      <c r="Q61" s="118"/>
      <c r="R61" s="118"/>
      <c r="S61" s="118"/>
      <c r="T61" s="118"/>
      <c r="U61" s="118"/>
      <c r="V61" s="118"/>
      <c r="W61" s="118"/>
      <c r="X61" s="118"/>
      <c r="Y61" s="118"/>
      <c r="Z61" s="118"/>
      <c r="AA61" s="128"/>
      <c r="AB61" s="128"/>
      <c r="AC61" s="131"/>
      <c r="AD61" s="131"/>
      <c r="AF61" s="82"/>
      <c r="AG61" s="82"/>
    </row>
    <row r="62" spans="1:33" ht="16.5" customHeight="1">
      <c r="A62" s="118"/>
      <c r="B62" s="118"/>
      <c r="C62" s="118"/>
      <c r="D62" s="118"/>
      <c r="E62" s="118"/>
      <c r="F62" s="118"/>
      <c r="G62" s="118"/>
      <c r="H62" s="118"/>
      <c r="I62" s="118"/>
      <c r="J62" s="118"/>
      <c r="K62" s="118"/>
      <c r="L62" s="119"/>
      <c r="M62" s="119"/>
      <c r="N62" s="118"/>
      <c r="O62" s="118"/>
      <c r="P62" s="119"/>
      <c r="Q62" s="118"/>
      <c r="R62" s="118"/>
      <c r="S62" s="118"/>
      <c r="T62" s="118"/>
      <c r="U62" s="118"/>
      <c r="V62" s="118"/>
      <c r="W62" s="118"/>
      <c r="X62" s="118"/>
      <c r="Y62" s="118"/>
      <c r="Z62" s="118"/>
      <c r="AA62" s="128"/>
      <c r="AB62" s="128"/>
      <c r="AC62" s="131"/>
      <c r="AD62" s="131"/>
      <c r="AF62" s="82"/>
      <c r="AG62" s="82"/>
    </row>
    <row r="63" spans="1:33" ht="16.5" customHeight="1">
      <c r="A63" s="118"/>
      <c r="B63" s="118"/>
      <c r="C63" s="118"/>
      <c r="D63" s="118"/>
      <c r="E63" s="118"/>
      <c r="F63" s="118"/>
      <c r="G63" s="118"/>
      <c r="H63" s="118"/>
      <c r="I63" s="118"/>
      <c r="J63" s="118"/>
      <c r="K63" s="118"/>
      <c r="L63" s="119"/>
      <c r="M63" s="119"/>
      <c r="N63" s="118"/>
      <c r="O63" s="118"/>
      <c r="P63" s="119"/>
      <c r="Q63" s="118"/>
      <c r="R63" s="118"/>
      <c r="S63" s="118"/>
      <c r="T63" s="118"/>
      <c r="U63" s="118"/>
      <c r="V63" s="118"/>
      <c r="W63" s="118"/>
      <c r="X63" s="118"/>
      <c r="Y63" s="118"/>
      <c r="Z63" s="118"/>
      <c r="AA63" s="128"/>
      <c r="AB63" s="128"/>
      <c r="AC63" s="131"/>
      <c r="AD63" s="131"/>
      <c r="AF63" s="82"/>
      <c r="AG63" s="82"/>
    </row>
    <row r="64" spans="1:33" ht="16.5" customHeight="1">
      <c r="A64" s="118"/>
      <c r="B64" s="118"/>
      <c r="C64" s="118"/>
      <c r="D64" s="118"/>
      <c r="E64" s="118"/>
      <c r="F64" s="118"/>
      <c r="G64" s="118"/>
      <c r="H64" s="118"/>
      <c r="I64" s="118"/>
      <c r="J64" s="118"/>
      <c r="K64" s="118"/>
      <c r="L64" s="119"/>
      <c r="M64" s="119"/>
      <c r="N64" s="118"/>
      <c r="O64" s="118"/>
      <c r="P64" s="119"/>
      <c r="Q64" s="118"/>
      <c r="R64" s="118"/>
      <c r="S64" s="118"/>
      <c r="T64" s="118"/>
      <c r="U64" s="118"/>
      <c r="V64" s="118"/>
      <c r="W64" s="118"/>
      <c r="X64" s="118"/>
      <c r="Y64" s="118"/>
      <c r="Z64" s="118"/>
      <c r="AA64" s="128"/>
      <c r="AB64" s="128"/>
      <c r="AC64" s="131"/>
      <c r="AD64" s="131"/>
      <c r="AF64" s="82"/>
      <c r="AG64" s="82"/>
    </row>
    <row r="65" spans="1:33" ht="16.5" customHeight="1">
      <c r="A65" s="118"/>
      <c r="B65" s="118"/>
      <c r="C65" s="118"/>
      <c r="D65" s="118"/>
      <c r="E65" s="118"/>
      <c r="F65" s="118"/>
      <c r="G65" s="118"/>
      <c r="H65" s="118"/>
      <c r="I65" s="118"/>
      <c r="J65" s="118"/>
      <c r="K65" s="118"/>
      <c r="L65" s="119"/>
      <c r="M65" s="119"/>
      <c r="N65" s="118"/>
      <c r="O65" s="118"/>
      <c r="P65" s="119"/>
      <c r="Q65" s="118"/>
      <c r="R65" s="118"/>
      <c r="S65" s="118"/>
      <c r="T65" s="118"/>
      <c r="U65" s="118"/>
      <c r="V65" s="118"/>
      <c r="W65" s="118"/>
      <c r="X65" s="118"/>
      <c r="Y65" s="118"/>
      <c r="Z65" s="118"/>
      <c r="AA65" s="128"/>
      <c r="AB65" s="128"/>
      <c r="AC65" s="131"/>
      <c r="AD65" s="131"/>
      <c r="AF65" s="82"/>
      <c r="AG65" s="82"/>
    </row>
    <row r="66" spans="1:33" ht="16.5" customHeight="1">
      <c r="A66" s="118"/>
      <c r="B66" s="118"/>
      <c r="C66" s="118"/>
      <c r="D66" s="118"/>
      <c r="E66" s="118"/>
      <c r="F66" s="118"/>
      <c r="G66" s="118"/>
      <c r="H66" s="118"/>
      <c r="I66" s="118"/>
      <c r="J66" s="118"/>
      <c r="K66" s="118"/>
      <c r="L66" s="119"/>
      <c r="M66" s="119"/>
      <c r="N66" s="118"/>
      <c r="O66" s="118"/>
      <c r="P66" s="119"/>
      <c r="Q66" s="118"/>
      <c r="R66" s="118"/>
      <c r="S66" s="118"/>
      <c r="T66" s="118"/>
      <c r="U66" s="118"/>
      <c r="V66" s="118"/>
      <c r="W66" s="118"/>
      <c r="X66" s="118"/>
      <c r="Y66" s="118"/>
      <c r="Z66" s="118"/>
      <c r="AA66" s="128"/>
      <c r="AB66" s="128"/>
      <c r="AC66" s="131"/>
      <c r="AD66" s="131"/>
      <c r="AF66" s="82"/>
      <c r="AG66" s="82"/>
    </row>
    <row r="67" spans="1:33" ht="16.5" customHeight="1">
      <c r="A67" s="118"/>
      <c r="B67" s="118"/>
      <c r="C67" s="118"/>
      <c r="D67" s="118"/>
      <c r="E67" s="118"/>
      <c r="F67" s="118"/>
      <c r="G67" s="118"/>
      <c r="H67" s="118"/>
      <c r="I67" s="118"/>
      <c r="J67" s="118"/>
      <c r="K67" s="118"/>
      <c r="L67" s="119"/>
      <c r="M67" s="119"/>
      <c r="N67" s="118"/>
      <c r="O67" s="118"/>
      <c r="P67" s="119"/>
      <c r="Q67" s="118"/>
      <c r="R67" s="118"/>
      <c r="S67" s="118"/>
      <c r="T67" s="118"/>
      <c r="U67" s="118"/>
      <c r="V67" s="118"/>
      <c r="W67" s="118"/>
      <c r="X67" s="118"/>
      <c r="Y67" s="118"/>
      <c r="Z67" s="118"/>
      <c r="AA67" s="128"/>
      <c r="AB67" s="128"/>
      <c r="AC67" s="131"/>
      <c r="AD67" s="131"/>
      <c r="AF67" s="82"/>
      <c r="AG67" s="82"/>
    </row>
    <row r="68" spans="1:33" ht="16.5" customHeight="1">
      <c r="A68" s="118"/>
      <c r="B68" s="118"/>
      <c r="C68" s="118"/>
      <c r="D68" s="118"/>
      <c r="E68" s="118"/>
      <c r="F68" s="118"/>
      <c r="G68" s="118"/>
      <c r="H68" s="118"/>
      <c r="I68" s="118"/>
      <c r="J68" s="118"/>
      <c r="K68" s="118"/>
      <c r="L68" s="119"/>
      <c r="M68" s="119"/>
      <c r="N68" s="118"/>
      <c r="O68" s="118"/>
      <c r="P68" s="119"/>
      <c r="Q68" s="118"/>
      <c r="R68" s="118"/>
      <c r="S68" s="118"/>
      <c r="T68" s="118"/>
      <c r="U68" s="118"/>
      <c r="V68" s="118"/>
      <c r="W68" s="118"/>
      <c r="X68" s="118"/>
      <c r="Y68" s="118"/>
      <c r="Z68" s="118"/>
      <c r="AA68" s="128"/>
      <c r="AB68" s="128"/>
      <c r="AC68" s="131"/>
      <c r="AD68" s="131"/>
      <c r="AF68" s="82"/>
      <c r="AG68" s="82"/>
    </row>
    <row r="69" spans="1:33" ht="16.5" customHeight="1">
      <c r="A69" s="118"/>
      <c r="B69" s="118"/>
      <c r="C69" s="118"/>
      <c r="D69" s="118"/>
      <c r="E69" s="118"/>
      <c r="F69" s="118"/>
      <c r="G69" s="118"/>
      <c r="H69" s="118"/>
      <c r="I69" s="118"/>
      <c r="J69" s="118"/>
      <c r="K69" s="118"/>
      <c r="L69" s="119"/>
      <c r="M69" s="119"/>
      <c r="N69" s="118"/>
      <c r="O69" s="118"/>
      <c r="P69" s="119"/>
      <c r="Q69" s="118"/>
      <c r="R69" s="118"/>
      <c r="S69" s="118"/>
      <c r="T69" s="118"/>
      <c r="U69" s="118"/>
      <c r="V69" s="118"/>
      <c r="W69" s="118"/>
      <c r="X69" s="118"/>
      <c r="Y69" s="118"/>
      <c r="Z69" s="118"/>
      <c r="AA69" s="128"/>
      <c r="AB69" s="128"/>
      <c r="AC69" s="131"/>
      <c r="AD69" s="131"/>
      <c r="AF69" s="82"/>
      <c r="AG69" s="82"/>
    </row>
    <row r="70" spans="1:33" ht="16.5" customHeight="1">
      <c r="A70" s="118"/>
      <c r="B70" s="118"/>
      <c r="C70" s="118"/>
      <c r="D70" s="118"/>
      <c r="E70" s="118"/>
      <c r="F70" s="118"/>
      <c r="G70" s="118"/>
      <c r="H70" s="118"/>
      <c r="I70" s="118"/>
      <c r="J70" s="118"/>
      <c r="K70" s="118"/>
      <c r="L70" s="119"/>
      <c r="M70" s="119"/>
      <c r="N70" s="118"/>
      <c r="O70" s="118"/>
      <c r="P70" s="119"/>
      <c r="Q70" s="118"/>
      <c r="R70" s="118"/>
      <c r="S70" s="118"/>
      <c r="T70" s="118"/>
      <c r="U70" s="118"/>
      <c r="V70" s="118"/>
      <c r="W70" s="118"/>
      <c r="X70" s="118"/>
      <c r="Y70" s="118"/>
      <c r="Z70" s="118"/>
      <c r="AA70" s="128"/>
      <c r="AB70" s="128"/>
      <c r="AC70" s="131"/>
      <c r="AD70" s="131"/>
      <c r="AF70" s="82"/>
      <c r="AG70" s="82"/>
    </row>
    <row r="71" spans="1:33" ht="16.5" customHeight="1">
      <c r="A71" s="118"/>
      <c r="B71" s="118"/>
      <c r="C71" s="118"/>
      <c r="D71" s="118"/>
      <c r="E71" s="118"/>
      <c r="F71" s="118"/>
      <c r="G71" s="118"/>
      <c r="H71" s="118"/>
      <c r="I71" s="118"/>
      <c r="J71" s="118"/>
      <c r="K71" s="118"/>
      <c r="L71" s="119"/>
      <c r="M71" s="119"/>
      <c r="N71" s="118"/>
      <c r="O71" s="118"/>
      <c r="P71" s="119"/>
      <c r="Q71" s="118"/>
      <c r="R71" s="118"/>
      <c r="S71" s="118"/>
      <c r="T71" s="118"/>
      <c r="U71" s="118"/>
      <c r="V71" s="118"/>
      <c r="W71" s="118"/>
      <c r="X71" s="118"/>
      <c r="Y71" s="118"/>
      <c r="Z71" s="118"/>
      <c r="AA71" s="128"/>
      <c r="AB71" s="128"/>
      <c r="AC71" s="131"/>
      <c r="AD71" s="131"/>
      <c r="AF71" s="82"/>
      <c r="AG71" s="82"/>
    </row>
    <row r="72" spans="1:33" ht="16.5" customHeight="1">
      <c r="A72" s="118"/>
      <c r="B72" s="118"/>
      <c r="C72" s="118"/>
      <c r="D72" s="118"/>
      <c r="E72" s="118"/>
      <c r="F72" s="118"/>
      <c r="G72" s="118"/>
      <c r="H72" s="118"/>
      <c r="I72" s="118"/>
      <c r="J72" s="118"/>
      <c r="K72" s="118"/>
      <c r="L72" s="119"/>
      <c r="M72" s="119"/>
      <c r="N72" s="118"/>
      <c r="O72" s="118"/>
      <c r="P72" s="119"/>
      <c r="Q72" s="118"/>
      <c r="R72" s="118"/>
      <c r="S72" s="118"/>
      <c r="T72" s="118"/>
      <c r="U72" s="118"/>
      <c r="V72" s="118"/>
      <c r="W72" s="118"/>
      <c r="X72" s="118"/>
      <c r="Y72" s="118"/>
      <c r="Z72" s="118"/>
      <c r="AA72" s="128"/>
      <c r="AB72" s="128"/>
      <c r="AC72" s="131"/>
      <c r="AD72" s="131"/>
      <c r="AF72" s="82"/>
      <c r="AG72" s="82"/>
    </row>
    <row r="73" spans="1:33" ht="16.5" customHeight="1">
      <c r="A73" s="118"/>
      <c r="B73" s="118"/>
      <c r="C73" s="118"/>
      <c r="D73" s="118"/>
      <c r="E73" s="118"/>
      <c r="F73" s="118"/>
      <c r="G73" s="118"/>
      <c r="H73" s="118"/>
      <c r="I73" s="118"/>
      <c r="J73" s="118"/>
      <c r="K73" s="118"/>
      <c r="L73" s="119"/>
      <c r="M73" s="119"/>
      <c r="N73" s="118"/>
      <c r="O73" s="118"/>
      <c r="P73" s="119"/>
      <c r="Q73" s="118"/>
      <c r="R73" s="118"/>
      <c r="S73" s="118"/>
      <c r="T73" s="118"/>
      <c r="U73" s="118"/>
      <c r="V73" s="118"/>
      <c r="W73" s="118"/>
      <c r="X73" s="118"/>
      <c r="Y73" s="118"/>
      <c r="Z73" s="118"/>
      <c r="AA73" s="128"/>
      <c r="AB73" s="128"/>
      <c r="AC73" s="131"/>
      <c r="AD73" s="131"/>
      <c r="AF73" s="82"/>
      <c r="AG73" s="82"/>
    </row>
    <row r="74" spans="1:33" ht="16.5" customHeight="1">
      <c r="A74" s="118"/>
      <c r="B74" s="118"/>
      <c r="C74" s="118"/>
      <c r="D74" s="118"/>
      <c r="E74" s="118"/>
      <c r="F74" s="118"/>
      <c r="G74" s="118"/>
      <c r="H74" s="118"/>
      <c r="I74" s="118"/>
      <c r="J74" s="118"/>
      <c r="K74" s="118"/>
      <c r="L74" s="119"/>
      <c r="M74" s="119"/>
      <c r="N74" s="118"/>
      <c r="O74" s="118"/>
      <c r="P74" s="119"/>
      <c r="Q74" s="118"/>
      <c r="R74" s="118"/>
      <c r="S74" s="118"/>
      <c r="T74" s="118"/>
      <c r="U74" s="118"/>
      <c r="V74" s="118"/>
      <c r="W74" s="118"/>
      <c r="X74" s="118"/>
      <c r="Y74" s="118"/>
      <c r="Z74" s="118"/>
      <c r="AA74" s="128"/>
      <c r="AB74" s="128"/>
      <c r="AC74" s="131"/>
      <c r="AD74" s="131"/>
      <c r="AF74" s="82"/>
      <c r="AG74" s="82"/>
    </row>
    <row r="75" spans="1:33" ht="16.5" customHeight="1">
      <c r="A75" s="118"/>
      <c r="B75" s="118"/>
      <c r="C75" s="118"/>
      <c r="D75" s="118"/>
      <c r="E75" s="118"/>
      <c r="F75" s="118"/>
      <c r="G75" s="118"/>
      <c r="H75" s="118"/>
      <c r="I75" s="118"/>
      <c r="J75" s="118"/>
      <c r="K75" s="118"/>
      <c r="L75" s="119"/>
      <c r="M75" s="119"/>
      <c r="N75" s="118"/>
      <c r="O75" s="118"/>
      <c r="P75" s="119"/>
      <c r="Q75" s="118"/>
      <c r="R75" s="118"/>
      <c r="S75" s="118"/>
      <c r="T75" s="118"/>
      <c r="U75" s="118"/>
      <c r="V75" s="118"/>
      <c r="W75" s="118"/>
      <c r="X75" s="118"/>
      <c r="Y75" s="118"/>
      <c r="Z75" s="118"/>
      <c r="AA75" s="128"/>
      <c r="AB75" s="128"/>
      <c r="AC75" s="131"/>
      <c r="AD75" s="131"/>
      <c r="AF75" s="82"/>
      <c r="AG75" s="82"/>
    </row>
    <row r="76" spans="1:33" ht="16.5" customHeight="1">
      <c r="A76" s="118"/>
      <c r="B76" s="118"/>
      <c r="C76" s="118"/>
      <c r="D76" s="118"/>
      <c r="E76" s="118"/>
      <c r="F76" s="118"/>
      <c r="G76" s="118"/>
      <c r="H76" s="118"/>
      <c r="I76" s="118"/>
      <c r="J76" s="118"/>
      <c r="K76" s="118"/>
      <c r="L76" s="119"/>
      <c r="M76" s="119"/>
      <c r="N76" s="118"/>
      <c r="O76" s="118"/>
      <c r="P76" s="119"/>
      <c r="Q76" s="118"/>
      <c r="R76" s="118"/>
      <c r="S76" s="118"/>
      <c r="T76" s="118"/>
      <c r="U76" s="118"/>
      <c r="V76" s="118"/>
      <c r="W76" s="118"/>
      <c r="X76" s="118"/>
      <c r="Y76" s="118"/>
      <c r="Z76" s="118"/>
      <c r="AA76" s="128"/>
      <c r="AB76" s="128"/>
      <c r="AC76" s="131"/>
      <c r="AD76" s="131"/>
      <c r="AF76" s="82"/>
      <c r="AG76" s="82"/>
    </row>
    <row r="77" spans="1:33" ht="16.5" customHeight="1">
      <c r="A77" s="118"/>
      <c r="B77" s="118"/>
      <c r="C77" s="118"/>
      <c r="D77" s="118"/>
      <c r="E77" s="118"/>
      <c r="F77" s="118"/>
      <c r="G77" s="118"/>
      <c r="H77" s="118"/>
      <c r="I77" s="118"/>
      <c r="J77" s="118"/>
      <c r="K77" s="118"/>
      <c r="L77" s="119"/>
      <c r="M77" s="119"/>
      <c r="N77" s="118"/>
      <c r="O77" s="118"/>
      <c r="P77" s="119"/>
      <c r="Q77" s="118"/>
      <c r="R77" s="118"/>
      <c r="S77" s="118"/>
      <c r="T77" s="118"/>
      <c r="U77" s="118"/>
      <c r="V77" s="118"/>
      <c r="W77" s="118"/>
      <c r="X77" s="118"/>
      <c r="Y77" s="118"/>
      <c r="Z77" s="118"/>
      <c r="AA77" s="128"/>
      <c r="AB77" s="128"/>
      <c r="AC77" s="131"/>
      <c r="AD77" s="131"/>
      <c r="AF77" s="82"/>
      <c r="AG77" s="82"/>
    </row>
    <row r="78" spans="1:33" ht="16.5" customHeight="1">
      <c r="A78" s="118"/>
      <c r="B78" s="118"/>
      <c r="C78" s="118"/>
      <c r="D78" s="118"/>
      <c r="E78" s="118"/>
      <c r="F78" s="118"/>
      <c r="G78" s="118"/>
      <c r="H78" s="118"/>
      <c r="I78" s="118"/>
      <c r="J78" s="118"/>
      <c r="K78" s="118"/>
      <c r="L78" s="119"/>
      <c r="M78" s="119"/>
      <c r="N78" s="118"/>
      <c r="O78" s="118"/>
      <c r="P78" s="119"/>
      <c r="Q78" s="118"/>
      <c r="R78" s="118"/>
      <c r="S78" s="118"/>
      <c r="T78" s="118"/>
      <c r="U78" s="118"/>
      <c r="V78" s="118"/>
      <c r="W78" s="118"/>
      <c r="X78" s="118"/>
      <c r="Y78" s="118"/>
      <c r="Z78" s="118"/>
      <c r="AA78" s="128"/>
      <c r="AB78" s="128"/>
      <c r="AC78" s="131"/>
      <c r="AD78" s="131"/>
      <c r="AF78" s="82"/>
      <c r="AG78" s="82"/>
    </row>
    <row r="79" spans="1:33" ht="16.5" customHeight="1">
      <c r="A79" s="118"/>
      <c r="B79" s="118"/>
      <c r="C79" s="118"/>
      <c r="D79" s="118"/>
      <c r="E79" s="118"/>
      <c r="F79" s="118"/>
      <c r="G79" s="118"/>
      <c r="H79" s="118"/>
      <c r="I79" s="118"/>
      <c r="J79" s="118"/>
      <c r="K79" s="118"/>
      <c r="L79" s="119"/>
      <c r="M79" s="119"/>
      <c r="N79" s="118"/>
      <c r="O79" s="118"/>
      <c r="P79" s="119"/>
      <c r="Q79" s="118"/>
      <c r="R79" s="118"/>
      <c r="S79" s="118"/>
      <c r="T79" s="118"/>
      <c r="U79" s="118"/>
      <c r="V79" s="118"/>
      <c r="W79" s="118"/>
      <c r="X79" s="118"/>
      <c r="Y79" s="118"/>
      <c r="Z79" s="118"/>
      <c r="AA79" s="128"/>
      <c r="AB79" s="128"/>
      <c r="AC79" s="131"/>
      <c r="AD79" s="131"/>
      <c r="AF79" s="82"/>
      <c r="AG79" s="82"/>
    </row>
    <row r="80" spans="1:33" ht="16.5" customHeight="1">
      <c r="A80" s="118"/>
      <c r="B80" s="118"/>
      <c r="C80" s="118"/>
      <c r="D80" s="118"/>
      <c r="E80" s="118"/>
      <c r="F80" s="118"/>
      <c r="G80" s="118"/>
      <c r="H80" s="118"/>
      <c r="I80" s="118"/>
      <c r="J80" s="118"/>
      <c r="K80" s="118"/>
      <c r="L80" s="119"/>
      <c r="M80" s="119"/>
      <c r="N80" s="118"/>
      <c r="O80" s="118"/>
      <c r="P80" s="119"/>
      <c r="Q80" s="118"/>
      <c r="R80" s="118"/>
      <c r="S80" s="118"/>
      <c r="T80" s="118"/>
      <c r="U80" s="118"/>
      <c r="V80" s="118"/>
      <c r="W80" s="118"/>
      <c r="X80" s="118"/>
      <c r="Y80" s="118"/>
      <c r="Z80" s="118"/>
      <c r="AA80" s="128"/>
      <c r="AB80" s="128"/>
      <c r="AC80" s="131"/>
      <c r="AD80" s="131"/>
      <c r="AF80" s="82"/>
      <c r="AG80" s="82"/>
    </row>
    <row r="81" spans="1:33" ht="16.5" customHeight="1">
      <c r="A81" s="118"/>
      <c r="B81" s="118"/>
      <c r="C81" s="118"/>
      <c r="D81" s="118"/>
      <c r="E81" s="118"/>
      <c r="F81" s="118"/>
      <c r="G81" s="118"/>
      <c r="H81" s="118"/>
      <c r="I81" s="118"/>
      <c r="J81" s="118"/>
      <c r="K81" s="118"/>
      <c r="L81" s="119"/>
      <c r="M81" s="119"/>
      <c r="N81" s="118"/>
      <c r="O81" s="118"/>
      <c r="P81" s="119"/>
      <c r="Q81" s="118"/>
      <c r="R81" s="118"/>
      <c r="S81" s="118"/>
      <c r="T81" s="118"/>
      <c r="U81" s="118"/>
      <c r="V81" s="118"/>
      <c r="W81" s="118"/>
      <c r="X81" s="118"/>
      <c r="Y81" s="118"/>
      <c r="Z81" s="118"/>
      <c r="AA81" s="128"/>
      <c r="AB81" s="128"/>
      <c r="AC81" s="131"/>
      <c r="AD81" s="131"/>
      <c r="AF81" s="82"/>
      <c r="AG81" s="82"/>
    </row>
    <row r="82" spans="1:33" ht="16.5" customHeight="1">
      <c r="A82" s="118"/>
      <c r="B82" s="118"/>
      <c r="C82" s="118"/>
      <c r="D82" s="118"/>
      <c r="E82" s="118"/>
      <c r="F82" s="118"/>
      <c r="G82" s="118"/>
      <c r="H82" s="118"/>
      <c r="I82" s="118"/>
      <c r="J82" s="118"/>
      <c r="K82" s="118"/>
      <c r="L82" s="119"/>
      <c r="M82" s="119"/>
      <c r="N82" s="118"/>
      <c r="O82" s="118"/>
      <c r="P82" s="119"/>
      <c r="Q82" s="118"/>
      <c r="R82" s="118"/>
      <c r="S82" s="118"/>
      <c r="T82" s="118"/>
      <c r="U82" s="118"/>
      <c r="V82" s="118"/>
      <c r="W82" s="118"/>
      <c r="X82" s="118"/>
      <c r="Y82" s="118"/>
      <c r="Z82" s="118"/>
      <c r="AA82" s="128"/>
      <c r="AB82" s="128"/>
      <c r="AC82" s="131"/>
      <c r="AD82" s="131"/>
      <c r="AF82" s="82"/>
      <c r="AG82" s="82"/>
    </row>
    <row r="83" spans="1:33" ht="16.5" customHeight="1">
      <c r="A83" s="118"/>
      <c r="B83" s="118"/>
      <c r="C83" s="118"/>
      <c r="D83" s="118"/>
      <c r="E83" s="118"/>
      <c r="F83" s="118"/>
      <c r="G83" s="118"/>
      <c r="H83" s="118"/>
      <c r="I83" s="118"/>
      <c r="J83" s="118"/>
      <c r="K83" s="118"/>
      <c r="L83" s="119"/>
      <c r="M83" s="119"/>
      <c r="N83" s="118"/>
      <c r="O83" s="118"/>
      <c r="P83" s="119"/>
      <c r="Q83" s="118"/>
      <c r="R83" s="118"/>
      <c r="S83" s="118"/>
      <c r="T83" s="118"/>
      <c r="U83" s="118"/>
      <c r="V83" s="118"/>
      <c r="W83" s="118"/>
      <c r="X83" s="118"/>
      <c r="Y83" s="118"/>
      <c r="Z83" s="118"/>
      <c r="AA83" s="128"/>
      <c r="AB83" s="128"/>
      <c r="AC83" s="131"/>
      <c r="AD83" s="131"/>
      <c r="AF83" s="82"/>
      <c r="AG83" s="82"/>
    </row>
    <row r="84" spans="1:33" ht="16.5" customHeight="1">
      <c r="A84" s="118"/>
      <c r="B84" s="118"/>
      <c r="C84" s="118"/>
      <c r="D84" s="118"/>
      <c r="E84" s="118"/>
      <c r="F84" s="118"/>
      <c r="G84" s="118"/>
      <c r="H84" s="118"/>
      <c r="I84" s="118"/>
      <c r="J84" s="118"/>
      <c r="K84" s="118"/>
      <c r="L84" s="119"/>
      <c r="M84" s="119"/>
      <c r="N84" s="118"/>
      <c r="O84" s="118"/>
      <c r="P84" s="119"/>
      <c r="Q84" s="118"/>
      <c r="R84" s="118"/>
      <c r="S84" s="118"/>
      <c r="T84" s="118"/>
      <c r="U84" s="118"/>
      <c r="V84" s="118"/>
      <c r="W84" s="118"/>
      <c r="X84" s="118"/>
      <c r="Y84" s="118"/>
      <c r="Z84" s="118"/>
      <c r="AA84" s="128"/>
      <c r="AB84" s="128"/>
      <c r="AC84" s="131"/>
      <c r="AD84" s="131"/>
      <c r="AF84" s="82"/>
      <c r="AG84" s="82"/>
    </row>
    <row r="85" spans="1:33" ht="16.5" customHeight="1">
      <c r="A85" s="118"/>
      <c r="B85" s="118"/>
      <c r="C85" s="118"/>
      <c r="D85" s="118"/>
      <c r="E85" s="118"/>
      <c r="F85" s="118"/>
      <c r="G85" s="118"/>
      <c r="H85" s="118"/>
      <c r="I85" s="118"/>
      <c r="J85" s="118"/>
      <c r="K85" s="118"/>
      <c r="L85" s="119"/>
      <c r="M85" s="119"/>
      <c r="N85" s="118"/>
      <c r="O85" s="118"/>
      <c r="P85" s="119"/>
      <c r="Q85" s="118"/>
      <c r="R85" s="118"/>
      <c r="S85" s="118"/>
      <c r="T85" s="118"/>
      <c r="U85" s="118"/>
      <c r="V85" s="118"/>
      <c r="W85" s="118"/>
      <c r="X85" s="118"/>
      <c r="Y85" s="118"/>
      <c r="Z85" s="118"/>
      <c r="AA85" s="128"/>
      <c r="AB85" s="128"/>
      <c r="AC85" s="131"/>
      <c r="AD85" s="131"/>
      <c r="AF85" s="82"/>
      <c r="AG85" s="82"/>
    </row>
    <row r="86" spans="1:33" ht="16.5" customHeight="1">
      <c r="A86" s="118"/>
      <c r="B86" s="118"/>
      <c r="C86" s="118"/>
      <c r="D86" s="118"/>
      <c r="E86" s="118"/>
      <c r="F86" s="118"/>
      <c r="G86" s="118"/>
      <c r="H86" s="118"/>
      <c r="I86" s="118"/>
      <c r="J86" s="118"/>
      <c r="K86" s="118"/>
      <c r="L86" s="119"/>
      <c r="M86" s="119"/>
      <c r="N86" s="118"/>
      <c r="O86" s="118"/>
      <c r="P86" s="119"/>
      <c r="Q86" s="118"/>
      <c r="R86" s="118"/>
      <c r="S86" s="118"/>
      <c r="T86" s="118"/>
      <c r="U86" s="118"/>
      <c r="V86" s="118"/>
      <c r="W86" s="118"/>
      <c r="X86" s="118"/>
      <c r="Y86" s="118"/>
      <c r="Z86" s="118"/>
      <c r="AA86" s="128"/>
      <c r="AB86" s="128"/>
      <c r="AC86" s="131"/>
      <c r="AD86" s="131"/>
      <c r="AF86" s="82"/>
      <c r="AG86" s="82"/>
    </row>
    <row r="87" spans="1:33" ht="16.5" customHeight="1">
      <c r="A87" s="118"/>
      <c r="B87" s="118"/>
      <c r="C87" s="118"/>
      <c r="D87" s="118"/>
      <c r="E87" s="118"/>
      <c r="F87" s="118"/>
      <c r="G87" s="118"/>
      <c r="H87" s="118"/>
      <c r="I87" s="118"/>
      <c r="J87" s="118"/>
      <c r="K87" s="118"/>
      <c r="L87" s="119"/>
      <c r="M87" s="119"/>
      <c r="N87" s="118"/>
      <c r="O87" s="118"/>
      <c r="P87" s="119"/>
      <c r="Q87" s="118"/>
      <c r="R87" s="118"/>
      <c r="S87" s="118"/>
      <c r="T87" s="118"/>
      <c r="U87" s="118"/>
      <c r="V87" s="118"/>
      <c r="W87" s="118"/>
      <c r="X87" s="118"/>
      <c r="Y87" s="118"/>
      <c r="Z87" s="118"/>
      <c r="AA87" s="128"/>
      <c r="AB87" s="128"/>
      <c r="AC87" s="131"/>
      <c r="AD87" s="131"/>
      <c r="AF87" s="82"/>
      <c r="AG87" s="82"/>
    </row>
    <row r="88" spans="1:33" ht="16.5" customHeight="1">
      <c r="A88" s="118"/>
      <c r="B88" s="118"/>
      <c r="C88" s="118"/>
      <c r="D88" s="118"/>
      <c r="E88" s="118"/>
      <c r="F88" s="118"/>
      <c r="G88" s="118"/>
      <c r="H88" s="118"/>
      <c r="I88" s="118"/>
      <c r="J88" s="118"/>
      <c r="K88" s="118"/>
      <c r="L88" s="119"/>
      <c r="M88" s="119"/>
      <c r="N88" s="118"/>
      <c r="O88" s="118"/>
      <c r="P88" s="119"/>
      <c r="Q88" s="118"/>
      <c r="R88" s="118"/>
      <c r="S88" s="118"/>
      <c r="T88" s="118"/>
      <c r="U88" s="118"/>
      <c r="V88" s="118"/>
      <c r="W88" s="118"/>
      <c r="X88" s="118"/>
      <c r="Y88" s="118"/>
      <c r="Z88" s="118"/>
      <c r="AA88" s="128"/>
      <c r="AB88" s="128"/>
      <c r="AC88" s="131"/>
      <c r="AD88" s="131"/>
      <c r="AF88" s="82"/>
      <c r="AG88" s="82"/>
    </row>
    <row r="89" spans="1:33" ht="16.5" customHeight="1">
      <c r="A89" s="118"/>
      <c r="B89" s="118"/>
      <c r="C89" s="118"/>
      <c r="D89" s="118"/>
      <c r="E89" s="118"/>
      <c r="F89" s="118"/>
      <c r="G89" s="118"/>
      <c r="H89" s="118"/>
      <c r="I89" s="118"/>
      <c r="J89" s="118"/>
      <c r="K89" s="118"/>
      <c r="L89" s="119"/>
      <c r="M89" s="119"/>
      <c r="N89" s="118"/>
      <c r="O89" s="118"/>
      <c r="P89" s="119"/>
      <c r="Q89" s="118"/>
      <c r="R89" s="118"/>
      <c r="S89" s="118"/>
      <c r="T89" s="118"/>
      <c r="U89" s="118"/>
      <c r="V89" s="118"/>
      <c r="W89" s="118"/>
      <c r="X89" s="118"/>
      <c r="Y89" s="118"/>
      <c r="Z89" s="118"/>
      <c r="AA89" s="128"/>
      <c r="AB89" s="128"/>
      <c r="AC89" s="131"/>
      <c r="AD89" s="131"/>
      <c r="AF89" s="82"/>
      <c r="AG89" s="82"/>
    </row>
    <row r="90" spans="1:33" ht="16.5" customHeight="1">
      <c r="A90" s="118"/>
      <c r="B90" s="118"/>
      <c r="C90" s="118"/>
      <c r="D90" s="118"/>
      <c r="E90" s="118"/>
      <c r="F90" s="118"/>
      <c r="G90" s="118"/>
      <c r="H90" s="118"/>
      <c r="I90" s="118"/>
      <c r="J90" s="118"/>
      <c r="K90" s="118"/>
      <c r="L90" s="119"/>
      <c r="M90" s="119"/>
      <c r="N90" s="118"/>
      <c r="O90" s="118"/>
      <c r="P90" s="119"/>
      <c r="Q90" s="118"/>
      <c r="R90" s="118"/>
      <c r="S90" s="118"/>
      <c r="T90" s="118"/>
      <c r="U90" s="118"/>
      <c r="V90" s="118"/>
      <c r="W90" s="118"/>
      <c r="X90" s="118"/>
      <c r="Y90" s="118"/>
      <c r="Z90" s="118"/>
      <c r="AA90" s="128"/>
      <c r="AB90" s="128"/>
      <c r="AC90" s="131"/>
      <c r="AD90" s="131"/>
      <c r="AF90" s="82"/>
      <c r="AG90" s="82"/>
    </row>
    <row r="91" spans="1:33" ht="16.5" customHeight="1">
      <c r="A91" s="118"/>
      <c r="B91" s="118"/>
      <c r="C91" s="118"/>
      <c r="D91" s="118"/>
      <c r="E91" s="118"/>
      <c r="F91" s="118"/>
      <c r="G91" s="118"/>
      <c r="H91" s="118"/>
      <c r="I91" s="118"/>
      <c r="J91" s="118"/>
      <c r="K91" s="118"/>
      <c r="L91" s="119"/>
      <c r="M91" s="119"/>
      <c r="N91" s="118"/>
      <c r="O91" s="118"/>
      <c r="P91" s="119"/>
      <c r="Q91" s="118"/>
      <c r="R91" s="118"/>
      <c r="S91" s="118"/>
      <c r="T91" s="118"/>
      <c r="U91" s="118"/>
      <c r="V91" s="118"/>
      <c r="W91" s="118"/>
      <c r="X91" s="118"/>
      <c r="Y91" s="118"/>
      <c r="Z91" s="118"/>
      <c r="AA91" s="128"/>
      <c r="AB91" s="128"/>
      <c r="AC91" s="131"/>
      <c r="AD91" s="131"/>
      <c r="AF91" s="82"/>
      <c r="AG91" s="82"/>
    </row>
    <row r="92" spans="1:33" ht="16.5" customHeight="1">
      <c r="A92" s="118"/>
      <c r="B92" s="118"/>
      <c r="C92" s="118"/>
      <c r="D92" s="118"/>
      <c r="E92" s="118"/>
      <c r="F92" s="118"/>
      <c r="G92" s="118"/>
      <c r="H92" s="118"/>
      <c r="I92" s="118"/>
      <c r="J92" s="118"/>
      <c r="K92" s="118"/>
      <c r="L92" s="119"/>
      <c r="M92" s="119"/>
      <c r="N92" s="118"/>
      <c r="O92" s="118"/>
      <c r="P92" s="119"/>
      <c r="Q92" s="118"/>
      <c r="R92" s="118"/>
      <c r="S92" s="118"/>
      <c r="T92" s="118"/>
      <c r="U92" s="118"/>
      <c r="V92" s="118"/>
      <c r="W92" s="118"/>
      <c r="X92" s="118"/>
      <c r="Y92" s="118"/>
      <c r="Z92" s="118"/>
      <c r="AA92" s="128"/>
      <c r="AB92" s="128"/>
      <c r="AC92" s="131"/>
      <c r="AD92" s="131"/>
      <c r="AF92" s="82"/>
      <c r="AG92" s="82"/>
    </row>
    <row r="93" spans="1:33" ht="16.5" customHeight="1">
      <c r="A93" s="118"/>
      <c r="B93" s="118"/>
      <c r="C93" s="118"/>
      <c r="D93" s="118"/>
      <c r="E93" s="118"/>
      <c r="F93" s="118"/>
      <c r="G93" s="118"/>
      <c r="H93" s="118"/>
      <c r="I93" s="118"/>
      <c r="J93" s="118"/>
      <c r="K93" s="118"/>
      <c r="L93" s="119"/>
      <c r="M93" s="119"/>
      <c r="N93" s="118"/>
      <c r="O93" s="118"/>
      <c r="P93" s="119"/>
      <c r="Q93" s="118"/>
      <c r="R93" s="118"/>
      <c r="S93" s="118"/>
      <c r="T93" s="118"/>
      <c r="U93" s="118"/>
      <c r="V93" s="118"/>
      <c r="W93" s="118"/>
      <c r="X93" s="118"/>
      <c r="Y93" s="118"/>
      <c r="Z93" s="118"/>
      <c r="AA93" s="128"/>
      <c r="AB93" s="128"/>
      <c r="AC93" s="131"/>
      <c r="AD93" s="131"/>
      <c r="AF93" s="82"/>
      <c r="AG93" s="82"/>
    </row>
    <row r="94" spans="1:33" ht="16.5" customHeight="1">
      <c r="A94" s="118"/>
      <c r="B94" s="118"/>
      <c r="C94" s="118"/>
      <c r="D94" s="118"/>
      <c r="E94" s="118"/>
      <c r="F94" s="118"/>
      <c r="G94" s="118"/>
      <c r="H94" s="118"/>
      <c r="I94" s="118"/>
      <c r="J94" s="118"/>
      <c r="K94" s="118"/>
      <c r="L94" s="119"/>
      <c r="M94" s="119"/>
      <c r="N94" s="118"/>
      <c r="O94" s="118"/>
      <c r="P94" s="119"/>
      <c r="Q94" s="118"/>
      <c r="R94" s="118"/>
      <c r="S94" s="118"/>
      <c r="T94" s="118"/>
      <c r="U94" s="118"/>
      <c r="V94" s="118"/>
      <c r="W94" s="118"/>
      <c r="X94" s="118"/>
      <c r="Y94" s="118"/>
      <c r="Z94" s="118"/>
      <c r="AA94" s="128"/>
      <c r="AB94" s="128"/>
      <c r="AC94" s="131"/>
      <c r="AD94" s="131"/>
      <c r="AF94" s="82"/>
      <c r="AG94" s="82"/>
    </row>
    <row r="95" spans="1:33" ht="16.5" customHeight="1">
      <c r="A95" s="118"/>
      <c r="B95" s="118"/>
      <c r="C95" s="118"/>
      <c r="D95" s="118"/>
      <c r="E95" s="118"/>
      <c r="F95" s="118"/>
      <c r="G95" s="118"/>
      <c r="H95" s="118"/>
      <c r="I95" s="118"/>
      <c r="J95" s="118"/>
      <c r="K95" s="118"/>
      <c r="L95" s="119"/>
      <c r="M95" s="119"/>
      <c r="N95" s="118"/>
      <c r="O95" s="118"/>
      <c r="P95" s="119"/>
      <c r="Q95" s="118"/>
      <c r="R95" s="118"/>
      <c r="S95" s="118"/>
      <c r="T95" s="118"/>
      <c r="U95" s="118"/>
      <c r="V95" s="118"/>
      <c r="W95" s="118"/>
      <c r="X95" s="118"/>
      <c r="Y95" s="118"/>
      <c r="Z95" s="118"/>
      <c r="AA95" s="128"/>
      <c r="AB95" s="128"/>
      <c r="AC95" s="131"/>
      <c r="AD95" s="131"/>
      <c r="AF95" s="82"/>
      <c r="AG95" s="82"/>
    </row>
    <row r="96" spans="1:33" ht="16.5" customHeight="1">
      <c r="A96" s="118"/>
      <c r="B96" s="118"/>
      <c r="C96" s="118"/>
      <c r="D96" s="118"/>
      <c r="E96" s="118"/>
      <c r="F96" s="118"/>
      <c r="G96" s="118"/>
      <c r="H96" s="118"/>
      <c r="I96" s="118"/>
      <c r="J96" s="118"/>
      <c r="K96" s="118"/>
      <c r="L96" s="119"/>
      <c r="M96" s="119"/>
      <c r="N96" s="118"/>
      <c r="O96" s="118"/>
      <c r="P96" s="119"/>
      <c r="Q96" s="118"/>
      <c r="R96" s="118"/>
      <c r="S96" s="118"/>
      <c r="T96" s="118"/>
      <c r="U96" s="118"/>
      <c r="V96" s="118"/>
      <c r="W96" s="118"/>
      <c r="X96" s="118"/>
      <c r="Y96" s="118"/>
      <c r="Z96" s="118"/>
      <c r="AA96" s="128"/>
      <c r="AB96" s="128"/>
      <c r="AC96" s="131"/>
      <c r="AD96" s="131"/>
      <c r="AF96" s="82"/>
      <c r="AG96" s="82"/>
    </row>
    <row r="97" spans="1:33" ht="16.5" customHeight="1">
      <c r="A97" s="118"/>
      <c r="B97" s="118"/>
      <c r="C97" s="118"/>
      <c r="D97" s="118"/>
      <c r="E97" s="118"/>
      <c r="F97" s="118"/>
      <c r="G97" s="118"/>
      <c r="H97" s="118"/>
      <c r="I97" s="118"/>
      <c r="J97" s="118"/>
      <c r="K97" s="118"/>
      <c r="L97" s="119"/>
      <c r="M97" s="119"/>
      <c r="N97" s="118"/>
      <c r="O97" s="118"/>
      <c r="P97" s="119"/>
      <c r="Q97" s="118"/>
      <c r="R97" s="118"/>
      <c r="S97" s="118"/>
      <c r="T97" s="118"/>
      <c r="U97" s="118"/>
      <c r="V97" s="118"/>
      <c r="W97" s="118"/>
      <c r="X97" s="118"/>
      <c r="Y97" s="118"/>
      <c r="Z97" s="118"/>
      <c r="AA97" s="128"/>
      <c r="AB97" s="128"/>
      <c r="AC97" s="131"/>
      <c r="AD97" s="131"/>
      <c r="AF97" s="82"/>
      <c r="AG97" s="82"/>
    </row>
    <row r="98" spans="1:33" ht="16.5" customHeight="1">
      <c r="A98" s="118"/>
      <c r="B98" s="118"/>
      <c r="C98" s="118"/>
      <c r="D98" s="118"/>
      <c r="E98" s="118"/>
      <c r="F98" s="118"/>
      <c r="G98" s="118"/>
      <c r="H98" s="118"/>
      <c r="I98" s="118"/>
      <c r="J98" s="118"/>
      <c r="K98" s="118"/>
      <c r="L98" s="119"/>
      <c r="M98" s="119"/>
      <c r="N98" s="118"/>
      <c r="O98" s="118"/>
      <c r="P98" s="119"/>
      <c r="Q98" s="118"/>
      <c r="R98" s="118"/>
      <c r="S98" s="118"/>
      <c r="T98" s="118"/>
      <c r="U98" s="118"/>
      <c r="V98" s="118"/>
      <c r="W98" s="118"/>
      <c r="X98" s="118"/>
      <c r="Y98" s="118"/>
      <c r="Z98" s="118"/>
      <c r="AA98" s="128"/>
      <c r="AB98" s="128"/>
      <c r="AC98" s="131"/>
      <c r="AD98" s="131"/>
      <c r="AF98" s="82"/>
      <c r="AG98" s="82"/>
    </row>
    <row r="99" spans="1:33" ht="16.5" customHeight="1">
      <c r="A99" s="118"/>
      <c r="B99" s="118"/>
      <c r="C99" s="118"/>
      <c r="D99" s="118"/>
      <c r="E99" s="118"/>
      <c r="F99" s="118"/>
      <c r="G99" s="118"/>
      <c r="H99" s="118"/>
      <c r="I99" s="118"/>
      <c r="J99" s="118"/>
      <c r="K99" s="118"/>
      <c r="L99" s="119"/>
      <c r="M99" s="119"/>
      <c r="N99" s="118"/>
      <c r="O99" s="118"/>
      <c r="P99" s="119"/>
      <c r="Q99" s="118"/>
      <c r="R99" s="118"/>
      <c r="S99" s="118"/>
      <c r="T99" s="118"/>
      <c r="U99" s="118"/>
      <c r="V99" s="118"/>
      <c r="W99" s="118"/>
      <c r="X99" s="118"/>
      <c r="Y99" s="118"/>
      <c r="Z99" s="118"/>
      <c r="AA99" s="128"/>
      <c r="AB99" s="128"/>
      <c r="AC99" s="131"/>
      <c r="AD99" s="131"/>
      <c r="AF99" s="82"/>
      <c r="AG99" s="82"/>
    </row>
    <row r="100" spans="1:33" ht="16.5" customHeight="1">
      <c r="A100" s="118"/>
      <c r="B100" s="118"/>
      <c r="C100" s="118"/>
      <c r="D100" s="118"/>
      <c r="E100" s="118"/>
      <c r="F100" s="118"/>
      <c r="G100" s="118"/>
      <c r="H100" s="118"/>
      <c r="I100" s="118"/>
      <c r="J100" s="118"/>
      <c r="K100" s="118"/>
      <c r="L100" s="119"/>
      <c r="M100" s="119"/>
      <c r="N100" s="118"/>
      <c r="O100" s="118"/>
      <c r="P100" s="119"/>
      <c r="Q100" s="118"/>
      <c r="R100" s="118"/>
      <c r="S100" s="118"/>
      <c r="T100" s="118"/>
      <c r="U100" s="118"/>
      <c r="V100" s="118"/>
      <c r="W100" s="118"/>
      <c r="X100" s="118"/>
      <c r="Y100" s="118"/>
      <c r="Z100" s="118"/>
      <c r="AA100" s="128"/>
      <c r="AB100" s="128"/>
      <c r="AC100" s="131"/>
      <c r="AD100" s="131"/>
      <c r="AF100" s="82"/>
      <c r="AG100" s="82"/>
    </row>
    <row r="101" spans="1:33" ht="16.5" customHeight="1">
      <c r="A101" s="118"/>
      <c r="B101" s="118"/>
      <c r="C101" s="118"/>
      <c r="D101" s="118"/>
      <c r="E101" s="118"/>
      <c r="F101" s="118"/>
      <c r="G101" s="118"/>
      <c r="H101" s="118"/>
      <c r="I101" s="118"/>
      <c r="J101" s="118"/>
      <c r="K101" s="118"/>
      <c r="L101" s="119"/>
      <c r="M101" s="119"/>
      <c r="N101" s="118"/>
      <c r="O101" s="118"/>
      <c r="P101" s="119"/>
      <c r="Q101" s="118"/>
      <c r="R101" s="118"/>
      <c r="S101" s="118"/>
      <c r="T101" s="118"/>
      <c r="U101" s="118"/>
      <c r="V101" s="118"/>
      <c r="W101" s="118"/>
      <c r="X101" s="118"/>
      <c r="Y101" s="118"/>
      <c r="Z101" s="118"/>
      <c r="AA101" s="128"/>
      <c r="AB101" s="128"/>
      <c r="AC101" s="131"/>
      <c r="AD101" s="131"/>
      <c r="AF101" s="82"/>
      <c r="AG101" s="82"/>
    </row>
    <row r="102" spans="1:33" ht="16.5" customHeight="1">
      <c r="A102" s="118"/>
      <c r="B102" s="118"/>
      <c r="C102" s="118"/>
      <c r="D102" s="118"/>
      <c r="E102" s="118"/>
      <c r="F102" s="118"/>
      <c r="G102" s="118"/>
      <c r="H102" s="118"/>
      <c r="I102" s="118"/>
      <c r="J102" s="118"/>
      <c r="K102" s="118"/>
      <c r="L102" s="119"/>
      <c r="M102" s="119"/>
      <c r="N102" s="118"/>
      <c r="O102" s="118"/>
      <c r="P102" s="119"/>
      <c r="Q102" s="118"/>
      <c r="R102" s="118"/>
      <c r="S102" s="118"/>
      <c r="T102" s="118"/>
      <c r="U102" s="118"/>
      <c r="V102" s="118"/>
      <c r="W102" s="118"/>
      <c r="X102" s="118"/>
      <c r="Y102" s="118"/>
      <c r="Z102" s="118"/>
      <c r="AA102" s="128"/>
      <c r="AB102" s="128"/>
      <c r="AC102" s="131"/>
      <c r="AD102" s="131"/>
      <c r="AF102" s="82"/>
      <c r="AG102" s="82"/>
    </row>
    <row r="103" spans="1:33" ht="16.5" customHeight="1">
      <c r="A103" s="118"/>
      <c r="B103" s="118"/>
      <c r="C103" s="118"/>
      <c r="D103" s="118"/>
      <c r="E103" s="118"/>
      <c r="F103" s="118"/>
      <c r="G103" s="118"/>
      <c r="H103" s="118"/>
      <c r="I103" s="118"/>
      <c r="J103" s="118"/>
      <c r="K103" s="118"/>
      <c r="L103" s="119"/>
      <c r="M103" s="119"/>
      <c r="N103" s="118"/>
      <c r="O103" s="118"/>
      <c r="P103" s="119"/>
      <c r="Q103" s="118"/>
      <c r="R103" s="118"/>
      <c r="S103" s="118"/>
      <c r="T103" s="118"/>
      <c r="U103" s="118"/>
      <c r="V103" s="118"/>
      <c r="W103" s="118"/>
      <c r="X103" s="118"/>
      <c r="Y103" s="118"/>
      <c r="Z103" s="118"/>
      <c r="AA103" s="128"/>
      <c r="AB103" s="128"/>
      <c r="AC103" s="131"/>
      <c r="AD103" s="131"/>
      <c r="AF103" s="82"/>
      <c r="AG103" s="82"/>
    </row>
    <row r="104" spans="1:33" ht="16.5" customHeight="1">
      <c r="A104" s="118"/>
      <c r="B104" s="118"/>
      <c r="C104" s="118"/>
      <c r="D104" s="118"/>
      <c r="E104" s="118"/>
      <c r="F104" s="118"/>
      <c r="G104" s="118"/>
      <c r="H104" s="118"/>
      <c r="I104" s="118"/>
      <c r="J104" s="118"/>
      <c r="K104" s="118"/>
      <c r="L104" s="119"/>
      <c r="M104" s="119"/>
      <c r="N104" s="118"/>
      <c r="O104" s="118"/>
      <c r="P104" s="119"/>
      <c r="Q104" s="118"/>
      <c r="R104" s="118"/>
      <c r="S104" s="118"/>
      <c r="T104" s="118"/>
      <c r="U104" s="118"/>
      <c r="V104" s="118"/>
      <c r="W104" s="118"/>
      <c r="X104" s="118"/>
      <c r="Y104" s="118"/>
      <c r="Z104" s="118"/>
      <c r="AA104" s="128"/>
      <c r="AB104" s="128"/>
      <c r="AC104" s="131"/>
      <c r="AD104" s="131"/>
      <c r="AF104" s="82"/>
      <c r="AG104" s="82"/>
    </row>
    <row r="105" spans="1:33" ht="16.5" customHeight="1">
      <c r="A105" s="118"/>
      <c r="B105" s="118"/>
      <c r="C105" s="118"/>
      <c r="D105" s="118"/>
      <c r="E105" s="118"/>
      <c r="F105" s="118"/>
      <c r="G105" s="118"/>
      <c r="H105" s="118"/>
      <c r="I105" s="118"/>
      <c r="J105" s="118"/>
      <c r="K105" s="118"/>
      <c r="L105" s="119"/>
      <c r="M105" s="119"/>
      <c r="N105" s="118"/>
      <c r="O105" s="118"/>
      <c r="P105" s="119"/>
      <c r="Q105" s="118"/>
      <c r="R105" s="118"/>
      <c r="S105" s="118"/>
      <c r="T105" s="118"/>
      <c r="U105" s="118"/>
      <c r="V105" s="118"/>
      <c r="W105" s="118"/>
      <c r="X105" s="118"/>
      <c r="Y105" s="118"/>
      <c r="Z105" s="118"/>
      <c r="AA105" s="128"/>
      <c r="AB105" s="128"/>
      <c r="AC105" s="131"/>
      <c r="AD105" s="131"/>
      <c r="AF105" s="82"/>
      <c r="AG105" s="82"/>
    </row>
    <row r="106" spans="1:33" ht="16.5" customHeight="1">
      <c r="A106" s="118"/>
      <c r="B106" s="118"/>
      <c r="C106" s="118"/>
      <c r="D106" s="118"/>
      <c r="E106" s="118"/>
      <c r="F106" s="118"/>
      <c r="G106" s="118"/>
      <c r="H106" s="118"/>
      <c r="I106" s="118"/>
      <c r="J106" s="118"/>
      <c r="K106" s="118"/>
      <c r="L106" s="119"/>
      <c r="M106" s="119"/>
      <c r="N106" s="118"/>
      <c r="O106" s="118"/>
      <c r="P106" s="119"/>
      <c r="Q106" s="118"/>
      <c r="R106" s="118"/>
      <c r="S106" s="118"/>
      <c r="T106" s="118"/>
      <c r="U106" s="118"/>
      <c r="V106" s="118"/>
      <c r="W106" s="118"/>
      <c r="X106" s="118"/>
      <c r="Y106" s="118"/>
      <c r="Z106" s="118"/>
      <c r="AA106" s="128"/>
      <c r="AB106" s="128"/>
      <c r="AC106" s="131"/>
      <c r="AD106" s="131"/>
      <c r="AF106" s="82"/>
      <c r="AG106" s="82"/>
    </row>
    <row r="107" spans="1:33" ht="16.5" customHeight="1">
      <c r="A107" s="118"/>
      <c r="B107" s="118"/>
      <c r="C107" s="118"/>
      <c r="D107" s="118"/>
      <c r="E107" s="118"/>
      <c r="F107" s="118"/>
      <c r="G107" s="118"/>
      <c r="H107" s="118"/>
      <c r="I107" s="118"/>
      <c r="J107" s="118"/>
      <c r="K107" s="118"/>
      <c r="L107" s="119"/>
      <c r="M107" s="119"/>
      <c r="N107" s="118"/>
      <c r="O107" s="118"/>
      <c r="P107" s="119"/>
      <c r="Q107" s="118"/>
      <c r="R107" s="118"/>
      <c r="S107" s="118"/>
      <c r="T107" s="118"/>
      <c r="U107" s="118"/>
      <c r="V107" s="118"/>
      <c r="W107" s="118"/>
      <c r="X107" s="118"/>
      <c r="Y107" s="118"/>
      <c r="Z107" s="118"/>
      <c r="AA107" s="128"/>
      <c r="AB107" s="128"/>
      <c r="AC107" s="131"/>
      <c r="AD107" s="131"/>
      <c r="AF107" s="82"/>
      <c r="AG107" s="82"/>
    </row>
    <row r="108" spans="1:33" ht="16.5" customHeight="1">
      <c r="A108" s="118"/>
      <c r="B108" s="118"/>
      <c r="C108" s="118"/>
      <c r="D108" s="118"/>
      <c r="E108" s="118"/>
      <c r="F108" s="118"/>
      <c r="G108" s="118"/>
      <c r="H108" s="118"/>
      <c r="I108" s="118"/>
      <c r="J108" s="118"/>
      <c r="K108" s="118"/>
      <c r="L108" s="119"/>
      <c r="M108" s="119"/>
      <c r="N108" s="118"/>
      <c r="O108" s="118"/>
      <c r="P108" s="119"/>
      <c r="Q108" s="118"/>
      <c r="R108" s="118"/>
      <c r="S108" s="118"/>
      <c r="T108" s="118"/>
      <c r="U108" s="118"/>
      <c r="V108" s="118"/>
      <c r="W108" s="118"/>
      <c r="X108" s="118"/>
      <c r="Y108" s="118"/>
      <c r="Z108" s="118"/>
      <c r="AA108" s="128"/>
      <c r="AB108" s="128"/>
      <c r="AC108" s="131"/>
      <c r="AD108" s="131"/>
      <c r="AF108" s="82"/>
      <c r="AG108" s="82"/>
    </row>
    <row r="109" spans="1:33" ht="16.5" customHeight="1">
      <c r="A109" s="118"/>
      <c r="B109" s="118"/>
      <c r="C109" s="118"/>
      <c r="D109" s="118"/>
      <c r="E109" s="118"/>
      <c r="F109" s="118"/>
      <c r="G109" s="118"/>
      <c r="H109" s="118"/>
      <c r="I109" s="118"/>
      <c r="J109" s="118"/>
      <c r="K109" s="118"/>
      <c r="L109" s="119"/>
      <c r="M109" s="119"/>
      <c r="N109" s="118"/>
      <c r="O109" s="118"/>
      <c r="P109" s="119"/>
      <c r="Q109" s="118"/>
      <c r="R109" s="118"/>
      <c r="S109" s="118"/>
      <c r="T109" s="118"/>
      <c r="U109" s="118"/>
      <c r="V109" s="118"/>
      <c r="W109" s="118"/>
      <c r="X109" s="118"/>
      <c r="Y109" s="118"/>
      <c r="Z109" s="118"/>
      <c r="AA109" s="128"/>
      <c r="AB109" s="128"/>
      <c r="AC109" s="131"/>
      <c r="AD109" s="131"/>
      <c r="AF109" s="82"/>
      <c r="AG109" s="82"/>
    </row>
    <row r="110" spans="1:33" ht="16.5" customHeight="1">
      <c r="A110" s="118"/>
      <c r="B110" s="118"/>
      <c r="C110" s="118"/>
      <c r="D110" s="118"/>
      <c r="E110" s="118"/>
      <c r="F110" s="118"/>
      <c r="G110" s="118"/>
      <c r="H110" s="118"/>
      <c r="I110" s="118"/>
      <c r="J110" s="118"/>
      <c r="K110" s="118"/>
      <c r="L110" s="119"/>
      <c r="M110" s="119"/>
      <c r="N110" s="118"/>
      <c r="O110" s="118"/>
      <c r="P110" s="119"/>
      <c r="Q110" s="118"/>
      <c r="R110" s="118"/>
      <c r="S110" s="118"/>
      <c r="T110" s="118"/>
      <c r="U110" s="118"/>
      <c r="V110" s="118"/>
      <c r="W110" s="118"/>
      <c r="X110" s="118"/>
      <c r="Y110" s="118"/>
      <c r="Z110" s="118"/>
      <c r="AA110" s="128"/>
      <c r="AB110" s="128"/>
      <c r="AC110" s="131"/>
      <c r="AD110" s="131"/>
      <c r="AF110" s="82"/>
      <c r="AG110" s="82"/>
    </row>
    <row r="111" spans="1:33" ht="16.5" customHeight="1">
      <c r="A111" s="118"/>
      <c r="B111" s="118"/>
      <c r="C111" s="118"/>
      <c r="D111" s="118"/>
      <c r="E111" s="118"/>
      <c r="F111" s="118"/>
      <c r="G111" s="118"/>
      <c r="H111" s="118"/>
      <c r="I111" s="118"/>
      <c r="J111" s="118"/>
      <c r="K111" s="118"/>
      <c r="L111" s="119"/>
      <c r="M111" s="119"/>
      <c r="N111" s="118"/>
      <c r="O111" s="118"/>
      <c r="P111" s="119"/>
      <c r="Q111" s="118"/>
      <c r="R111" s="118"/>
      <c r="S111" s="118"/>
      <c r="T111" s="118"/>
      <c r="U111" s="118"/>
      <c r="V111" s="118"/>
      <c r="W111" s="118"/>
      <c r="X111" s="118"/>
      <c r="Y111" s="118"/>
      <c r="Z111" s="118"/>
      <c r="AA111" s="128"/>
      <c r="AB111" s="128"/>
      <c r="AC111" s="131"/>
      <c r="AD111" s="131"/>
      <c r="AF111" s="82"/>
      <c r="AG111" s="82"/>
    </row>
    <row r="112" spans="1:33" ht="16.5" customHeight="1">
      <c r="A112" s="118"/>
      <c r="B112" s="118"/>
      <c r="C112" s="118"/>
      <c r="D112" s="118"/>
      <c r="E112" s="118"/>
      <c r="F112" s="118"/>
      <c r="G112" s="118"/>
      <c r="H112" s="118"/>
      <c r="I112" s="118"/>
      <c r="J112" s="118"/>
      <c r="K112" s="118"/>
      <c r="L112" s="119"/>
      <c r="M112" s="119"/>
      <c r="N112" s="118"/>
      <c r="O112" s="118"/>
      <c r="P112" s="119"/>
      <c r="Q112" s="118"/>
      <c r="R112" s="118"/>
      <c r="S112" s="118"/>
      <c r="T112" s="118"/>
      <c r="U112" s="118"/>
      <c r="V112" s="118"/>
      <c r="W112" s="118"/>
      <c r="X112" s="118"/>
      <c r="Y112" s="118"/>
      <c r="Z112" s="118"/>
      <c r="AA112" s="128"/>
      <c r="AB112" s="128"/>
      <c r="AC112" s="131"/>
      <c r="AD112" s="131"/>
      <c r="AF112" s="82"/>
      <c r="AG112" s="82"/>
    </row>
    <row r="113" spans="1:33" ht="16.5" customHeight="1">
      <c r="A113" s="118"/>
      <c r="B113" s="118"/>
      <c r="C113" s="118"/>
      <c r="D113" s="118"/>
      <c r="E113" s="118"/>
      <c r="F113" s="118"/>
      <c r="G113" s="118"/>
      <c r="H113" s="118"/>
      <c r="I113" s="118"/>
      <c r="J113" s="118"/>
      <c r="K113" s="118"/>
      <c r="L113" s="119"/>
      <c r="M113" s="119"/>
      <c r="N113" s="118"/>
      <c r="O113" s="118"/>
      <c r="P113" s="119"/>
      <c r="Q113" s="118"/>
      <c r="R113" s="118"/>
      <c r="S113" s="118"/>
      <c r="T113" s="118"/>
      <c r="U113" s="118"/>
      <c r="V113" s="118"/>
      <c r="W113" s="118"/>
      <c r="X113" s="118"/>
      <c r="Y113" s="118"/>
      <c r="Z113" s="118"/>
      <c r="AA113" s="128"/>
      <c r="AB113" s="128"/>
      <c r="AC113" s="131"/>
      <c r="AD113" s="131"/>
      <c r="AF113" s="82"/>
      <c r="AG113" s="82"/>
    </row>
    <row r="114" spans="1:33" ht="16.5" customHeight="1">
      <c r="A114" s="118"/>
      <c r="B114" s="118"/>
      <c r="C114" s="118"/>
      <c r="D114" s="118"/>
      <c r="E114" s="118"/>
      <c r="F114" s="118"/>
      <c r="G114" s="118"/>
      <c r="H114" s="118"/>
      <c r="I114" s="118"/>
      <c r="J114" s="118"/>
      <c r="K114" s="118"/>
      <c r="L114" s="119"/>
      <c r="M114" s="119"/>
      <c r="N114" s="118"/>
      <c r="O114" s="118"/>
      <c r="P114" s="119"/>
      <c r="Q114" s="118"/>
      <c r="R114" s="118"/>
      <c r="S114" s="118"/>
      <c r="T114" s="118"/>
      <c r="U114" s="118"/>
      <c r="V114" s="118"/>
      <c r="W114" s="118"/>
      <c r="X114" s="118"/>
      <c r="Y114" s="118"/>
      <c r="Z114" s="118"/>
      <c r="AA114" s="128"/>
      <c r="AB114" s="128"/>
      <c r="AC114" s="131"/>
      <c r="AD114" s="131"/>
      <c r="AF114" s="82"/>
      <c r="AG114" s="82"/>
    </row>
    <row r="115" spans="1:33" ht="16.5" customHeight="1">
      <c r="A115" s="118"/>
      <c r="B115" s="118"/>
      <c r="C115" s="118"/>
      <c r="D115" s="118"/>
      <c r="E115" s="118"/>
      <c r="F115" s="118"/>
      <c r="G115" s="118"/>
      <c r="H115" s="118"/>
      <c r="I115" s="118"/>
      <c r="J115" s="118"/>
      <c r="K115" s="118"/>
      <c r="L115" s="119"/>
      <c r="M115" s="119"/>
      <c r="N115" s="118"/>
      <c r="O115" s="118"/>
      <c r="P115" s="119"/>
      <c r="Q115" s="118"/>
      <c r="R115" s="118"/>
      <c r="S115" s="118"/>
      <c r="T115" s="118"/>
      <c r="U115" s="118"/>
      <c r="V115" s="118"/>
      <c r="W115" s="118"/>
      <c r="X115" s="118"/>
      <c r="Y115" s="118"/>
      <c r="Z115" s="118"/>
      <c r="AA115" s="128"/>
      <c r="AB115" s="128"/>
      <c r="AC115" s="131"/>
      <c r="AD115" s="131"/>
      <c r="AF115" s="82"/>
      <c r="AG115" s="82"/>
    </row>
    <row r="116" spans="1:33" ht="16.5" customHeight="1">
      <c r="A116" s="118"/>
      <c r="B116" s="118"/>
      <c r="C116" s="118"/>
      <c r="D116" s="118"/>
      <c r="E116" s="118"/>
      <c r="F116" s="118"/>
      <c r="G116" s="118"/>
      <c r="H116" s="118"/>
      <c r="I116" s="118"/>
      <c r="J116" s="118"/>
      <c r="K116" s="118"/>
      <c r="L116" s="119"/>
      <c r="M116" s="119"/>
      <c r="N116" s="118"/>
      <c r="O116" s="118"/>
      <c r="P116" s="119"/>
      <c r="Q116" s="118"/>
      <c r="R116" s="118"/>
      <c r="S116" s="118"/>
      <c r="T116" s="118"/>
      <c r="U116" s="118"/>
      <c r="V116" s="118"/>
      <c r="W116" s="118"/>
      <c r="X116" s="118"/>
      <c r="Y116" s="118"/>
      <c r="Z116" s="118"/>
      <c r="AA116" s="128"/>
      <c r="AB116" s="128"/>
      <c r="AC116" s="131"/>
      <c r="AD116" s="131"/>
      <c r="AF116" s="82"/>
      <c r="AG116" s="82"/>
    </row>
    <row r="117" spans="1:33" ht="16.5" customHeight="1">
      <c r="A117" s="118"/>
      <c r="B117" s="118"/>
      <c r="C117" s="118"/>
      <c r="D117" s="118"/>
      <c r="E117" s="118"/>
      <c r="F117" s="118"/>
      <c r="G117" s="118"/>
      <c r="H117" s="118"/>
      <c r="I117" s="118"/>
      <c r="J117" s="118"/>
      <c r="K117" s="118"/>
      <c r="L117" s="119"/>
      <c r="M117" s="119"/>
      <c r="N117" s="118"/>
      <c r="O117" s="118"/>
      <c r="P117" s="119"/>
      <c r="Q117" s="118"/>
      <c r="R117" s="118"/>
      <c r="S117" s="118"/>
      <c r="T117" s="118"/>
      <c r="U117" s="118"/>
      <c r="V117" s="118"/>
      <c r="W117" s="118"/>
      <c r="X117" s="118"/>
      <c r="Y117" s="118"/>
      <c r="Z117" s="118"/>
      <c r="AA117" s="128"/>
      <c r="AB117" s="128"/>
      <c r="AC117" s="131"/>
      <c r="AD117" s="131"/>
      <c r="AF117" s="82"/>
      <c r="AG117" s="82"/>
    </row>
    <row r="118" spans="1:33" ht="16.5" customHeight="1">
      <c r="A118" s="118"/>
      <c r="B118" s="118"/>
      <c r="C118" s="118"/>
      <c r="D118" s="118"/>
      <c r="E118" s="118"/>
      <c r="F118" s="118"/>
      <c r="G118" s="118"/>
      <c r="H118" s="118"/>
      <c r="I118" s="118"/>
      <c r="J118" s="118"/>
      <c r="K118" s="118"/>
      <c r="L118" s="119"/>
      <c r="M118" s="119"/>
      <c r="N118" s="118"/>
      <c r="O118" s="118"/>
      <c r="P118" s="119"/>
      <c r="Q118" s="118"/>
      <c r="R118" s="118"/>
      <c r="S118" s="118"/>
      <c r="T118" s="118"/>
      <c r="U118" s="118"/>
      <c r="V118" s="118"/>
      <c r="W118" s="118"/>
      <c r="X118" s="118"/>
      <c r="Y118" s="118"/>
      <c r="Z118" s="118"/>
      <c r="AA118" s="128"/>
      <c r="AB118" s="128"/>
      <c r="AC118" s="131"/>
      <c r="AD118" s="131"/>
      <c r="AF118" s="82"/>
      <c r="AG118" s="82"/>
    </row>
    <row r="119" spans="1:33" ht="16.5" customHeight="1">
      <c r="A119" s="118"/>
      <c r="B119" s="118"/>
      <c r="C119" s="118"/>
      <c r="D119" s="118"/>
      <c r="E119" s="118"/>
      <c r="F119" s="118"/>
      <c r="G119" s="118"/>
      <c r="H119" s="118"/>
      <c r="I119" s="118"/>
      <c r="J119" s="118"/>
      <c r="K119" s="118"/>
      <c r="L119" s="119"/>
      <c r="M119" s="119"/>
      <c r="N119" s="118"/>
      <c r="O119" s="118"/>
      <c r="P119" s="119"/>
      <c r="Q119" s="118"/>
      <c r="R119" s="118"/>
      <c r="S119" s="118"/>
      <c r="T119" s="118"/>
      <c r="U119" s="118"/>
      <c r="V119" s="118"/>
      <c r="W119" s="118"/>
      <c r="X119" s="118"/>
      <c r="Y119" s="118"/>
      <c r="Z119" s="118"/>
      <c r="AA119" s="128"/>
      <c r="AB119" s="128"/>
      <c r="AC119" s="131"/>
      <c r="AD119" s="131"/>
      <c r="AF119" s="82"/>
      <c r="AG119" s="82"/>
    </row>
    <row r="120" spans="1:33" ht="16.5" customHeight="1">
      <c r="A120" s="118"/>
      <c r="B120" s="118"/>
      <c r="C120" s="118"/>
      <c r="D120" s="118"/>
      <c r="E120" s="118"/>
      <c r="F120" s="118"/>
      <c r="G120" s="118"/>
      <c r="H120" s="118"/>
      <c r="I120" s="118"/>
      <c r="J120" s="118"/>
      <c r="K120" s="118"/>
      <c r="L120" s="119"/>
      <c r="M120" s="119"/>
      <c r="N120" s="118"/>
      <c r="O120" s="118"/>
      <c r="P120" s="119"/>
      <c r="Q120" s="118"/>
      <c r="R120" s="118"/>
      <c r="S120" s="118"/>
      <c r="T120" s="118"/>
      <c r="U120" s="118"/>
      <c r="V120" s="118"/>
      <c r="W120" s="118"/>
      <c r="X120" s="118"/>
      <c r="Y120" s="118"/>
      <c r="Z120" s="118"/>
      <c r="AA120" s="128"/>
      <c r="AB120" s="128"/>
      <c r="AC120" s="131"/>
      <c r="AD120" s="131"/>
      <c r="AF120" s="82"/>
      <c r="AG120" s="82"/>
    </row>
    <row r="121" spans="1:33" ht="16.5" customHeight="1">
      <c r="A121" s="118"/>
      <c r="B121" s="118"/>
      <c r="C121" s="118"/>
      <c r="D121" s="118"/>
      <c r="E121" s="118"/>
      <c r="F121" s="118"/>
      <c r="G121" s="118"/>
      <c r="H121" s="118"/>
      <c r="I121" s="118"/>
      <c r="J121" s="118"/>
      <c r="K121" s="118"/>
      <c r="L121" s="119"/>
      <c r="M121" s="119"/>
      <c r="N121" s="118"/>
      <c r="O121" s="118"/>
      <c r="P121" s="119"/>
      <c r="Q121" s="118"/>
      <c r="R121" s="118"/>
      <c r="S121" s="118"/>
      <c r="T121" s="118"/>
      <c r="U121" s="118"/>
      <c r="V121" s="118"/>
      <c r="W121" s="118"/>
      <c r="X121" s="118"/>
      <c r="Y121" s="118"/>
      <c r="Z121" s="118"/>
      <c r="AA121" s="128"/>
      <c r="AB121" s="128"/>
      <c r="AC121" s="131"/>
      <c r="AD121" s="131"/>
      <c r="AF121" s="82"/>
      <c r="AG121" s="82"/>
    </row>
    <row r="122" spans="1:33" ht="16.5" customHeight="1">
      <c r="A122" s="118"/>
      <c r="B122" s="118"/>
      <c r="C122" s="118"/>
      <c r="D122" s="118"/>
      <c r="E122" s="118"/>
      <c r="F122" s="118"/>
      <c r="G122" s="118"/>
      <c r="H122" s="118"/>
      <c r="I122" s="118"/>
      <c r="J122" s="118"/>
      <c r="K122" s="118"/>
      <c r="L122" s="119"/>
      <c r="M122" s="119"/>
      <c r="N122" s="118"/>
      <c r="O122" s="118"/>
      <c r="P122" s="119"/>
      <c r="Q122" s="118"/>
      <c r="R122" s="118"/>
      <c r="S122" s="118"/>
      <c r="T122" s="118"/>
      <c r="U122" s="118"/>
      <c r="V122" s="118"/>
      <c r="W122" s="118"/>
      <c r="X122" s="118"/>
      <c r="Y122" s="118"/>
      <c r="Z122" s="118"/>
      <c r="AA122" s="128"/>
      <c r="AB122" s="128"/>
      <c r="AC122" s="131"/>
      <c r="AD122" s="131"/>
      <c r="AF122" s="82"/>
      <c r="AG122" s="82"/>
    </row>
    <row r="123" spans="1:33" ht="16.5" customHeight="1">
      <c r="A123" s="118"/>
      <c r="B123" s="118"/>
      <c r="C123" s="118"/>
      <c r="D123" s="118"/>
      <c r="E123" s="118"/>
      <c r="F123" s="118"/>
      <c r="G123" s="118"/>
      <c r="H123" s="118"/>
      <c r="I123" s="118"/>
      <c r="J123" s="118"/>
      <c r="K123" s="118"/>
      <c r="L123" s="119"/>
      <c r="M123" s="119"/>
      <c r="N123" s="118"/>
      <c r="O123" s="118"/>
      <c r="P123" s="119"/>
      <c r="Q123" s="118"/>
      <c r="R123" s="118"/>
      <c r="S123" s="118"/>
      <c r="T123" s="118"/>
      <c r="U123" s="118"/>
      <c r="V123" s="118"/>
      <c r="W123" s="118"/>
      <c r="X123" s="118"/>
      <c r="Y123" s="118"/>
      <c r="Z123" s="118"/>
      <c r="AA123" s="128"/>
      <c r="AB123" s="128"/>
      <c r="AC123" s="131"/>
      <c r="AD123" s="131"/>
      <c r="AF123" s="82"/>
      <c r="AG123" s="82"/>
    </row>
    <row r="124" spans="1:33" ht="16.5" customHeight="1">
      <c r="A124" s="118"/>
      <c r="B124" s="118"/>
      <c r="C124" s="118"/>
      <c r="D124" s="118"/>
      <c r="E124" s="118"/>
      <c r="F124" s="118"/>
      <c r="G124" s="118"/>
      <c r="H124" s="118"/>
      <c r="I124" s="118"/>
      <c r="J124" s="118"/>
      <c r="K124" s="118"/>
      <c r="L124" s="119"/>
      <c r="M124" s="119"/>
      <c r="N124" s="118"/>
      <c r="O124" s="118"/>
      <c r="P124" s="119"/>
      <c r="Q124" s="118"/>
      <c r="R124" s="118"/>
      <c r="S124" s="118"/>
      <c r="T124" s="118"/>
      <c r="U124" s="118"/>
      <c r="V124" s="118"/>
      <c r="W124" s="118"/>
      <c r="X124" s="118"/>
      <c r="Y124" s="118"/>
      <c r="Z124" s="118"/>
      <c r="AA124" s="128"/>
      <c r="AB124" s="128"/>
      <c r="AC124" s="131"/>
      <c r="AD124" s="131"/>
      <c r="AF124" s="82"/>
      <c r="AG124" s="82"/>
    </row>
    <row r="125" spans="1:33" ht="16.5" customHeight="1">
      <c r="A125" s="118"/>
      <c r="B125" s="118"/>
      <c r="C125" s="118"/>
      <c r="D125" s="118"/>
      <c r="E125" s="118"/>
      <c r="F125" s="118"/>
      <c r="G125" s="118"/>
      <c r="H125" s="118"/>
      <c r="I125" s="118"/>
      <c r="J125" s="118"/>
      <c r="K125" s="118"/>
      <c r="L125" s="119"/>
      <c r="M125" s="119"/>
      <c r="N125" s="118"/>
      <c r="O125" s="118"/>
      <c r="P125" s="119"/>
      <c r="Q125" s="118"/>
      <c r="R125" s="118"/>
      <c r="S125" s="118"/>
      <c r="T125" s="118"/>
      <c r="U125" s="118"/>
      <c r="V125" s="118"/>
      <c r="W125" s="118"/>
      <c r="X125" s="118"/>
      <c r="Y125" s="118"/>
      <c r="Z125" s="118"/>
      <c r="AA125" s="128"/>
      <c r="AB125" s="128"/>
      <c r="AC125" s="131"/>
      <c r="AD125" s="131"/>
      <c r="AF125" s="82"/>
      <c r="AG125" s="82"/>
    </row>
    <row r="126" spans="1:33" ht="16.5" customHeight="1">
      <c r="A126" s="118"/>
      <c r="B126" s="118"/>
      <c r="C126" s="118"/>
      <c r="D126" s="118"/>
      <c r="E126" s="118"/>
      <c r="F126" s="118"/>
      <c r="G126" s="118"/>
      <c r="H126" s="118"/>
      <c r="I126" s="118"/>
      <c r="J126" s="118"/>
      <c r="K126" s="118"/>
      <c r="L126" s="119"/>
      <c r="M126" s="119"/>
      <c r="N126" s="118"/>
      <c r="O126" s="118"/>
      <c r="P126" s="119"/>
      <c r="Q126" s="118"/>
      <c r="R126" s="118"/>
      <c r="S126" s="118"/>
      <c r="T126" s="118"/>
      <c r="U126" s="118"/>
      <c r="V126" s="118"/>
      <c r="W126" s="118"/>
      <c r="X126" s="118"/>
      <c r="Y126" s="118"/>
      <c r="Z126" s="118"/>
      <c r="AA126" s="128"/>
      <c r="AB126" s="128"/>
      <c r="AC126" s="131"/>
      <c r="AD126" s="131"/>
      <c r="AF126" s="82"/>
      <c r="AG126" s="82"/>
    </row>
    <row r="127" spans="1:33" ht="16.5" customHeight="1">
      <c r="A127" s="118"/>
      <c r="B127" s="118"/>
      <c r="C127" s="118"/>
      <c r="D127" s="118"/>
      <c r="E127" s="118"/>
      <c r="F127" s="118"/>
      <c r="G127" s="118"/>
      <c r="H127" s="118"/>
      <c r="I127" s="118"/>
      <c r="J127" s="118"/>
      <c r="K127" s="118"/>
      <c r="L127" s="119"/>
      <c r="M127" s="119"/>
      <c r="N127" s="118"/>
      <c r="O127" s="118"/>
      <c r="P127" s="119"/>
      <c r="Q127" s="118"/>
      <c r="R127" s="118"/>
      <c r="S127" s="118"/>
      <c r="T127" s="118"/>
      <c r="U127" s="118"/>
      <c r="V127" s="118"/>
      <c r="W127" s="118"/>
      <c r="X127" s="118"/>
      <c r="Y127" s="118"/>
      <c r="Z127" s="118"/>
      <c r="AA127" s="128"/>
      <c r="AB127" s="128"/>
      <c r="AC127" s="131"/>
      <c r="AD127" s="131"/>
      <c r="AF127" s="82"/>
      <c r="AG127" s="82"/>
    </row>
    <row r="128" spans="1:33" ht="16.5" customHeight="1">
      <c r="A128" s="118"/>
      <c r="B128" s="118"/>
      <c r="C128" s="118"/>
      <c r="D128" s="118"/>
      <c r="E128" s="118"/>
      <c r="F128" s="118"/>
      <c r="G128" s="118"/>
      <c r="H128" s="118"/>
      <c r="I128" s="118"/>
      <c r="J128" s="118"/>
      <c r="K128" s="118"/>
      <c r="L128" s="119"/>
      <c r="M128" s="119"/>
      <c r="N128" s="118"/>
      <c r="O128" s="118"/>
      <c r="P128" s="119"/>
      <c r="Q128" s="118"/>
      <c r="R128" s="118"/>
      <c r="S128" s="118"/>
      <c r="T128" s="118"/>
      <c r="U128" s="118"/>
      <c r="V128" s="118"/>
      <c r="W128" s="118"/>
      <c r="X128" s="118"/>
      <c r="Y128" s="118"/>
      <c r="Z128" s="118"/>
      <c r="AA128" s="128"/>
      <c r="AB128" s="128"/>
      <c r="AC128" s="131"/>
      <c r="AD128" s="131"/>
      <c r="AF128" s="82"/>
      <c r="AG128" s="82"/>
    </row>
    <row r="129" spans="1:33" ht="16.5" customHeight="1">
      <c r="A129" s="118"/>
      <c r="B129" s="118"/>
      <c r="C129" s="118"/>
      <c r="D129" s="118"/>
      <c r="E129" s="118"/>
      <c r="F129" s="118"/>
      <c r="G129" s="118"/>
      <c r="H129" s="118"/>
      <c r="I129" s="118"/>
      <c r="J129" s="118"/>
      <c r="K129" s="118"/>
      <c r="L129" s="119"/>
      <c r="M129" s="119"/>
      <c r="N129" s="118"/>
      <c r="O129" s="118"/>
      <c r="P129" s="119"/>
      <c r="Q129" s="118"/>
      <c r="R129" s="118"/>
      <c r="S129" s="118"/>
      <c r="T129" s="118"/>
      <c r="U129" s="118"/>
      <c r="V129" s="118"/>
      <c r="W129" s="118"/>
      <c r="X129" s="118"/>
      <c r="Y129" s="118"/>
      <c r="Z129" s="118"/>
      <c r="AA129" s="128"/>
      <c r="AB129" s="128"/>
      <c r="AC129" s="131"/>
      <c r="AD129" s="131"/>
      <c r="AF129" s="82"/>
      <c r="AG129" s="82"/>
    </row>
    <row r="130" spans="1:33" ht="16.5" customHeight="1">
      <c r="A130" s="118"/>
      <c r="B130" s="118"/>
      <c r="C130" s="118"/>
      <c r="D130" s="118"/>
      <c r="E130" s="118"/>
      <c r="F130" s="118"/>
      <c r="G130" s="118"/>
      <c r="H130" s="118"/>
      <c r="I130" s="118"/>
      <c r="J130" s="118"/>
      <c r="K130" s="118"/>
      <c r="L130" s="119"/>
      <c r="M130" s="119"/>
      <c r="N130" s="118"/>
      <c r="O130" s="118"/>
      <c r="P130" s="119"/>
      <c r="Q130" s="118"/>
      <c r="R130" s="118"/>
      <c r="S130" s="118"/>
      <c r="T130" s="118"/>
      <c r="U130" s="118"/>
      <c r="V130" s="118"/>
      <c r="W130" s="118"/>
      <c r="X130" s="118"/>
      <c r="Y130" s="118"/>
      <c r="Z130" s="118"/>
      <c r="AA130" s="128"/>
      <c r="AB130" s="128"/>
      <c r="AC130" s="131"/>
      <c r="AD130" s="131"/>
      <c r="AF130" s="82"/>
      <c r="AG130" s="82"/>
    </row>
    <row r="131" spans="1:33" ht="16.5" customHeight="1">
      <c r="A131" s="118"/>
      <c r="B131" s="118"/>
      <c r="C131" s="118"/>
      <c r="D131" s="118"/>
      <c r="E131" s="118"/>
      <c r="F131" s="118"/>
      <c r="G131" s="118"/>
      <c r="H131" s="118"/>
      <c r="I131" s="118"/>
      <c r="J131" s="118"/>
      <c r="K131" s="118"/>
      <c r="L131" s="119"/>
      <c r="M131" s="119"/>
      <c r="N131" s="118"/>
      <c r="O131" s="118"/>
      <c r="P131" s="119"/>
      <c r="Q131" s="118"/>
      <c r="R131" s="118"/>
      <c r="S131" s="118"/>
      <c r="T131" s="118"/>
      <c r="U131" s="118"/>
      <c r="V131" s="118"/>
      <c r="W131" s="118"/>
      <c r="X131" s="118"/>
      <c r="Y131" s="118"/>
      <c r="Z131" s="118"/>
      <c r="AA131" s="128"/>
      <c r="AB131" s="128"/>
      <c r="AC131" s="131"/>
      <c r="AD131" s="131"/>
      <c r="AF131" s="82"/>
      <c r="AG131" s="82"/>
    </row>
    <row r="132" spans="1:33" ht="16.5" customHeight="1">
      <c r="A132" s="118"/>
      <c r="B132" s="118"/>
      <c r="C132" s="118"/>
      <c r="D132" s="118"/>
      <c r="E132" s="118"/>
      <c r="F132" s="118"/>
      <c r="G132" s="118"/>
      <c r="H132" s="118"/>
      <c r="I132" s="118"/>
      <c r="J132" s="118"/>
      <c r="K132" s="118"/>
      <c r="L132" s="119"/>
      <c r="M132" s="119"/>
      <c r="N132" s="118"/>
      <c r="O132" s="118"/>
      <c r="P132" s="119"/>
      <c r="Q132" s="118"/>
      <c r="R132" s="118"/>
      <c r="S132" s="118"/>
      <c r="T132" s="118"/>
      <c r="U132" s="118"/>
      <c r="V132" s="118"/>
      <c r="W132" s="118"/>
      <c r="X132" s="118"/>
      <c r="Y132" s="118"/>
      <c r="Z132" s="118"/>
      <c r="AA132" s="128"/>
      <c r="AB132" s="128"/>
      <c r="AC132" s="131"/>
      <c r="AD132" s="131"/>
      <c r="AF132" s="82"/>
      <c r="AG132" s="82"/>
    </row>
    <row r="133" spans="1:33" ht="16.5" customHeight="1">
      <c r="A133" s="118"/>
      <c r="B133" s="118"/>
      <c r="C133" s="118"/>
      <c r="D133" s="118"/>
      <c r="E133" s="118"/>
      <c r="F133" s="118"/>
      <c r="G133" s="118"/>
      <c r="H133" s="118"/>
      <c r="I133" s="118"/>
      <c r="J133" s="118"/>
      <c r="K133" s="118"/>
      <c r="L133" s="119"/>
      <c r="M133" s="119"/>
      <c r="N133" s="118"/>
      <c r="O133" s="118"/>
      <c r="P133" s="119"/>
      <c r="Q133" s="118"/>
      <c r="R133" s="118"/>
      <c r="S133" s="118"/>
      <c r="T133" s="118"/>
      <c r="U133" s="118"/>
      <c r="V133" s="118"/>
      <c r="W133" s="118"/>
      <c r="X133" s="118"/>
      <c r="Y133" s="118"/>
      <c r="Z133" s="118"/>
      <c r="AA133" s="128"/>
      <c r="AB133" s="128"/>
      <c r="AC133" s="131"/>
      <c r="AD133" s="131"/>
      <c r="AF133" s="82"/>
      <c r="AG133" s="82"/>
    </row>
    <row r="134" spans="1:33" ht="16.5" customHeight="1">
      <c r="A134" s="118"/>
      <c r="B134" s="118"/>
      <c r="C134" s="118"/>
      <c r="D134" s="118"/>
      <c r="E134" s="118"/>
      <c r="F134" s="118"/>
      <c r="G134" s="118"/>
      <c r="H134" s="118"/>
      <c r="I134" s="118"/>
      <c r="J134" s="118"/>
      <c r="K134" s="118"/>
      <c r="L134" s="119"/>
      <c r="M134" s="119"/>
      <c r="N134" s="118"/>
      <c r="O134" s="118"/>
      <c r="P134" s="119"/>
      <c r="Q134" s="118"/>
      <c r="R134" s="118"/>
      <c r="S134" s="118"/>
      <c r="T134" s="118"/>
      <c r="U134" s="118"/>
      <c r="V134" s="118"/>
      <c r="W134" s="118"/>
      <c r="X134" s="118"/>
      <c r="Y134" s="118"/>
      <c r="Z134" s="118"/>
      <c r="AA134" s="128"/>
      <c r="AB134" s="128"/>
      <c r="AC134" s="131"/>
      <c r="AD134" s="131"/>
      <c r="AF134" s="82"/>
      <c r="AG134" s="82"/>
    </row>
    <row r="135" spans="1:33" ht="16.5" customHeight="1">
      <c r="A135" s="118"/>
      <c r="B135" s="118"/>
      <c r="C135" s="118"/>
      <c r="D135" s="118"/>
      <c r="E135" s="118"/>
      <c r="F135" s="118"/>
      <c r="G135" s="118"/>
      <c r="H135" s="118"/>
      <c r="I135" s="118"/>
      <c r="J135" s="118"/>
      <c r="K135" s="118"/>
      <c r="L135" s="119"/>
      <c r="M135" s="119"/>
      <c r="N135" s="118"/>
      <c r="O135" s="118"/>
      <c r="P135" s="119"/>
      <c r="Q135" s="118"/>
      <c r="R135" s="118"/>
      <c r="S135" s="118"/>
      <c r="T135" s="118"/>
      <c r="U135" s="118"/>
      <c r="V135" s="118"/>
      <c r="W135" s="118"/>
      <c r="X135" s="118"/>
      <c r="Y135" s="118"/>
      <c r="Z135" s="118"/>
      <c r="AA135" s="128"/>
      <c r="AB135" s="128"/>
      <c r="AC135" s="131"/>
      <c r="AD135" s="131"/>
      <c r="AF135" s="82"/>
      <c r="AG135" s="82"/>
    </row>
    <row r="136" spans="1:33" ht="16.5" customHeight="1">
      <c r="A136" s="118"/>
      <c r="B136" s="118"/>
      <c r="C136" s="118"/>
      <c r="D136" s="118"/>
      <c r="E136" s="118"/>
      <c r="F136" s="118"/>
      <c r="G136" s="118"/>
      <c r="H136" s="118"/>
      <c r="I136" s="118"/>
      <c r="J136" s="118"/>
      <c r="K136" s="118"/>
      <c r="L136" s="119"/>
      <c r="M136" s="119"/>
      <c r="N136" s="118"/>
      <c r="O136" s="118"/>
      <c r="P136" s="119"/>
      <c r="Q136" s="118"/>
      <c r="R136" s="118"/>
      <c r="S136" s="118"/>
      <c r="T136" s="118"/>
      <c r="U136" s="118"/>
      <c r="V136" s="118"/>
      <c r="W136" s="118"/>
      <c r="X136" s="118"/>
      <c r="Y136" s="118"/>
      <c r="Z136" s="118"/>
      <c r="AA136" s="128"/>
      <c r="AB136" s="128"/>
      <c r="AC136" s="131"/>
      <c r="AD136" s="131"/>
      <c r="AF136" s="82"/>
      <c r="AG136" s="82"/>
    </row>
    <row r="137" spans="1:33" ht="16.5" customHeight="1">
      <c r="A137" s="118"/>
      <c r="B137" s="118"/>
      <c r="C137" s="118"/>
      <c r="D137" s="118"/>
      <c r="E137" s="118"/>
      <c r="F137" s="118"/>
      <c r="G137" s="118"/>
      <c r="H137" s="118"/>
      <c r="I137" s="118"/>
      <c r="J137" s="118"/>
      <c r="K137" s="118"/>
      <c r="L137" s="119"/>
      <c r="M137" s="119"/>
      <c r="N137" s="118"/>
      <c r="O137" s="118"/>
      <c r="P137" s="119"/>
      <c r="Q137" s="118"/>
      <c r="R137" s="118"/>
      <c r="S137" s="118"/>
      <c r="T137" s="118"/>
      <c r="U137" s="118"/>
      <c r="V137" s="118"/>
      <c r="W137" s="118"/>
      <c r="X137" s="118"/>
      <c r="Y137" s="118"/>
      <c r="Z137" s="118"/>
      <c r="AA137" s="128"/>
      <c r="AB137" s="128"/>
      <c r="AC137" s="131"/>
      <c r="AD137" s="131"/>
      <c r="AF137" s="82"/>
      <c r="AG137" s="82"/>
    </row>
    <row r="138" spans="1:33" ht="16.5" customHeight="1">
      <c r="A138" s="118"/>
      <c r="B138" s="118"/>
      <c r="C138" s="118"/>
      <c r="D138" s="118"/>
      <c r="E138" s="118"/>
      <c r="F138" s="118"/>
      <c r="G138" s="118"/>
      <c r="H138" s="118"/>
      <c r="I138" s="118"/>
      <c r="J138" s="118"/>
      <c r="K138" s="118"/>
      <c r="L138" s="119"/>
      <c r="M138" s="119"/>
      <c r="N138" s="118"/>
      <c r="O138" s="118"/>
      <c r="P138" s="119"/>
      <c r="Q138" s="118"/>
      <c r="R138" s="118"/>
      <c r="S138" s="118"/>
      <c r="T138" s="118"/>
      <c r="U138" s="118"/>
      <c r="V138" s="118"/>
      <c r="W138" s="118"/>
      <c r="X138" s="118"/>
      <c r="Y138" s="118"/>
      <c r="Z138" s="118"/>
      <c r="AA138" s="128"/>
      <c r="AB138" s="128"/>
      <c r="AC138" s="131"/>
      <c r="AD138" s="131"/>
      <c r="AF138" s="82"/>
      <c r="AG138" s="82"/>
    </row>
    <row r="139" spans="1:33" ht="16.5" customHeight="1">
      <c r="A139" s="118"/>
      <c r="B139" s="118"/>
      <c r="C139" s="118"/>
      <c r="D139" s="118"/>
      <c r="E139" s="118"/>
      <c r="F139" s="118"/>
      <c r="G139" s="118"/>
      <c r="H139" s="118"/>
      <c r="I139" s="118"/>
      <c r="J139" s="118"/>
      <c r="K139" s="118"/>
      <c r="L139" s="119"/>
      <c r="M139" s="119"/>
      <c r="N139" s="118"/>
      <c r="O139" s="118"/>
      <c r="P139" s="119"/>
      <c r="Q139" s="118"/>
      <c r="R139" s="118"/>
      <c r="S139" s="118"/>
      <c r="T139" s="118"/>
      <c r="U139" s="118"/>
      <c r="V139" s="118"/>
      <c r="W139" s="118"/>
      <c r="X139" s="118"/>
      <c r="Y139" s="118"/>
      <c r="Z139" s="118"/>
      <c r="AA139" s="128"/>
      <c r="AB139" s="128"/>
      <c r="AC139" s="131"/>
      <c r="AD139" s="131"/>
      <c r="AF139" s="82"/>
      <c r="AG139" s="82"/>
    </row>
    <row r="140" spans="1:33" ht="16.5" customHeight="1">
      <c r="A140" s="118"/>
      <c r="B140" s="118"/>
      <c r="C140" s="118"/>
      <c r="D140" s="118"/>
      <c r="E140" s="118"/>
      <c r="F140" s="118"/>
      <c r="G140" s="118"/>
      <c r="H140" s="118"/>
      <c r="I140" s="118"/>
      <c r="J140" s="118"/>
      <c r="K140" s="118"/>
      <c r="L140" s="119"/>
      <c r="M140" s="119"/>
      <c r="N140" s="118"/>
      <c r="O140" s="118"/>
      <c r="P140" s="119"/>
      <c r="Q140" s="118"/>
      <c r="R140" s="118"/>
      <c r="S140" s="118"/>
      <c r="T140" s="118"/>
      <c r="U140" s="118"/>
      <c r="V140" s="118"/>
      <c r="W140" s="118"/>
      <c r="X140" s="118"/>
      <c r="Y140" s="118"/>
      <c r="Z140" s="118"/>
      <c r="AA140" s="128"/>
      <c r="AB140" s="128"/>
      <c r="AC140" s="131"/>
      <c r="AD140" s="131"/>
      <c r="AF140" s="82"/>
      <c r="AG140" s="82"/>
    </row>
    <row r="141" spans="1:33" ht="16.5" customHeight="1">
      <c r="A141" s="118"/>
      <c r="B141" s="118"/>
      <c r="C141" s="118"/>
      <c r="D141" s="118"/>
      <c r="E141" s="118"/>
      <c r="F141" s="118"/>
      <c r="G141" s="118"/>
      <c r="H141" s="118"/>
      <c r="I141" s="118"/>
      <c r="J141" s="118"/>
      <c r="K141" s="118"/>
      <c r="L141" s="119"/>
      <c r="M141" s="119"/>
      <c r="N141" s="118"/>
      <c r="O141" s="118"/>
      <c r="P141" s="119"/>
      <c r="Q141" s="118"/>
      <c r="R141" s="118"/>
      <c r="S141" s="118"/>
      <c r="T141" s="118"/>
      <c r="U141" s="118"/>
      <c r="V141" s="118"/>
      <c r="W141" s="118"/>
      <c r="X141" s="118"/>
      <c r="Y141" s="118"/>
      <c r="Z141" s="118"/>
      <c r="AA141" s="128"/>
      <c r="AB141" s="128"/>
      <c r="AC141" s="131"/>
      <c r="AD141" s="131"/>
      <c r="AF141" s="82"/>
      <c r="AG141" s="82"/>
    </row>
    <row r="142" spans="1:33" ht="16.5" customHeight="1">
      <c r="A142" s="118"/>
      <c r="B142" s="118"/>
      <c r="C142" s="118"/>
      <c r="D142" s="118"/>
      <c r="E142" s="118"/>
      <c r="F142" s="118"/>
      <c r="G142" s="118"/>
      <c r="H142" s="118"/>
      <c r="I142" s="118"/>
      <c r="J142" s="118"/>
      <c r="K142" s="118"/>
      <c r="L142" s="119"/>
      <c r="M142" s="119"/>
      <c r="N142" s="118"/>
      <c r="O142" s="118"/>
      <c r="P142" s="119"/>
      <c r="Q142" s="118"/>
      <c r="R142" s="118"/>
      <c r="S142" s="118"/>
      <c r="T142" s="118"/>
      <c r="U142" s="118"/>
      <c r="V142" s="118"/>
      <c r="W142" s="118"/>
      <c r="X142" s="118"/>
      <c r="Y142" s="118"/>
      <c r="Z142" s="118"/>
      <c r="AA142" s="128"/>
      <c r="AB142" s="128"/>
      <c r="AC142" s="131"/>
      <c r="AD142" s="131"/>
      <c r="AF142" s="82"/>
      <c r="AG142" s="82"/>
    </row>
    <row r="143" spans="1:33" ht="16.5" customHeight="1">
      <c r="A143" s="118"/>
      <c r="B143" s="118"/>
      <c r="C143" s="118"/>
      <c r="D143" s="118"/>
      <c r="E143" s="118"/>
      <c r="F143" s="118"/>
      <c r="G143" s="118"/>
      <c r="H143" s="118"/>
      <c r="I143" s="118"/>
      <c r="J143" s="118"/>
      <c r="K143" s="118"/>
      <c r="L143" s="119"/>
      <c r="M143" s="119"/>
      <c r="N143" s="118"/>
      <c r="O143" s="118"/>
      <c r="P143" s="119"/>
      <c r="Q143" s="118"/>
      <c r="R143" s="118"/>
      <c r="S143" s="118"/>
      <c r="T143" s="118"/>
      <c r="U143" s="118"/>
      <c r="V143" s="118"/>
      <c r="W143" s="118"/>
      <c r="X143" s="118"/>
      <c r="Y143" s="118"/>
      <c r="Z143" s="118"/>
      <c r="AA143" s="128"/>
      <c r="AB143" s="128"/>
      <c r="AC143" s="131"/>
      <c r="AD143" s="131"/>
      <c r="AF143" s="82"/>
      <c r="AG143" s="82"/>
    </row>
    <row r="144" spans="1:33" ht="16.5" customHeight="1">
      <c r="A144" s="118"/>
      <c r="B144" s="118"/>
      <c r="C144" s="118"/>
      <c r="D144" s="118"/>
      <c r="E144" s="118"/>
      <c r="F144" s="118"/>
      <c r="G144" s="118"/>
      <c r="H144" s="118"/>
      <c r="I144" s="118"/>
      <c r="J144" s="118"/>
      <c r="K144" s="118"/>
      <c r="L144" s="119"/>
      <c r="M144" s="119"/>
      <c r="N144" s="118"/>
      <c r="O144" s="118"/>
      <c r="P144" s="119"/>
      <c r="Q144" s="118"/>
      <c r="R144" s="118"/>
      <c r="S144" s="118"/>
      <c r="T144" s="118"/>
      <c r="U144" s="118"/>
      <c r="V144" s="118"/>
      <c r="W144" s="118"/>
      <c r="X144" s="118"/>
      <c r="Y144" s="118"/>
      <c r="Z144" s="118"/>
      <c r="AA144" s="128"/>
      <c r="AB144" s="128"/>
      <c r="AC144" s="131"/>
      <c r="AD144" s="131"/>
      <c r="AF144" s="82"/>
      <c r="AG144" s="82"/>
    </row>
    <row r="145" spans="1:33" ht="16.5" customHeight="1">
      <c r="A145" s="118"/>
      <c r="B145" s="118"/>
      <c r="C145" s="118"/>
      <c r="D145" s="118"/>
      <c r="E145" s="118"/>
      <c r="F145" s="118"/>
      <c r="G145" s="118"/>
      <c r="H145" s="118"/>
      <c r="I145" s="118"/>
      <c r="J145" s="118"/>
      <c r="K145" s="118"/>
      <c r="L145" s="119"/>
      <c r="M145" s="119"/>
      <c r="N145" s="118"/>
      <c r="O145" s="118"/>
      <c r="P145" s="119"/>
      <c r="Q145" s="118"/>
      <c r="R145" s="118"/>
      <c r="S145" s="118"/>
      <c r="T145" s="118"/>
      <c r="U145" s="118"/>
      <c r="V145" s="118"/>
      <c r="W145" s="118"/>
      <c r="X145" s="118"/>
      <c r="Y145" s="118"/>
      <c r="Z145" s="118"/>
      <c r="AA145" s="128"/>
      <c r="AB145" s="128"/>
      <c r="AC145" s="131"/>
      <c r="AD145" s="131"/>
      <c r="AF145" s="82"/>
      <c r="AG145" s="82"/>
    </row>
    <row r="146" spans="1:33" ht="16.5" customHeight="1">
      <c r="A146" s="118"/>
      <c r="B146" s="118"/>
      <c r="C146" s="118"/>
      <c r="D146" s="118"/>
      <c r="E146" s="118"/>
      <c r="F146" s="118"/>
      <c r="G146" s="118"/>
      <c r="H146" s="118"/>
      <c r="I146" s="118"/>
      <c r="J146" s="118"/>
      <c r="K146" s="118"/>
      <c r="L146" s="119"/>
      <c r="M146" s="119"/>
      <c r="N146" s="118"/>
      <c r="O146" s="118"/>
      <c r="P146" s="119"/>
      <c r="Q146" s="118"/>
      <c r="R146" s="118"/>
      <c r="S146" s="118"/>
      <c r="T146" s="118"/>
      <c r="U146" s="118"/>
      <c r="V146" s="118"/>
      <c r="W146" s="118"/>
      <c r="X146" s="118"/>
      <c r="Y146" s="118"/>
      <c r="Z146" s="118"/>
      <c r="AA146" s="128"/>
      <c r="AB146" s="128"/>
      <c r="AC146" s="131"/>
      <c r="AD146" s="131"/>
      <c r="AF146" s="82"/>
      <c r="AG146" s="82"/>
    </row>
    <row r="147" spans="1:33" ht="16.5" customHeight="1">
      <c r="A147" s="118"/>
      <c r="B147" s="118"/>
      <c r="C147" s="118"/>
      <c r="D147" s="118"/>
      <c r="E147" s="118"/>
      <c r="F147" s="118"/>
      <c r="G147" s="118"/>
      <c r="H147" s="118"/>
      <c r="I147" s="118"/>
      <c r="J147" s="118"/>
      <c r="K147" s="118"/>
      <c r="L147" s="119"/>
      <c r="M147" s="119"/>
      <c r="N147" s="118"/>
      <c r="O147" s="118"/>
      <c r="P147" s="119"/>
      <c r="Q147" s="118"/>
      <c r="R147" s="118"/>
      <c r="S147" s="118"/>
      <c r="T147" s="118"/>
      <c r="U147" s="118"/>
      <c r="V147" s="118"/>
      <c r="W147" s="118"/>
      <c r="X147" s="118"/>
      <c r="Y147" s="118"/>
      <c r="Z147" s="118"/>
      <c r="AA147" s="128"/>
      <c r="AB147" s="128"/>
      <c r="AC147" s="131"/>
      <c r="AD147" s="131"/>
      <c r="AF147" s="82"/>
      <c r="AG147" s="82"/>
    </row>
    <row r="148" spans="1:33" ht="16.5" customHeight="1">
      <c r="A148" s="118"/>
      <c r="B148" s="118"/>
      <c r="C148" s="118"/>
      <c r="D148" s="118"/>
      <c r="E148" s="118"/>
      <c r="F148" s="118"/>
      <c r="G148" s="118"/>
      <c r="H148" s="118"/>
      <c r="I148" s="118"/>
      <c r="J148" s="118"/>
      <c r="K148" s="118"/>
      <c r="L148" s="119"/>
      <c r="M148" s="119"/>
      <c r="N148" s="118"/>
      <c r="O148" s="118"/>
      <c r="P148" s="119"/>
      <c r="Q148" s="118"/>
      <c r="R148" s="118"/>
      <c r="S148" s="118"/>
      <c r="T148" s="118"/>
      <c r="U148" s="118"/>
      <c r="V148" s="118"/>
      <c r="W148" s="118"/>
      <c r="X148" s="118"/>
      <c r="Y148" s="118"/>
      <c r="Z148" s="118"/>
      <c r="AA148" s="128"/>
      <c r="AB148" s="128"/>
      <c r="AC148" s="131"/>
      <c r="AD148" s="131"/>
      <c r="AF148" s="82"/>
      <c r="AG148" s="82"/>
    </row>
    <row r="149" spans="1:33" ht="16.5" customHeight="1">
      <c r="A149" s="118"/>
      <c r="B149" s="118"/>
      <c r="C149" s="118"/>
      <c r="D149" s="118"/>
      <c r="E149" s="118"/>
      <c r="F149" s="118"/>
      <c r="G149" s="118"/>
      <c r="H149" s="118"/>
      <c r="I149" s="118"/>
      <c r="J149" s="118"/>
      <c r="K149" s="118"/>
      <c r="L149" s="119"/>
      <c r="M149" s="119"/>
      <c r="N149" s="118"/>
      <c r="O149" s="118"/>
      <c r="P149" s="119"/>
      <c r="Q149" s="118"/>
      <c r="R149" s="118"/>
      <c r="S149" s="118"/>
      <c r="T149" s="118"/>
      <c r="U149" s="118"/>
      <c r="V149" s="118"/>
      <c r="W149" s="118"/>
      <c r="X149" s="118"/>
      <c r="Y149" s="118"/>
      <c r="Z149" s="118"/>
      <c r="AA149" s="128"/>
      <c r="AB149" s="128"/>
      <c r="AC149" s="131"/>
      <c r="AD149" s="131"/>
      <c r="AF149" s="82"/>
      <c r="AG149" s="82"/>
    </row>
    <row r="150" spans="1:33" ht="16.5" customHeight="1">
      <c r="A150" s="118"/>
      <c r="B150" s="118"/>
      <c r="C150" s="118"/>
      <c r="D150" s="118"/>
      <c r="E150" s="118"/>
      <c r="F150" s="118"/>
      <c r="G150" s="118"/>
      <c r="H150" s="118"/>
      <c r="I150" s="118"/>
      <c r="J150" s="118"/>
      <c r="K150" s="118"/>
      <c r="L150" s="119"/>
      <c r="M150" s="119"/>
      <c r="N150" s="118"/>
      <c r="O150" s="118"/>
      <c r="P150" s="119"/>
      <c r="Q150" s="118"/>
      <c r="R150" s="118"/>
      <c r="S150" s="118"/>
      <c r="T150" s="118"/>
      <c r="U150" s="118"/>
      <c r="V150" s="118"/>
      <c r="W150" s="118"/>
      <c r="X150" s="118"/>
      <c r="Y150" s="118"/>
      <c r="Z150" s="118"/>
      <c r="AA150" s="128"/>
      <c r="AB150" s="128"/>
      <c r="AC150" s="131"/>
      <c r="AD150" s="131"/>
      <c r="AF150" s="82"/>
      <c r="AG150" s="82"/>
    </row>
    <row r="151" spans="1:33" ht="16.5" customHeight="1">
      <c r="A151" s="118"/>
      <c r="B151" s="118"/>
      <c r="C151" s="118"/>
      <c r="D151" s="118"/>
      <c r="E151" s="118"/>
      <c r="F151" s="118"/>
      <c r="G151" s="118"/>
      <c r="H151" s="118"/>
      <c r="I151" s="118"/>
      <c r="J151" s="118"/>
      <c r="K151" s="118"/>
      <c r="L151" s="119"/>
      <c r="M151" s="119"/>
      <c r="N151" s="118"/>
      <c r="O151" s="118"/>
      <c r="P151" s="119"/>
      <c r="Q151" s="118"/>
      <c r="R151" s="118"/>
      <c r="S151" s="118"/>
      <c r="T151" s="118"/>
      <c r="U151" s="118"/>
      <c r="V151" s="118"/>
      <c r="W151" s="118"/>
      <c r="X151" s="118"/>
      <c r="Y151" s="118"/>
      <c r="Z151" s="118"/>
      <c r="AA151" s="128"/>
      <c r="AB151" s="128"/>
      <c r="AC151" s="131"/>
      <c r="AD151" s="131"/>
      <c r="AF151" s="82"/>
      <c r="AG151" s="82"/>
    </row>
    <row r="152" spans="1:33" ht="16.5" customHeight="1">
      <c r="A152" s="118"/>
      <c r="B152" s="118"/>
      <c r="C152" s="118"/>
      <c r="D152" s="118"/>
      <c r="E152" s="118"/>
      <c r="F152" s="118"/>
      <c r="G152" s="118"/>
      <c r="H152" s="118"/>
      <c r="I152" s="118"/>
      <c r="J152" s="118"/>
      <c r="K152" s="118"/>
      <c r="L152" s="119"/>
      <c r="M152" s="119"/>
      <c r="N152" s="118"/>
      <c r="O152" s="118"/>
      <c r="P152" s="119"/>
      <c r="Q152" s="118"/>
      <c r="R152" s="118"/>
      <c r="S152" s="118"/>
      <c r="T152" s="118"/>
      <c r="U152" s="118"/>
      <c r="V152" s="118"/>
      <c r="W152" s="118"/>
      <c r="X152" s="118"/>
      <c r="Y152" s="118"/>
      <c r="Z152" s="118"/>
      <c r="AA152" s="128"/>
      <c r="AB152" s="128"/>
      <c r="AC152" s="131"/>
      <c r="AD152" s="131"/>
      <c r="AF152" s="82"/>
      <c r="AG152" s="82"/>
    </row>
    <row r="153" spans="1:33" ht="16.5" customHeight="1">
      <c r="A153" s="118"/>
      <c r="B153" s="118"/>
      <c r="C153" s="118"/>
      <c r="D153" s="118"/>
      <c r="E153" s="118"/>
      <c r="F153" s="118"/>
      <c r="G153" s="118"/>
      <c r="H153" s="118"/>
      <c r="I153" s="118"/>
      <c r="J153" s="118"/>
      <c r="K153" s="118"/>
      <c r="L153" s="119"/>
      <c r="M153" s="119"/>
      <c r="N153" s="118"/>
      <c r="O153" s="118"/>
      <c r="P153" s="119"/>
      <c r="Q153" s="118"/>
      <c r="R153" s="118"/>
      <c r="S153" s="118"/>
      <c r="T153" s="118"/>
      <c r="U153" s="118"/>
      <c r="V153" s="118"/>
      <c r="W153" s="118"/>
      <c r="X153" s="118"/>
      <c r="Y153" s="118"/>
      <c r="Z153" s="118"/>
      <c r="AA153" s="128"/>
      <c r="AB153" s="128"/>
      <c r="AC153" s="131"/>
      <c r="AD153" s="131"/>
      <c r="AF153" s="82"/>
      <c r="AG153" s="82"/>
    </row>
    <row r="154" spans="1:33" ht="16.5" customHeight="1">
      <c r="A154" s="118"/>
      <c r="B154" s="118"/>
      <c r="C154" s="118"/>
      <c r="D154" s="118"/>
      <c r="E154" s="118"/>
      <c r="F154" s="118"/>
      <c r="G154" s="118"/>
      <c r="H154" s="118"/>
      <c r="I154" s="118"/>
      <c r="J154" s="118"/>
      <c r="K154" s="118"/>
      <c r="L154" s="119"/>
      <c r="M154" s="119"/>
      <c r="N154" s="118"/>
      <c r="O154" s="118"/>
      <c r="P154" s="119"/>
      <c r="Q154" s="118"/>
      <c r="R154" s="118"/>
      <c r="S154" s="118"/>
      <c r="T154" s="118"/>
      <c r="U154" s="118"/>
      <c r="V154" s="118"/>
      <c r="W154" s="118"/>
      <c r="X154" s="118"/>
      <c r="Y154" s="118"/>
      <c r="Z154" s="118"/>
      <c r="AA154" s="128"/>
      <c r="AB154" s="128"/>
      <c r="AC154" s="131"/>
      <c r="AD154" s="131"/>
      <c r="AF154" s="82"/>
      <c r="AG154" s="82"/>
    </row>
    <row r="155" spans="1:33" ht="16.5" customHeight="1">
      <c r="A155" s="118"/>
      <c r="B155" s="118"/>
      <c r="C155" s="118"/>
      <c r="D155" s="118"/>
      <c r="E155" s="118"/>
      <c r="F155" s="118"/>
      <c r="G155" s="118"/>
      <c r="H155" s="118"/>
      <c r="I155" s="118"/>
      <c r="J155" s="118"/>
      <c r="K155" s="118"/>
      <c r="L155" s="119"/>
      <c r="M155" s="119"/>
      <c r="N155" s="118"/>
      <c r="O155" s="118"/>
      <c r="P155" s="119"/>
      <c r="Q155" s="118"/>
      <c r="R155" s="118"/>
      <c r="S155" s="118"/>
      <c r="T155" s="118"/>
      <c r="U155" s="118"/>
      <c r="V155" s="118"/>
      <c r="W155" s="118"/>
      <c r="X155" s="118"/>
      <c r="Y155" s="118"/>
      <c r="Z155" s="118"/>
      <c r="AA155" s="128"/>
      <c r="AB155" s="128"/>
      <c r="AC155" s="131"/>
      <c r="AD155" s="131"/>
      <c r="AF155" s="82"/>
      <c r="AG155" s="82"/>
    </row>
    <row r="156" spans="1:33" ht="16.5" customHeight="1">
      <c r="A156" s="118"/>
      <c r="B156" s="118"/>
      <c r="C156" s="118"/>
      <c r="D156" s="118"/>
      <c r="E156" s="118"/>
      <c r="F156" s="118"/>
      <c r="G156" s="118"/>
      <c r="H156" s="118"/>
      <c r="I156" s="118"/>
      <c r="J156" s="118"/>
      <c r="K156" s="118"/>
      <c r="L156" s="119"/>
      <c r="M156" s="119"/>
      <c r="N156" s="118"/>
      <c r="O156" s="118"/>
      <c r="P156" s="119"/>
      <c r="Q156" s="118"/>
      <c r="R156" s="118"/>
      <c r="S156" s="118"/>
      <c r="T156" s="118"/>
      <c r="U156" s="118"/>
      <c r="V156" s="118"/>
      <c r="W156" s="118"/>
      <c r="X156" s="118"/>
      <c r="Y156" s="118"/>
      <c r="Z156" s="118"/>
      <c r="AA156" s="128"/>
      <c r="AB156" s="128"/>
      <c r="AC156" s="131"/>
      <c r="AD156" s="131"/>
      <c r="AF156" s="82"/>
      <c r="AG156" s="82"/>
    </row>
    <row r="157" spans="1:33" ht="16.5" customHeight="1">
      <c r="A157" s="118"/>
      <c r="B157" s="118"/>
      <c r="C157" s="118"/>
      <c r="D157" s="118"/>
      <c r="E157" s="118"/>
      <c r="F157" s="118"/>
      <c r="G157" s="118"/>
      <c r="H157" s="118"/>
      <c r="I157" s="118"/>
      <c r="J157" s="118"/>
      <c r="K157" s="118"/>
      <c r="L157" s="119"/>
      <c r="M157" s="119"/>
      <c r="N157" s="118"/>
      <c r="O157" s="118"/>
      <c r="P157" s="119"/>
      <c r="Q157" s="118"/>
      <c r="R157" s="118"/>
      <c r="S157" s="118"/>
      <c r="T157" s="118"/>
      <c r="U157" s="118"/>
      <c r="V157" s="118"/>
      <c r="W157" s="118"/>
      <c r="X157" s="118"/>
      <c r="Y157" s="118"/>
      <c r="Z157" s="118"/>
      <c r="AA157" s="128"/>
      <c r="AB157" s="128"/>
      <c r="AC157" s="131"/>
      <c r="AD157" s="131"/>
      <c r="AF157" s="82"/>
      <c r="AG157" s="82"/>
    </row>
    <row r="158" spans="1:33" ht="16.5" customHeight="1">
      <c r="A158" s="118"/>
      <c r="B158" s="118"/>
      <c r="C158" s="118"/>
      <c r="D158" s="118"/>
      <c r="E158" s="118"/>
      <c r="F158" s="118"/>
      <c r="G158" s="118"/>
      <c r="H158" s="118"/>
      <c r="I158" s="118"/>
      <c r="J158" s="118"/>
      <c r="K158" s="118"/>
      <c r="L158" s="119"/>
      <c r="M158" s="119"/>
      <c r="N158" s="118"/>
      <c r="O158" s="118"/>
      <c r="P158" s="119"/>
      <c r="Q158" s="118"/>
      <c r="R158" s="118"/>
      <c r="S158" s="118"/>
      <c r="T158" s="118"/>
      <c r="U158" s="118"/>
      <c r="V158" s="118"/>
      <c r="W158" s="118"/>
      <c r="X158" s="118"/>
      <c r="Y158" s="118"/>
      <c r="Z158" s="118"/>
      <c r="AA158" s="128"/>
      <c r="AB158" s="128"/>
      <c r="AC158" s="131"/>
      <c r="AD158" s="131"/>
      <c r="AF158" s="82"/>
      <c r="AG158" s="82"/>
    </row>
    <row r="159" spans="1:33" ht="16.5" customHeight="1">
      <c r="A159" s="118"/>
      <c r="B159" s="118"/>
      <c r="C159" s="118"/>
      <c r="D159" s="118"/>
      <c r="E159" s="118"/>
      <c r="F159" s="118"/>
      <c r="G159" s="118"/>
      <c r="H159" s="118"/>
      <c r="I159" s="118"/>
      <c r="J159" s="118"/>
      <c r="K159" s="118"/>
      <c r="L159" s="119"/>
      <c r="M159" s="119"/>
      <c r="N159" s="118"/>
      <c r="O159" s="118"/>
      <c r="P159" s="119"/>
      <c r="Q159" s="118"/>
      <c r="R159" s="118"/>
      <c r="S159" s="118"/>
      <c r="T159" s="118"/>
      <c r="U159" s="118"/>
      <c r="V159" s="118"/>
      <c r="W159" s="118"/>
      <c r="X159" s="118"/>
      <c r="Y159" s="118"/>
      <c r="Z159" s="118"/>
      <c r="AA159" s="128"/>
      <c r="AB159" s="128"/>
      <c r="AC159" s="131"/>
      <c r="AD159" s="131"/>
      <c r="AF159" s="82"/>
      <c r="AG159" s="82"/>
    </row>
    <row r="160" spans="1:33" ht="16.5" customHeight="1">
      <c r="A160" s="118"/>
      <c r="B160" s="118"/>
      <c r="C160" s="118"/>
      <c r="D160" s="118"/>
      <c r="E160" s="118"/>
      <c r="F160" s="118"/>
      <c r="G160" s="118"/>
      <c r="H160" s="118"/>
      <c r="I160" s="118"/>
      <c r="J160" s="118"/>
      <c r="K160" s="118"/>
      <c r="L160" s="119"/>
      <c r="M160" s="119"/>
      <c r="N160" s="118"/>
      <c r="O160" s="118"/>
      <c r="P160" s="119"/>
      <c r="Q160" s="118"/>
      <c r="R160" s="118"/>
      <c r="S160" s="118"/>
      <c r="T160" s="118"/>
      <c r="U160" s="118"/>
      <c r="V160" s="118"/>
      <c r="W160" s="118"/>
      <c r="X160" s="118"/>
      <c r="Y160" s="118"/>
      <c r="Z160" s="118"/>
      <c r="AA160" s="128"/>
      <c r="AB160" s="128"/>
      <c r="AC160" s="131"/>
      <c r="AD160" s="131"/>
      <c r="AF160" s="82"/>
      <c r="AG160" s="82"/>
    </row>
    <row r="161" spans="1:33" ht="16.5" customHeight="1">
      <c r="A161" s="118"/>
      <c r="B161" s="118"/>
      <c r="C161" s="118"/>
      <c r="D161" s="118"/>
      <c r="E161" s="118"/>
      <c r="F161" s="118"/>
      <c r="G161" s="118"/>
      <c r="H161" s="118"/>
      <c r="I161" s="118"/>
      <c r="J161" s="118"/>
      <c r="K161" s="118"/>
      <c r="L161" s="119"/>
      <c r="M161" s="119"/>
      <c r="N161" s="118"/>
      <c r="O161" s="118"/>
      <c r="P161" s="119"/>
      <c r="Q161" s="118"/>
      <c r="R161" s="118"/>
      <c r="S161" s="118"/>
      <c r="T161" s="118"/>
      <c r="U161" s="118"/>
      <c r="V161" s="118"/>
      <c r="W161" s="118"/>
      <c r="X161" s="118"/>
      <c r="Y161" s="118"/>
      <c r="Z161" s="118"/>
      <c r="AA161" s="128"/>
      <c r="AB161" s="128"/>
      <c r="AC161" s="131"/>
      <c r="AD161" s="131"/>
      <c r="AF161" s="82"/>
      <c r="AG161" s="82"/>
    </row>
    <row r="162" spans="1:33" ht="16.5" customHeight="1">
      <c r="A162" s="118"/>
      <c r="B162" s="118"/>
      <c r="C162" s="118"/>
      <c r="D162" s="118"/>
      <c r="E162" s="118"/>
      <c r="F162" s="118"/>
      <c r="G162" s="118"/>
      <c r="H162" s="118"/>
      <c r="I162" s="118"/>
      <c r="J162" s="118"/>
      <c r="K162" s="118"/>
      <c r="L162" s="119"/>
      <c r="M162" s="119"/>
      <c r="N162" s="118"/>
      <c r="O162" s="118"/>
      <c r="P162" s="119"/>
      <c r="Q162" s="118"/>
      <c r="R162" s="118"/>
      <c r="S162" s="118"/>
      <c r="T162" s="118"/>
      <c r="U162" s="118"/>
      <c r="V162" s="118"/>
      <c r="W162" s="118"/>
      <c r="X162" s="118"/>
      <c r="Y162" s="118"/>
      <c r="Z162" s="118"/>
      <c r="AA162" s="128"/>
      <c r="AB162" s="128"/>
      <c r="AC162" s="131"/>
      <c r="AD162" s="131"/>
      <c r="AF162" s="82"/>
      <c r="AG162" s="82"/>
    </row>
    <row r="163" spans="1:33" ht="16.5" customHeight="1">
      <c r="A163" s="118"/>
      <c r="B163" s="118"/>
      <c r="C163" s="118"/>
      <c r="D163" s="118"/>
      <c r="E163" s="118"/>
      <c r="F163" s="118"/>
      <c r="G163" s="118"/>
      <c r="H163" s="118"/>
      <c r="I163" s="118"/>
      <c r="J163" s="118"/>
      <c r="K163" s="118"/>
      <c r="L163" s="119"/>
      <c r="M163" s="119"/>
      <c r="N163" s="118"/>
      <c r="O163" s="118"/>
      <c r="P163" s="119"/>
      <c r="Q163" s="118"/>
      <c r="R163" s="118"/>
      <c r="S163" s="118"/>
      <c r="T163" s="118"/>
      <c r="U163" s="118"/>
      <c r="V163" s="118"/>
      <c r="W163" s="118"/>
      <c r="X163" s="118"/>
      <c r="Y163" s="118"/>
      <c r="Z163" s="118"/>
      <c r="AA163" s="128"/>
      <c r="AB163" s="128"/>
      <c r="AC163" s="131"/>
      <c r="AD163" s="131"/>
      <c r="AF163" s="82"/>
      <c r="AG163" s="82"/>
    </row>
    <row r="164" spans="1:33" ht="16.5" customHeight="1">
      <c r="A164" s="118"/>
      <c r="B164" s="118"/>
      <c r="C164" s="118"/>
      <c r="D164" s="118"/>
      <c r="E164" s="118"/>
      <c r="F164" s="118"/>
      <c r="G164" s="118"/>
      <c r="H164" s="118"/>
      <c r="I164" s="118"/>
      <c r="J164" s="118"/>
      <c r="K164" s="118"/>
      <c r="L164" s="119"/>
      <c r="M164" s="119"/>
      <c r="N164" s="118"/>
      <c r="O164" s="118"/>
      <c r="P164" s="119"/>
      <c r="Q164" s="118"/>
      <c r="R164" s="118"/>
      <c r="S164" s="118"/>
      <c r="T164" s="118"/>
      <c r="U164" s="118"/>
      <c r="V164" s="118"/>
      <c r="W164" s="118"/>
      <c r="X164" s="118"/>
      <c r="Y164" s="118"/>
      <c r="Z164" s="118"/>
      <c r="AA164" s="128"/>
      <c r="AB164" s="128"/>
      <c r="AC164" s="131"/>
      <c r="AD164" s="131"/>
      <c r="AF164" s="82"/>
      <c r="AG164" s="82"/>
    </row>
    <row r="165" spans="1:33" ht="16.5" customHeight="1">
      <c r="A165" s="118"/>
      <c r="B165" s="118"/>
      <c r="C165" s="118"/>
      <c r="D165" s="118"/>
      <c r="E165" s="118"/>
      <c r="F165" s="118"/>
      <c r="G165" s="118"/>
      <c r="H165" s="118"/>
      <c r="I165" s="118"/>
      <c r="J165" s="118"/>
      <c r="K165" s="118"/>
      <c r="L165" s="119"/>
      <c r="M165" s="119"/>
      <c r="N165" s="118"/>
      <c r="O165" s="118"/>
      <c r="P165" s="119"/>
      <c r="Q165" s="118"/>
      <c r="R165" s="118"/>
      <c r="S165" s="118"/>
      <c r="T165" s="118"/>
      <c r="U165" s="118"/>
      <c r="V165" s="118"/>
      <c r="W165" s="118"/>
      <c r="X165" s="118"/>
      <c r="Y165" s="118"/>
      <c r="Z165" s="118"/>
      <c r="AA165" s="128"/>
      <c r="AB165" s="128"/>
      <c r="AC165" s="131"/>
      <c r="AD165" s="131"/>
      <c r="AF165" s="82"/>
      <c r="AG165" s="82"/>
    </row>
    <row r="166" spans="1:33" ht="16.5" customHeight="1">
      <c r="A166" s="118"/>
      <c r="B166" s="118"/>
      <c r="C166" s="118"/>
      <c r="D166" s="118"/>
      <c r="E166" s="118"/>
      <c r="F166" s="118"/>
      <c r="G166" s="118"/>
      <c r="H166" s="118"/>
      <c r="I166" s="118"/>
      <c r="J166" s="118"/>
      <c r="K166" s="118"/>
      <c r="L166" s="119"/>
      <c r="M166" s="119"/>
      <c r="N166" s="118"/>
      <c r="O166" s="118"/>
      <c r="P166" s="119"/>
      <c r="Q166" s="118"/>
      <c r="R166" s="118"/>
      <c r="S166" s="118"/>
      <c r="T166" s="118"/>
      <c r="U166" s="118"/>
      <c r="V166" s="118"/>
      <c r="W166" s="118"/>
      <c r="X166" s="118"/>
      <c r="Y166" s="118"/>
      <c r="Z166" s="118"/>
      <c r="AA166" s="128"/>
      <c r="AB166" s="128"/>
      <c r="AC166" s="131"/>
      <c r="AD166" s="131"/>
      <c r="AF166" s="82"/>
      <c r="AG166" s="82"/>
    </row>
    <row r="167" spans="1:33" ht="16.5" customHeight="1">
      <c r="A167" s="118"/>
      <c r="B167" s="118"/>
      <c r="C167" s="118"/>
      <c r="D167" s="118"/>
      <c r="E167" s="118"/>
      <c r="F167" s="118"/>
      <c r="G167" s="118"/>
      <c r="H167" s="118"/>
      <c r="I167" s="118"/>
      <c r="J167" s="118"/>
      <c r="K167" s="118"/>
      <c r="L167" s="119"/>
      <c r="M167" s="119"/>
      <c r="N167" s="118"/>
      <c r="O167" s="118"/>
      <c r="P167" s="119"/>
      <c r="Q167" s="118"/>
      <c r="R167" s="118"/>
      <c r="S167" s="118"/>
      <c r="T167" s="118"/>
      <c r="U167" s="118"/>
      <c r="V167" s="118"/>
      <c r="W167" s="118"/>
      <c r="X167" s="118"/>
      <c r="Y167" s="118"/>
      <c r="Z167" s="118"/>
      <c r="AA167" s="128"/>
      <c r="AB167" s="128"/>
      <c r="AC167" s="131"/>
      <c r="AD167" s="131"/>
      <c r="AF167" s="82"/>
      <c r="AG167" s="82"/>
    </row>
    <row r="168" spans="1:33" ht="16.5" customHeight="1">
      <c r="A168" s="118"/>
      <c r="B168" s="118"/>
      <c r="C168" s="118"/>
      <c r="D168" s="118"/>
      <c r="E168" s="118"/>
      <c r="F168" s="118"/>
      <c r="G168" s="118"/>
      <c r="H168" s="118"/>
      <c r="I168" s="118"/>
      <c r="J168" s="118"/>
      <c r="K168" s="118"/>
      <c r="L168" s="119"/>
      <c r="M168" s="119"/>
      <c r="N168" s="118"/>
      <c r="O168" s="118"/>
      <c r="P168" s="119"/>
      <c r="Q168" s="118"/>
      <c r="R168" s="118"/>
      <c r="S168" s="118"/>
      <c r="T168" s="118"/>
      <c r="U168" s="118"/>
      <c r="V168" s="118"/>
      <c r="W168" s="118"/>
      <c r="X168" s="118"/>
      <c r="Y168" s="118"/>
      <c r="Z168" s="118"/>
      <c r="AA168" s="128"/>
      <c r="AB168" s="128"/>
      <c r="AC168" s="131"/>
      <c r="AD168" s="131"/>
      <c r="AF168" s="82"/>
      <c r="AG168" s="82"/>
    </row>
    <row r="169" spans="1:33" ht="16.5" customHeight="1">
      <c r="A169" s="118"/>
      <c r="B169" s="118"/>
      <c r="C169" s="118"/>
      <c r="D169" s="118"/>
      <c r="E169" s="118"/>
      <c r="F169" s="118"/>
      <c r="G169" s="118"/>
      <c r="H169" s="118"/>
      <c r="I169" s="118"/>
      <c r="J169" s="118"/>
      <c r="K169" s="118"/>
      <c r="L169" s="119"/>
      <c r="M169" s="119"/>
      <c r="N169" s="118"/>
      <c r="O169" s="118"/>
      <c r="P169" s="119"/>
      <c r="Q169" s="118"/>
      <c r="R169" s="118"/>
      <c r="S169" s="118"/>
      <c r="T169" s="118"/>
      <c r="U169" s="118"/>
      <c r="V169" s="118"/>
      <c r="W169" s="118"/>
      <c r="X169" s="118"/>
      <c r="Y169" s="118"/>
      <c r="Z169" s="118"/>
      <c r="AA169" s="128"/>
      <c r="AB169" s="128"/>
      <c r="AC169" s="131"/>
      <c r="AD169" s="131"/>
      <c r="AF169" s="82"/>
      <c r="AG169" s="82"/>
    </row>
    <row r="170" spans="1:33" ht="16.5" customHeight="1">
      <c r="A170" s="118"/>
      <c r="B170" s="118"/>
      <c r="C170" s="118"/>
      <c r="D170" s="118"/>
      <c r="E170" s="118"/>
      <c r="F170" s="118"/>
      <c r="G170" s="118"/>
      <c r="H170" s="118"/>
      <c r="I170" s="118"/>
      <c r="J170" s="118"/>
      <c r="K170" s="118"/>
      <c r="L170" s="119"/>
      <c r="M170" s="119"/>
      <c r="N170" s="118"/>
      <c r="O170" s="118"/>
      <c r="P170" s="119"/>
      <c r="Q170" s="118"/>
      <c r="R170" s="118"/>
      <c r="S170" s="118"/>
      <c r="T170" s="118"/>
      <c r="U170" s="118"/>
      <c r="V170" s="118"/>
      <c r="W170" s="118"/>
      <c r="X170" s="118"/>
      <c r="Y170" s="118"/>
      <c r="Z170" s="118"/>
      <c r="AA170" s="128"/>
      <c r="AB170" s="128"/>
      <c r="AC170" s="131"/>
      <c r="AD170" s="131"/>
      <c r="AF170" s="82"/>
      <c r="AG170" s="82"/>
    </row>
    <row r="171" spans="1:33" ht="16.5" customHeight="1">
      <c r="A171" s="118"/>
      <c r="B171" s="118"/>
      <c r="C171" s="118"/>
      <c r="D171" s="118"/>
      <c r="E171" s="118"/>
      <c r="F171" s="118"/>
      <c r="G171" s="118"/>
      <c r="H171" s="118"/>
      <c r="I171" s="118"/>
      <c r="J171" s="118"/>
      <c r="K171" s="118"/>
      <c r="L171" s="119"/>
      <c r="M171" s="119"/>
      <c r="N171" s="118"/>
      <c r="O171" s="118"/>
      <c r="P171" s="119"/>
      <c r="Q171" s="118"/>
      <c r="R171" s="118"/>
      <c r="S171" s="118"/>
      <c r="T171" s="118"/>
      <c r="U171" s="118"/>
      <c r="V171" s="118"/>
      <c r="W171" s="118"/>
      <c r="X171" s="118"/>
      <c r="Y171" s="118"/>
      <c r="Z171" s="118"/>
      <c r="AA171" s="128"/>
      <c r="AB171" s="128"/>
      <c r="AC171" s="131"/>
      <c r="AD171" s="131"/>
      <c r="AF171" s="82"/>
      <c r="AG171" s="82"/>
    </row>
    <row r="172" spans="1:33" ht="16.5" customHeight="1">
      <c r="A172" s="118"/>
      <c r="B172" s="118"/>
      <c r="C172" s="118"/>
      <c r="D172" s="118"/>
      <c r="E172" s="118"/>
      <c r="F172" s="118"/>
      <c r="G172" s="118"/>
      <c r="H172" s="118"/>
      <c r="I172" s="118"/>
      <c r="J172" s="118"/>
      <c r="K172" s="118"/>
      <c r="L172" s="119"/>
      <c r="M172" s="119"/>
      <c r="N172" s="118"/>
      <c r="O172" s="118"/>
      <c r="P172" s="119"/>
      <c r="Q172" s="118"/>
      <c r="R172" s="118"/>
      <c r="S172" s="118"/>
      <c r="T172" s="118"/>
      <c r="U172" s="118"/>
      <c r="V172" s="118"/>
      <c r="W172" s="118"/>
      <c r="X172" s="118"/>
      <c r="Y172" s="118"/>
      <c r="Z172" s="118"/>
      <c r="AA172" s="128"/>
      <c r="AB172" s="128"/>
      <c r="AC172" s="131"/>
      <c r="AD172" s="131"/>
      <c r="AF172" s="82"/>
      <c r="AG172" s="82"/>
    </row>
    <row r="173" spans="1:33" ht="16.5" customHeight="1">
      <c r="A173" s="118"/>
      <c r="B173" s="118"/>
      <c r="C173" s="118"/>
      <c r="D173" s="118"/>
      <c r="E173" s="118"/>
      <c r="F173" s="118"/>
      <c r="G173" s="118"/>
      <c r="H173" s="118"/>
      <c r="I173" s="118"/>
      <c r="J173" s="118"/>
      <c r="K173" s="118"/>
      <c r="L173" s="119"/>
      <c r="M173" s="119"/>
      <c r="N173" s="118"/>
      <c r="O173" s="118"/>
      <c r="P173" s="119"/>
      <c r="Q173" s="118"/>
      <c r="R173" s="118"/>
      <c r="S173" s="118"/>
      <c r="T173" s="118"/>
      <c r="U173" s="118"/>
      <c r="V173" s="118"/>
      <c r="W173" s="118"/>
      <c r="X173" s="118"/>
      <c r="Y173" s="118"/>
      <c r="Z173" s="118"/>
      <c r="AA173" s="128"/>
      <c r="AB173" s="128"/>
      <c r="AC173" s="131"/>
      <c r="AD173" s="131"/>
      <c r="AF173" s="82"/>
      <c r="AG173" s="82"/>
    </row>
    <row r="174" spans="1:33" ht="16.5" customHeight="1">
      <c r="A174" s="118"/>
      <c r="B174" s="118"/>
      <c r="C174" s="118"/>
      <c r="D174" s="118"/>
      <c r="E174" s="118"/>
      <c r="F174" s="118"/>
      <c r="G174" s="118"/>
      <c r="H174" s="118"/>
      <c r="I174" s="118"/>
      <c r="J174" s="118"/>
      <c r="K174" s="118"/>
      <c r="L174" s="119"/>
      <c r="M174" s="119"/>
      <c r="N174" s="118"/>
      <c r="O174" s="118"/>
      <c r="P174" s="119"/>
      <c r="Q174" s="118"/>
      <c r="R174" s="118"/>
      <c r="S174" s="118"/>
      <c r="T174" s="118"/>
      <c r="U174" s="118"/>
      <c r="V174" s="118"/>
      <c r="W174" s="118"/>
      <c r="X174" s="118"/>
      <c r="Y174" s="118"/>
      <c r="Z174" s="118"/>
      <c r="AA174" s="128"/>
      <c r="AB174" s="128"/>
      <c r="AC174" s="131"/>
      <c r="AD174" s="131"/>
      <c r="AF174" s="82"/>
      <c r="AG174" s="82"/>
    </row>
    <row r="175" spans="1:33" ht="16.5" customHeight="1">
      <c r="A175" s="118"/>
      <c r="B175" s="118"/>
      <c r="C175" s="118"/>
      <c r="D175" s="118"/>
      <c r="E175" s="118"/>
      <c r="F175" s="118"/>
      <c r="G175" s="118"/>
      <c r="H175" s="118"/>
      <c r="I175" s="118"/>
      <c r="J175" s="118"/>
      <c r="K175" s="118"/>
      <c r="L175" s="119"/>
      <c r="M175" s="119"/>
      <c r="N175" s="118"/>
      <c r="O175" s="118"/>
      <c r="P175" s="119"/>
      <c r="Q175" s="118"/>
      <c r="R175" s="118"/>
      <c r="S175" s="118"/>
      <c r="T175" s="118"/>
      <c r="U175" s="118"/>
      <c r="V175" s="118"/>
      <c r="W175" s="118"/>
      <c r="X175" s="118"/>
      <c r="Y175" s="118"/>
      <c r="Z175" s="118"/>
      <c r="AA175" s="128"/>
      <c r="AB175" s="128"/>
      <c r="AC175" s="131"/>
      <c r="AD175" s="131"/>
      <c r="AF175" s="82"/>
      <c r="AG175" s="82"/>
    </row>
    <row r="176" spans="1:33" ht="16.5" customHeight="1">
      <c r="A176" s="118"/>
      <c r="B176" s="118"/>
      <c r="C176" s="118"/>
      <c r="D176" s="118"/>
      <c r="E176" s="118"/>
      <c r="F176" s="118"/>
      <c r="G176" s="118"/>
      <c r="H176" s="118"/>
      <c r="I176" s="118"/>
      <c r="J176" s="118"/>
      <c r="K176" s="118"/>
      <c r="L176" s="119"/>
      <c r="M176" s="119"/>
      <c r="N176" s="118"/>
      <c r="O176" s="118"/>
      <c r="P176" s="119"/>
      <c r="Q176" s="118"/>
      <c r="R176" s="118"/>
      <c r="S176" s="118"/>
      <c r="T176" s="118"/>
      <c r="U176" s="118"/>
      <c r="V176" s="118"/>
      <c r="W176" s="118"/>
      <c r="X176" s="118"/>
      <c r="Y176" s="118"/>
      <c r="Z176" s="118"/>
      <c r="AA176" s="128"/>
      <c r="AB176" s="128"/>
      <c r="AC176" s="131"/>
      <c r="AD176" s="131"/>
      <c r="AF176" s="82"/>
      <c r="AG176" s="82"/>
    </row>
    <row r="177" spans="1:33" ht="16.5" customHeight="1">
      <c r="A177" s="118"/>
      <c r="B177" s="118"/>
      <c r="C177" s="118"/>
      <c r="D177" s="118"/>
      <c r="E177" s="118"/>
      <c r="F177" s="118"/>
      <c r="G177" s="118"/>
      <c r="H177" s="118"/>
      <c r="I177" s="118"/>
      <c r="J177" s="118"/>
      <c r="K177" s="118"/>
      <c r="L177" s="119"/>
      <c r="M177" s="119"/>
      <c r="N177" s="118"/>
      <c r="O177" s="118"/>
      <c r="P177" s="119"/>
      <c r="Q177" s="118"/>
      <c r="R177" s="118"/>
      <c r="S177" s="118"/>
      <c r="T177" s="118"/>
      <c r="U177" s="118"/>
      <c r="V177" s="118"/>
      <c r="W177" s="118"/>
      <c r="X177" s="118"/>
      <c r="Y177" s="118"/>
      <c r="Z177" s="118"/>
      <c r="AA177" s="128"/>
      <c r="AB177" s="128"/>
      <c r="AC177" s="131"/>
      <c r="AD177" s="131"/>
      <c r="AF177" s="82"/>
      <c r="AG177" s="82"/>
    </row>
    <row r="178" spans="1:33" ht="16.5" customHeight="1">
      <c r="A178" s="118"/>
      <c r="B178" s="118"/>
      <c r="C178" s="118"/>
      <c r="D178" s="118"/>
      <c r="E178" s="118"/>
      <c r="F178" s="118"/>
      <c r="G178" s="118"/>
      <c r="H178" s="118"/>
      <c r="I178" s="118"/>
      <c r="J178" s="118"/>
      <c r="K178" s="118"/>
      <c r="L178" s="119"/>
      <c r="M178" s="119"/>
      <c r="N178" s="118"/>
      <c r="O178" s="118"/>
      <c r="P178" s="119"/>
      <c r="Q178" s="118"/>
      <c r="R178" s="118"/>
      <c r="S178" s="118"/>
      <c r="T178" s="118"/>
      <c r="U178" s="118"/>
      <c r="V178" s="118"/>
      <c r="W178" s="118"/>
      <c r="X178" s="118"/>
      <c r="Y178" s="118"/>
      <c r="Z178" s="118"/>
      <c r="AA178" s="128"/>
      <c r="AB178" s="128"/>
      <c r="AC178" s="131"/>
      <c r="AD178" s="131"/>
      <c r="AF178" s="82"/>
      <c r="AG178" s="82"/>
    </row>
    <row r="179" spans="1:33" ht="16.5" customHeight="1">
      <c r="A179" s="118"/>
      <c r="B179" s="118"/>
      <c r="C179" s="118"/>
      <c r="D179" s="118"/>
      <c r="E179" s="118"/>
      <c r="F179" s="118"/>
      <c r="G179" s="118"/>
      <c r="H179" s="118"/>
      <c r="I179" s="118"/>
      <c r="J179" s="118"/>
      <c r="K179" s="118"/>
      <c r="L179" s="119"/>
      <c r="M179" s="119"/>
      <c r="N179" s="118"/>
      <c r="O179" s="118"/>
      <c r="P179" s="119"/>
      <c r="Q179" s="118"/>
      <c r="R179" s="118"/>
      <c r="S179" s="118"/>
      <c r="T179" s="118"/>
      <c r="U179" s="118"/>
      <c r="V179" s="118"/>
      <c r="W179" s="118"/>
      <c r="X179" s="118"/>
      <c r="Y179" s="118"/>
      <c r="Z179" s="118"/>
      <c r="AA179" s="128"/>
      <c r="AB179" s="128"/>
      <c r="AC179" s="131"/>
      <c r="AD179" s="131"/>
      <c r="AF179" s="82"/>
      <c r="AG179" s="82"/>
    </row>
    <row r="180" spans="1:33" ht="16.5" customHeight="1">
      <c r="A180" s="118"/>
      <c r="B180" s="118"/>
      <c r="C180" s="118"/>
      <c r="D180" s="118"/>
      <c r="E180" s="118"/>
      <c r="F180" s="118"/>
      <c r="G180" s="118"/>
      <c r="H180" s="118"/>
      <c r="I180" s="118"/>
      <c r="J180" s="118"/>
      <c r="K180" s="118"/>
      <c r="L180" s="119"/>
      <c r="M180" s="119"/>
      <c r="N180" s="118"/>
      <c r="O180" s="118"/>
      <c r="P180" s="119"/>
      <c r="Q180" s="118"/>
      <c r="R180" s="118"/>
      <c r="S180" s="118"/>
      <c r="T180" s="118"/>
      <c r="U180" s="118"/>
      <c r="V180" s="118"/>
      <c r="W180" s="118"/>
      <c r="X180" s="118"/>
      <c r="Y180" s="118"/>
      <c r="Z180" s="118"/>
      <c r="AA180" s="128"/>
      <c r="AB180" s="128"/>
      <c r="AC180" s="131"/>
      <c r="AD180" s="131"/>
      <c r="AF180" s="82"/>
      <c r="AG180" s="82"/>
    </row>
    <row r="181" spans="1:33" ht="16.5" customHeight="1">
      <c r="A181" s="118"/>
      <c r="B181" s="118"/>
      <c r="C181" s="118"/>
      <c r="D181" s="118"/>
      <c r="E181" s="118"/>
      <c r="F181" s="118"/>
      <c r="G181" s="118"/>
      <c r="H181" s="118"/>
      <c r="I181" s="118"/>
      <c r="J181" s="118"/>
      <c r="K181" s="118"/>
      <c r="L181" s="119"/>
      <c r="M181" s="119"/>
      <c r="N181" s="118"/>
      <c r="O181" s="118"/>
      <c r="P181" s="119"/>
      <c r="Q181" s="118"/>
      <c r="R181" s="118"/>
      <c r="S181" s="118"/>
      <c r="T181" s="118"/>
      <c r="U181" s="118"/>
      <c r="V181" s="118"/>
      <c r="W181" s="118"/>
      <c r="X181" s="118"/>
      <c r="Y181" s="118"/>
      <c r="Z181" s="118"/>
      <c r="AA181" s="128"/>
      <c r="AB181" s="128"/>
      <c r="AC181" s="131"/>
      <c r="AD181" s="131"/>
      <c r="AF181" s="82"/>
      <c r="AG181" s="82"/>
    </row>
    <row r="182" spans="1:33" ht="16.5" customHeight="1">
      <c r="A182" s="118"/>
      <c r="B182" s="118"/>
      <c r="C182" s="118"/>
      <c r="D182" s="118"/>
      <c r="E182" s="118"/>
      <c r="F182" s="118"/>
      <c r="G182" s="118"/>
      <c r="H182" s="118"/>
      <c r="I182" s="118"/>
      <c r="J182" s="118"/>
      <c r="K182" s="118"/>
      <c r="L182" s="119"/>
      <c r="M182" s="119"/>
      <c r="N182" s="118"/>
      <c r="O182" s="118"/>
      <c r="P182" s="119"/>
      <c r="Q182" s="118"/>
      <c r="R182" s="118"/>
      <c r="S182" s="118"/>
      <c r="T182" s="118"/>
      <c r="U182" s="118"/>
      <c r="V182" s="118"/>
      <c r="W182" s="118"/>
      <c r="X182" s="118"/>
      <c r="Y182" s="118"/>
      <c r="Z182" s="118"/>
      <c r="AA182" s="128"/>
      <c r="AB182" s="128"/>
      <c r="AC182" s="131"/>
      <c r="AD182" s="131"/>
      <c r="AF182" s="82"/>
      <c r="AG182" s="82"/>
    </row>
    <row r="183" spans="1:33" ht="16.5" customHeight="1">
      <c r="A183" s="118"/>
      <c r="B183" s="118"/>
      <c r="C183" s="118"/>
      <c r="D183" s="118"/>
      <c r="E183" s="118"/>
      <c r="F183" s="118"/>
      <c r="G183" s="118"/>
      <c r="H183" s="118"/>
      <c r="I183" s="118"/>
      <c r="J183" s="118"/>
      <c r="K183" s="118"/>
      <c r="L183" s="119"/>
      <c r="M183" s="119"/>
      <c r="N183" s="118"/>
      <c r="O183" s="118"/>
      <c r="P183" s="119"/>
      <c r="Q183" s="118"/>
      <c r="R183" s="118"/>
      <c r="S183" s="118"/>
      <c r="T183" s="118"/>
      <c r="U183" s="118"/>
      <c r="V183" s="118"/>
      <c r="W183" s="118"/>
      <c r="X183" s="118"/>
      <c r="Y183" s="118"/>
      <c r="Z183" s="118"/>
      <c r="AA183" s="128"/>
      <c r="AB183" s="128"/>
      <c r="AC183" s="131"/>
      <c r="AD183" s="131"/>
      <c r="AF183" s="82"/>
      <c r="AG183" s="82"/>
    </row>
    <row r="184" spans="1:33" ht="16.5" customHeight="1">
      <c r="A184" s="118"/>
      <c r="B184" s="118"/>
      <c r="C184" s="118"/>
      <c r="D184" s="118"/>
      <c r="E184" s="118"/>
      <c r="F184" s="118"/>
      <c r="G184" s="118"/>
      <c r="H184" s="118"/>
      <c r="I184" s="118"/>
      <c r="J184" s="118"/>
      <c r="K184" s="118"/>
      <c r="L184" s="119"/>
      <c r="M184" s="119"/>
      <c r="N184" s="118"/>
      <c r="O184" s="118"/>
      <c r="P184" s="119"/>
      <c r="Q184" s="118"/>
      <c r="R184" s="118"/>
      <c r="S184" s="118"/>
      <c r="T184" s="118"/>
      <c r="U184" s="118"/>
      <c r="V184" s="118"/>
      <c r="W184" s="118"/>
      <c r="X184" s="118"/>
      <c r="Y184" s="118"/>
      <c r="Z184" s="118"/>
      <c r="AA184" s="128"/>
      <c r="AB184" s="128"/>
      <c r="AC184" s="131"/>
      <c r="AD184" s="131"/>
      <c r="AF184" s="82"/>
      <c r="AG184" s="82"/>
    </row>
    <row r="185" spans="1:33" ht="16.5" customHeight="1">
      <c r="A185" s="118"/>
      <c r="B185" s="118"/>
      <c r="C185" s="118"/>
      <c r="D185" s="118"/>
      <c r="E185" s="118"/>
      <c r="F185" s="118"/>
      <c r="G185" s="118"/>
      <c r="H185" s="118"/>
      <c r="I185" s="118"/>
      <c r="J185" s="118"/>
      <c r="K185" s="118"/>
      <c r="L185" s="119"/>
      <c r="M185" s="119"/>
      <c r="N185" s="118"/>
      <c r="O185" s="118"/>
      <c r="P185" s="119"/>
      <c r="Q185" s="118"/>
      <c r="R185" s="118"/>
      <c r="S185" s="118"/>
      <c r="T185" s="118"/>
      <c r="U185" s="118"/>
      <c r="V185" s="118"/>
      <c r="W185" s="118"/>
      <c r="X185" s="118"/>
      <c r="Y185" s="118"/>
      <c r="Z185" s="118"/>
      <c r="AA185" s="128"/>
      <c r="AB185" s="128"/>
      <c r="AC185" s="131"/>
      <c r="AD185" s="131"/>
      <c r="AF185" s="82"/>
      <c r="AG185" s="82"/>
    </row>
    <row r="186" spans="1:33" ht="16.5" customHeight="1">
      <c r="A186" s="118"/>
      <c r="B186" s="118"/>
      <c r="C186" s="118"/>
      <c r="D186" s="118"/>
      <c r="E186" s="118"/>
      <c r="F186" s="118"/>
      <c r="G186" s="118"/>
      <c r="H186" s="118"/>
      <c r="I186" s="118"/>
      <c r="J186" s="118"/>
      <c r="K186" s="118"/>
      <c r="L186" s="119"/>
      <c r="M186" s="119"/>
      <c r="N186" s="118"/>
      <c r="O186" s="118"/>
      <c r="P186" s="119"/>
      <c r="Q186" s="118"/>
      <c r="R186" s="118"/>
      <c r="S186" s="118"/>
      <c r="T186" s="118"/>
      <c r="U186" s="118"/>
      <c r="V186" s="118"/>
      <c r="W186" s="118"/>
      <c r="X186" s="118"/>
      <c r="Y186" s="118"/>
      <c r="Z186" s="118"/>
      <c r="AA186" s="128"/>
      <c r="AB186" s="128"/>
      <c r="AC186" s="131"/>
      <c r="AD186" s="131"/>
      <c r="AF186" s="82"/>
      <c r="AG186" s="82"/>
    </row>
    <row r="187" spans="1:33" ht="16.5" customHeight="1">
      <c r="A187" s="118"/>
      <c r="B187" s="118"/>
      <c r="C187" s="118"/>
      <c r="D187" s="118"/>
      <c r="E187" s="118"/>
      <c r="F187" s="118"/>
      <c r="G187" s="118"/>
      <c r="H187" s="118"/>
      <c r="I187" s="118"/>
      <c r="J187" s="118"/>
      <c r="K187" s="118"/>
      <c r="L187" s="119"/>
      <c r="M187" s="119"/>
      <c r="N187" s="118"/>
      <c r="O187" s="118"/>
      <c r="P187" s="119"/>
      <c r="Q187" s="118"/>
      <c r="R187" s="118"/>
      <c r="S187" s="118"/>
      <c r="T187" s="118"/>
      <c r="U187" s="118"/>
      <c r="V187" s="118"/>
      <c r="W187" s="118"/>
      <c r="X187" s="118"/>
      <c r="Y187" s="118"/>
      <c r="Z187" s="118"/>
      <c r="AA187" s="128"/>
      <c r="AB187" s="128"/>
      <c r="AC187" s="131"/>
      <c r="AD187" s="131"/>
      <c r="AF187" s="82"/>
      <c r="AG187" s="82"/>
    </row>
    <row r="188" spans="1:33" ht="16.5" customHeight="1">
      <c r="A188" s="118"/>
      <c r="B188" s="118"/>
      <c r="C188" s="118"/>
      <c r="D188" s="118"/>
      <c r="E188" s="118"/>
      <c r="F188" s="118"/>
      <c r="G188" s="118"/>
      <c r="H188" s="118"/>
      <c r="I188" s="118"/>
      <c r="J188" s="118"/>
      <c r="K188" s="118"/>
      <c r="L188" s="119"/>
      <c r="M188" s="119"/>
      <c r="N188" s="118"/>
      <c r="O188" s="118"/>
      <c r="P188" s="119"/>
      <c r="Q188" s="118"/>
      <c r="R188" s="118"/>
      <c r="S188" s="118"/>
      <c r="T188" s="118"/>
      <c r="U188" s="118"/>
      <c r="V188" s="118"/>
      <c r="W188" s="118"/>
      <c r="X188" s="118"/>
      <c r="Y188" s="118"/>
      <c r="Z188" s="118"/>
      <c r="AA188" s="128"/>
      <c r="AB188" s="128"/>
      <c r="AC188" s="131"/>
      <c r="AD188" s="131"/>
      <c r="AF188" s="82"/>
      <c r="AG188" s="82"/>
    </row>
    <row r="189" spans="1:33" ht="16.5" customHeight="1">
      <c r="A189" s="118"/>
      <c r="B189" s="118"/>
      <c r="C189" s="118"/>
      <c r="D189" s="118"/>
      <c r="E189" s="118"/>
      <c r="F189" s="118"/>
      <c r="G189" s="118"/>
      <c r="H189" s="118"/>
      <c r="I189" s="118"/>
      <c r="J189" s="118"/>
      <c r="K189" s="118"/>
      <c r="L189" s="119"/>
      <c r="M189" s="119"/>
      <c r="N189" s="118"/>
      <c r="O189" s="118"/>
      <c r="P189" s="119"/>
      <c r="Q189" s="118"/>
      <c r="R189" s="118"/>
      <c r="S189" s="118"/>
      <c r="T189" s="118"/>
      <c r="U189" s="118"/>
      <c r="V189" s="118"/>
      <c r="W189" s="118"/>
      <c r="X189" s="118"/>
      <c r="Y189" s="118"/>
      <c r="Z189" s="118"/>
      <c r="AA189" s="128"/>
      <c r="AB189" s="128"/>
      <c r="AC189" s="131"/>
      <c r="AD189" s="131"/>
      <c r="AF189" s="82"/>
      <c r="AG189" s="82"/>
    </row>
    <row r="190" spans="1:33" ht="16.5" customHeight="1">
      <c r="A190" s="118"/>
      <c r="B190" s="118"/>
      <c r="C190" s="118"/>
      <c r="D190" s="118"/>
      <c r="E190" s="118"/>
      <c r="F190" s="118"/>
      <c r="G190" s="118"/>
      <c r="H190" s="118"/>
      <c r="I190" s="118"/>
      <c r="J190" s="118"/>
      <c r="K190" s="118"/>
      <c r="L190" s="119"/>
      <c r="M190" s="119"/>
      <c r="N190" s="118"/>
      <c r="O190" s="118"/>
      <c r="P190" s="119"/>
      <c r="Q190" s="118"/>
      <c r="R190" s="118"/>
      <c r="S190" s="118"/>
      <c r="T190" s="118"/>
      <c r="U190" s="118"/>
      <c r="V190" s="118"/>
      <c r="W190" s="118"/>
      <c r="X190" s="118"/>
      <c r="Y190" s="118"/>
      <c r="Z190" s="118"/>
      <c r="AA190" s="128"/>
      <c r="AB190" s="128"/>
      <c r="AC190" s="131"/>
      <c r="AD190" s="131"/>
      <c r="AF190" s="82"/>
      <c r="AG190" s="82"/>
    </row>
    <row r="191" spans="1:33" ht="16.5" customHeight="1">
      <c r="A191" s="118"/>
      <c r="B191" s="118"/>
      <c r="C191" s="118"/>
      <c r="D191" s="118"/>
      <c r="E191" s="118"/>
      <c r="F191" s="118"/>
      <c r="G191" s="118"/>
      <c r="H191" s="118"/>
      <c r="I191" s="118"/>
      <c r="J191" s="118"/>
      <c r="K191" s="118"/>
      <c r="L191" s="119"/>
      <c r="M191" s="119"/>
      <c r="N191" s="118"/>
      <c r="O191" s="118"/>
      <c r="P191" s="119"/>
      <c r="Q191" s="118"/>
      <c r="R191" s="118"/>
      <c r="S191" s="118"/>
      <c r="T191" s="118"/>
      <c r="U191" s="118"/>
      <c r="V191" s="118"/>
      <c r="W191" s="118"/>
      <c r="X191" s="118"/>
      <c r="Y191" s="118"/>
      <c r="Z191" s="118"/>
      <c r="AA191" s="128"/>
      <c r="AB191" s="128"/>
      <c r="AC191" s="131"/>
      <c r="AD191" s="131"/>
      <c r="AF191" s="82"/>
      <c r="AG191" s="82"/>
    </row>
    <row r="192" spans="1:33" ht="16.5" customHeight="1">
      <c r="A192" s="118"/>
      <c r="B192" s="118"/>
      <c r="C192" s="118"/>
      <c r="D192" s="118"/>
      <c r="E192" s="118"/>
      <c r="F192" s="118"/>
      <c r="G192" s="118"/>
      <c r="H192" s="118"/>
      <c r="I192" s="118"/>
      <c r="J192" s="118"/>
      <c r="K192" s="118"/>
      <c r="L192" s="119"/>
      <c r="M192" s="119"/>
      <c r="N192" s="118"/>
      <c r="O192" s="118"/>
      <c r="P192" s="119"/>
      <c r="Q192" s="118"/>
      <c r="R192" s="118"/>
      <c r="S192" s="118"/>
      <c r="T192" s="118"/>
      <c r="U192" s="118"/>
      <c r="V192" s="118"/>
      <c r="W192" s="118"/>
      <c r="X192" s="118"/>
      <c r="Y192" s="118"/>
      <c r="Z192" s="118"/>
      <c r="AA192" s="128"/>
      <c r="AB192" s="128"/>
      <c r="AC192" s="131"/>
      <c r="AD192" s="131"/>
      <c r="AF192" s="82"/>
      <c r="AG192" s="82"/>
    </row>
    <row r="193" spans="1:33" ht="16.5" customHeight="1">
      <c r="A193" s="118"/>
      <c r="B193" s="118"/>
      <c r="C193" s="118"/>
      <c r="D193" s="118"/>
      <c r="E193" s="118"/>
      <c r="F193" s="118"/>
      <c r="G193" s="118"/>
      <c r="H193" s="118"/>
      <c r="I193" s="118"/>
      <c r="J193" s="118"/>
      <c r="K193" s="118"/>
      <c r="L193" s="119"/>
      <c r="M193" s="119"/>
      <c r="N193" s="118"/>
      <c r="O193" s="118"/>
      <c r="P193" s="119"/>
      <c r="Q193" s="118"/>
      <c r="R193" s="118"/>
      <c r="S193" s="118"/>
      <c r="T193" s="118"/>
      <c r="U193" s="118"/>
      <c r="V193" s="118"/>
      <c r="W193" s="118"/>
      <c r="X193" s="118"/>
      <c r="Y193" s="118"/>
      <c r="Z193" s="118"/>
      <c r="AA193" s="128"/>
      <c r="AB193" s="128"/>
      <c r="AC193" s="131"/>
      <c r="AD193" s="131"/>
      <c r="AF193" s="82"/>
      <c r="AG193" s="82"/>
    </row>
    <row r="194" spans="1:33" ht="16.5" customHeight="1">
      <c r="A194" s="118"/>
      <c r="B194" s="118"/>
      <c r="C194" s="118"/>
      <c r="D194" s="118"/>
      <c r="E194" s="118"/>
      <c r="F194" s="118"/>
      <c r="G194" s="118"/>
      <c r="H194" s="118"/>
      <c r="I194" s="118"/>
      <c r="J194" s="118"/>
      <c r="K194" s="118"/>
      <c r="L194" s="119"/>
      <c r="M194" s="119"/>
      <c r="N194" s="118"/>
      <c r="O194" s="118"/>
      <c r="P194" s="119"/>
      <c r="Q194" s="118"/>
      <c r="R194" s="118"/>
      <c r="S194" s="118"/>
      <c r="T194" s="118"/>
      <c r="U194" s="118"/>
      <c r="V194" s="118"/>
      <c r="W194" s="118"/>
      <c r="X194" s="118"/>
      <c r="Y194" s="118"/>
      <c r="Z194" s="118"/>
      <c r="AA194" s="128"/>
      <c r="AB194" s="128"/>
      <c r="AC194" s="131"/>
      <c r="AD194" s="131"/>
      <c r="AF194" s="82"/>
      <c r="AG194" s="82"/>
    </row>
    <row r="195" spans="1:33" ht="16.5" customHeight="1">
      <c r="A195" s="118"/>
      <c r="B195" s="118"/>
      <c r="C195" s="118"/>
      <c r="D195" s="118"/>
      <c r="E195" s="118"/>
      <c r="F195" s="118"/>
      <c r="G195" s="118"/>
      <c r="H195" s="118"/>
      <c r="I195" s="118"/>
      <c r="J195" s="118"/>
      <c r="K195" s="118"/>
      <c r="L195" s="119"/>
      <c r="M195" s="119"/>
      <c r="N195" s="118"/>
      <c r="O195" s="118"/>
      <c r="P195" s="119"/>
      <c r="Q195" s="118"/>
      <c r="R195" s="118"/>
      <c r="S195" s="118"/>
      <c r="T195" s="118"/>
      <c r="U195" s="118"/>
      <c r="V195" s="118"/>
      <c r="W195" s="118"/>
      <c r="X195" s="118"/>
      <c r="Y195" s="118"/>
      <c r="Z195" s="118"/>
      <c r="AA195" s="128"/>
      <c r="AB195" s="128"/>
      <c r="AC195" s="131"/>
      <c r="AD195" s="131"/>
      <c r="AF195" s="82"/>
      <c r="AG195" s="82"/>
    </row>
    <row r="196" spans="1:33" ht="16.5" customHeight="1">
      <c r="A196" s="118"/>
      <c r="B196" s="118"/>
      <c r="C196" s="118"/>
      <c r="D196" s="118"/>
      <c r="E196" s="118"/>
      <c r="F196" s="118"/>
      <c r="G196" s="118"/>
      <c r="H196" s="118"/>
      <c r="I196" s="118"/>
      <c r="J196" s="118"/>
      <c r="K196" s="118"/>
      <c r="L196" s="119"/>
      <c r="M196" s="119"/>
      <c r="N196" s="118"/>
      <c r="O196" s="118"/>
      <c r="P196" s="119"/>
      <c r="Q196" s="118"/>
      <c r="R196" s="118"/>
      <c r="S196" s="118"/>
      <c r="T196" s="118"/>
      <c r="U196" s="118"/>
      <c r="V196" s="118"/>
      <c r="W196" s="118"/>
      <c r="X196" s="118"/>
      <c r="Y196" s="118"/>
      <c r="Z196" s="118"/>
      <c r="AA196" s="128"/>
      <c r="AB196" s="128"/>
      <c r="AC196" s="131"/>
      <c r="AD196" s="131"/>
      <c r="AF196" s="82"/>
      <c r="AG196" s="82"/>
    </row>
    <row r="197" spans="1:33" ht="16.5" customHeight="1">
      <c r="A197" s="118"/>
      <c r="B197" s="118"/>
      <c r="C197" s="118"/>
      <c r="D197" s="118"/>
      <c r="E197" s="118"/>
      <c r="F197" s="118"/>
      <c r="G197" s="118"/>
      <c r="H197" s="118"/>
      <c r="I197" s="118"/>
      <c r="J197" s="118"/>
      <c r="K197" s="118"/>
      <c r="L197" s="119"/>
      <c r="M197" s="119"/>
      <c r="N197" s="118"/>
      <c r="O197" s="118"/>
      <c r="P197" s="119"/>
      <c r="Q197" s="118"/>
      <c r="R197" s="118"/>
      <c r="S197" s="118"/>
      <c r="T197" s="118"/>
      <c r="U197" s="118"/>
      <c r="V197" s="118"/>
      <c r="W197" s="118"/>
      <c r="X197" s="118"/>
      <c r="Y197" s="118"/>
      <c r="Z197" s="118"/>
      <c r="AA197" s="128"/>
      <c r="AB197" s="128"/>
      <c r="AC197" s="131"/>
      <c r="AD197" s="131"/>
      <c r="AF197" s="82"/>
      <c r="AG197" s="82"/>
    </row>
    <row r="198" spans="1:33" ht="16.5" customHeight="1">
      <c r="A198" s="118"/>
      <c r="B198" s="118"/>
      <c r="C198" s="118"/>
      <c r="D198" s="118"/>
      <c r="E198" s="118"/>
      <c r="F198" s="118"/>
      <c r="G198" s="118"/>
      <c r="H198" s="118"/>
      <c r="I198" s="118"/>
      <c r="J198" s="118"/>
      <c r="K198" s="118"/>
      <c r="L198" s="119"/>
      <c r="M198" s="119"/>
      <c r="N198" s="118"/>
      <c r="O198" s="118"/>
      <c r="P198" s="119"/>
      <c r="Q198" s="118"/>
      <c r="R198" s="118"/>
      <c r="S198" s="118"/>
      <c r="T198" s="118"/>
      <c r="U198" s="118"/>
      <c r="V198" s="118"/>
      <c r="W198" s="118"/>
      <c r="X198" s="118"/>
      <c r="Y198" s="118"/>
      <c r="Z198" s="118"/>
      <c r="AA198" s="128"/>
      <c r="AB198" s="128"/>
      <c r="AC198" s="131"/>
      <c r="AD198" s="131"/>
      <c r="AF198" s="82"/>
      <c r="AG198" s="82"/>
    </row>
    <row r="199" spans="1:33" ht="16.5" customHeight="1">
      <c r="A199" s="118"/>
      <c r="B199" s="118"/>
      <c r="C199" s="118"/>
      <c r="D199" s="118"/>
      <c r="E199" s="118"/>
      <c r="F199" s="118"/>
      <c r="G199" s="118"/>
      <c r="H199" s="118"/>
      <c r="I199" s="118"/>
      <c r="J199" s="118"/>
      <c r="K199" s="118"/>
      <c r="L199" s="119"/>
      <c r="M199" s="119"/>
      <c r="N199" s="118"/>
      <c r="O199" s="118"/>
      <c r="P199" s="119"/>
      <c r="Q199" s="118"/>
      <c r="R199" s="118"/>
      <c r="S199" s="118"/>
      <c r="T199" s="118"/>
      <c r="U199" s="118"/>
      <c r="V199" s="118"/>
      <c r="W199" s="118"/>
      <c r="X199" s="118"/>
      <c r="Y199" s="118"/>
      <c r="Z199" s="118"/>
      <c r="AA199" s="128"/>
      <c r="AB199" s="128"/>
      <c r="AC199" s="131"/>
      <c r="AD199" s="131"/>
      <c r="AF199" s="82"/>
      <c r="AG199" s="82"/>
    </row>
    <row r="200" spans="1:33" ht="16.5" customHeight="1">
      <c r="A200" s="118"/>
      <c r="B200" s="118"/>
      <c r="C200" s="118"/>
      <c r="D200" s="118"/>
      <c r="E200" s="118"/>
      <c r="F200" s="118"/>
      <c r="G200" s="118"/>
      <c r="H200" s="118"/>
      <c r="I200" s="118"/>
      <c r="J200" s="118"/>
      <c r="K200" s="118"/>
      <c r="L200" s="119"/>
      <c r="M200" s="119"/>
      <c r="N200" s="118"/>
      <c r="O200" s="118"/>
      <c r="P200" s="119"/>
      <c r="Q200" s="118"/>
      <c r="R200" s="118"/>
      <c r="S200" s="118"/>
      <c r="T200" s="118"/>
      <c r="U200" s="118"/>
      <c r="V200" s="118"/>
      <c r="W200" s="118"/>
      <c r="X200" s="118"/>
      <c r="Y200" s="118"/>
      <c r="Z200" s="118"/>
      <c r="AA200" s="128"/>
      <c r="AB200" s="128"/>
      <c r="AC200" s="131"/>
      <c r="AD200" s="131"/>
      <c r="AF200" s="82"/>
      <c r="AG200" s="82"/>
    </row>
    <row r="201" spans="1:33" ht="16.5" customHeight="1">
      <c r="A201" s="118"/>
      <c r="B201" s="118"/>
      <c r="C201" s="118"/>
      <c r="D201" s="118"/>
      <c r="E201" s="118"/>
      <c r="F201" s="118"/>
      <c r="G201" s="118"/>
      <c r="H201" s="118"/>
      <c r="I201" s="118"/>
      <c r="J201" s="118"/>
      <c r="K201" s="118"/>
      <c r="L201" s="119"/>
      <c r="M201" s="119"/>
      <c r="N201" s="118"/>
      <c r="O201" s="118"/>
      <c r="P201" s="119"/>
      <c r="Q201" s="118"/>
      <c r="R201" s="118"/>
      <c r="S201" s="118"/>
      <c r="T201" s="118"/>
      <c r="U201" s="118"/>
      <c r="V201" s="118"/>
      <c r="W201" s="118"/>
      <c r="X201" s="118"/>
      <c r="Y201" s="118"/>
      <c r="Z201" s="118"/>
      <c r="AA201" s="128"/>
      <c r="AB201" s="128"/>
      <c r="AC201" s="131"/>
      <c r="AD201" s="131"/>
      <c r="AF201" s="82"/>
      <c r="AG201" s="82"/>
    </row>
    <row r="202" spans="1:33" ht="16.5" customHeight="1">
      <c r="A202" s="118"/>
      <c r="B202" s="118"/>
      <c r="C202" s="118"/>
      <c r="D202" s="118"/>
      <c r="E202" s="118"/>
      <c r="F202" s="118"/>
      <c r="G202" s="118"/>
      <c r="H202" s="118"/>
      <c r="I202" s="118"/>
      <c r="J202" s="118"/>
      <c r="K202" s="118"/>
      <c r="L202" s="119"/>
      <c r="M202" s="119"/>
      <c r="N202" s="118"/>
      <c r="O202" s="118"/>
      <c r="P202" s="119"/>
      <c r="Q202" s="118"/>
      <c r="R202" s="118"/>
      <c r="S202" s="118"/>
      <c r="T202" s="118"/>
      <c r="U202" s="118"/>
      <c r="V202" s="118"/>
      <c r="W202" s="118"/>
      <c r="X202" s="118"/>
      <c r="Y202" s="118"/>
      <c r="Z202" s="118"/>
      <c r="AA202" s="128"/>
      <c r="AB202" s="128"/>
      <c r="AC202" s="131"/>
      <c r="AD202" s="131"/>
      <c r="AF202" s="82"/>
      <c r="AG202" s="82"/>
    </row>
    <row r="203" spans="1:33" ht="16.5" customHeight="1">
      <c r="A203" s="118"/>
      <c r="B203" s="118"/>
      <c r="C203" s="118"/>
      <c r="D203" s="118"/>
      <c r="E203" s="118"/>
      <c r="F203" s="118"/>
      <c r="G203" s="118"/>
      <c r="H203" s="118"/>
      <c r="I203" s="118"/>
      <c r="J203" s="118"/>
      <c r="K203" s="118"/>
      <c r="L203" s="119"/>
      <c r="M203" s="119"/>
      <c r="N203" s="118"/>
      <c r="O203" s="118"/>
      <c r="P203" s="119"/>
      <c r="Q203" s="118"/>
      <c r="R203" s="118"/>
      <c r="S203" s="118"/>
      <c r="T203" s="118"/>
      <c r="U203" s="118"/>
      <c r="V203" s="118"/>
      <c r="W203" s="118"/>
      <c r="X203" s="118"/>
      <c r="Y203" s="118"/>
      <c r="Z203" s="118"/>
      <c r="AA203" s="128"/>
      <c r="AB203" s="128"/>
      <c r="AC203" s="131"/>
      <c r="AD203" s="131"/>
      <c r="AF203" s="82"/>
      <c r="AG203" s="82"/>
    </row>
    <row r="204" spans="1:33" ht="16.5" customHeight="1">
      <c r="A204" s="118"/>
      <c r="B204" s="118"/>
      <c r="C204" s="118"/>
      <c r="D204" s="118"/>
      <c r="E204" s="118"/>
      <c r="F204" s="118"/>
      <c r="G204" s="118"/>
      <c r="H204" s="118"/>
      <c r="I204" s="118"/>
      <c r="J204" s="118"/>
      <c r="K204" s="118"/>
      <c r="L204" s="119"/>
      <c r="M204" s="119"/>
      <c r="N204" s="118"/>
      <c r="O204" s="118"/>
      <c r="P204" s="119"/>
      <c r="Q204" s="118"/>
      <c r="R204" s="118"/>
      <c r="S204" s="118"/>
      <c r="T204" s="118"/>
      <c r="U204" s="118"/>
      <c r="V204" s="118"/>
      <c r="W204" s="118"/>
      <c r="X204" s="118"/>
      <c r="Y204" s="118"/>
      <c r="Z204" s="118"/>
      <c r="AA204" s="128"/>
      <c r="AB204" s="128"/>
      <c r="AC204" s="131"/>
      <c r="AD204" s="131"/>
      <c r="AF204" s="82"/>
      <c r="AG204" s="82"/>
    </row>
    <row r="205" spans="1:33" ht="16.5" customHeight="1">
      <c r="A205" s="118"/>
      <c r="B205" s="118"/>
      <c r="C205" s="118"/>
      <c r="D205" s="118"/>
      <c r="E205" s="118"/>
      <c r="F205" s="118"/>
      <c r="G205" s="118"/>
      <c r="H205" s="118"/>
      <c r="I205" s="118"/>
      <c r="J205" s="118"/>
      <c r="K205" s="118"/>
      <c r="L205" s="119"/>
      <c r="M205" s="119"/>
      <c r="N205" s="118"/>
      <c r="O205" s="118"/>
      <c r="P205" s="119"/>
      <c r="Q205" s="118"/>
      <c r="R205" s="118"/>
      <c r="S205" s="118"/>
      <c r="T205" s="118"/>
      <c r="U205" s="118"/>
      <c r="V205" s="118"/>
      <c r="W205" s="118"/>
      <c r="X205" s="118"/>
      <c r="Y205" s="118"/>
      <c r="Z205" s="118"/>
      <c r="AA205" s="128"/>
      <c r="AB205" s="128"/>
      <c r="AC205" s="131"/>
      <c r="AD205" s="131"/>
      <c r="AF205" s="82"/>
      <c r="AG205" s="82"/>
    </row>
    <row r="206" spans="1:33" ht="16.5" customHeight="1">
      <c r="A206" s="118"/>
      <c r="B206" s="118"/>
      <c r="C206" s="118"/>
      <c r="D206" s="118"/>
      <c r="E206" s="118"/>
      <c r="F206" s="118"/>
      <c r="G206" s="118"/>
      <c r="H206" s="118"/>
      <c r="I206" s="118"/>
      <c r="J206" s="118"/>
      <c r="K206" s="118"/>
      <c r="L206" s="119"/>
      <c r="M206" s="119"/>
      <c r="N206" s="118"/>
      <c r="O206" s="118"/>
      <c r="P206" s="119"/>
      <c r="Q206" s="118"/>
      <c r="R206" s="118"/>
      <c r="S206" s="118"/>
      <c r="T206" s="118"/>
      <c r="U206" s="118"/>
      <c r="V206" s="118"/>
      <c r="W206" s="118"/>
      <c r="X206" s="118"/>
      <c r="Y206" s="118"/>
      <c r="Z206" s="118"/>
      <c r="AA206" s="128"/>
      <c r="AB206" s="128"/>
      <c r="AC206" s="131"/>
      <c r="AD206" s="131"/>
      <c r="AF206" s="82"/>
      <c r="AG206" s="82"/>
    </row>
    <row r="207" spans="1:33" ht="16.5" customHeight="1">
      <c r="A207" s="118"/>
      <c r="B207" s="118"/>
      <c r="C207" s="118"/>
      <c r="D207" s="118"/>
      <c r="E207" s="118"/>
      <c r="F207" s="118"/>
      <c r="G207" s="118"/>
      <c r="H207" s="118"/>
      <c r="I207" s="118"/>
      <c r="J207" s="118"/>
      <c r="K207" s="118"/>
      <c r="L207" s="119"/>
      <c r="M207" s="119"/>
      <c r="N207" s="118"/>
      <c r="O207" s="118"/>
      <c r="P207" s="119"/>
      <c r="Q207" s="118"/>
      <c r="R207" s="118"/>
      <c r="S207" s="118"/>
      <c r="T207" s="118"/>
      <c r="U207" s="118"/>
      <c r="V207" s="118"/>
      <c r="W207" s="118"/>
      <c r="X207" s="118"/>
      <c r="Y207" s="118"/>
      <c r="Z207" s="118"/>
      <c r="AA207" s="128"/>
      <c r="AB207" s="128"/>
      <c r="AC207" s="131"/>
      <c r="AD207" s="131"/>
      <c r="AF207" s="82"/>
      <c r="AG207" s="82"/>
    </row>
    <row r="208" spans="1:33" ht="16.5" customHeight="1">
      <c r="A208" s="118"/>
      <c r="B208" s="118"/>
      <c r="C208" s="118"/>
      <c r="D208" s="118"/>
      <c r="E208" s="118"/>
      <c r="F208" s="118"/>
      <c r="G208" s="118"/>
      <c r="H208" s="118"/>
      <c r="I208" s="118"/>
      <c r="J208" s="118"/>
      <c r="K208" s="118"/>
      <c r="L208" s="119"/>
      <c r="M208" s="119"/>
      <c r="N208" s="118"/>
      <c r="O208" s="118"/>
      <c r="P208" s="119"/>
      <c r="Q208" s="118"/>
      <c r="R208" s="118"/>
      <c r="S208" s="118"/>
      <c r="T208" s="118"/>
      <c r="U208" s="118"/>
      <c r="V208" s="118"/>
      <c r="W208" s="118"/>
      <c r="X208" s="118"/>
      <c r="Y208" s="118"/>
      <c r="Z208" s="118"/>
      <c r="AA208" s="128"/>
      <c r="AB208" s="128"/>
      <c r="AC208" s="131"/>
      <c r="AD208" s="131"/>
      <c r="AF208" s="82"/>
      <c r="AG208" s="82"/>
    </row>
    <row r="209" spans="1:33" ht="16.5" customHeight="1">
      <c r="A209" s="118"/>
      <c r="B209" s="118"/>
      <c r="C209" s="118"/>
      <c r="D209" s="118"/>
      <c r="E209" s="118"/>
      <c r="F209" s="118"/>
      <c r="G209" s="118"/>
      <c r="H209" s="118"/>
      <c r="I209" s="118"/>
      <c r="J209" s="118"/>
      <c r="K209" s="118"/>
      <c r="L209" s="119"/>
      <c r="M209" s="119"/>
      <c r="N209" s="118"/>
      <c r="O209" s="118"/>
      <c r="P209" s="119"/>
      <c r="Q209" s="118"/>
      <c r="R209" s="118"/>
      <c r="S209" s="118"/>
      <c r="T209" s="118"/>
      <c r="U209" s="118"/>
      <c r="V209" s="118"/>
      <c r="W209" s="118"/>
      <c r="X209" s="118"/>
      <c r="Y209" s="118"/>
      <c r="Z209" s="118"/>
      <c r="AA209" s="128"/>
      <c r="AB209" s="128"/>
      <c r="AC209" s="131"/>
      <c r="AD209" s="131"/>
      <c r="AF209" s="82"/>
      <c r="AG209" s="82"/>
    </row>
    <row r="210" spans="1:33" ht="16.5" customHeight="1">
      <c r="A210" s="118"/>
      <c r="B210" s="118"/>
      <c r="C210" s="118"/>
      <c r="D210" s="118"/>
      <c r="E210" s="118"/>
      <c r="F210" s="118"/>
      <c r="G210" s="118"/>
      <c r="H210" s="118"/>
      <c r="I210" s="118"/>
      <c r="J210" s="118"/>
      <c r="K210" s="118"/>
      <c r="L210" s="119"/>
      <c r="M210" s="119"/>
      <c r="N210" s="118"/>
      <c r="O210" s="118"/>
      <c r="P210" s="119"/>
      <c r="Q210" s="118"/>
      <c r="R210" s="118"/>
      <c r="S210" s="118"/>
      <c r="T210" s="118"/>
      <c r="U210" s="118"/>
      <c r="V210" s="118"/>
      <c r="W210" s="118"/>
      <c r="X210" s="118"/>
      <c r="Y210" s="118"/>
      <c r="Z210" s="118"/>
      <c r="AA210" s="128"/>
      <c r="AB210" s="128"/>
      <c r="AC210" s="131"/>
      <c r="AD210" s="131"/>
      <c r="AF210" s="82"/>
      <c r="AG210" s="82"/>
    </row>
    <row r="211" spans="1:33" ht="16.5" customHeight="1">
      <c r="A211" s="118"/>
      <c r="B211" s="118"/>
      <c r="C211" s="118"/>
      <c r="D211" s="118"/>
      <c r="E211" s="118"/>
      <c r="F211" s="118"/>
      <c r="G211" s="118"/>
      <c r="H211" s="118"/>
      <c r="I211" s="118"/>
      <c r="J211" s="118"/>
      <c r="K211" s="118"/>
      <c r="L211" s="119"/>
      <c r="M211" s="119"/>
      <c r="N211" s="118"/>
      <c r="O211" s="118"/>
      <c r="P211" s="119"/>
      <c r="Q211" s="118"/>
      <c r="R211" s="118"/>
      <c r="S211" s="118"/>
      <c r="T211" s="118"/>
      <c r="U211" s="118"/>
      <c r="V211" s="118"/>
      <c r="W211" s="118"/>
      <c r="X211" s="118"/>
      <c r="Y211" s="118"/>
      <c r="Z211" s="118"/>
      <c r="AA211" s="128"/>
      <c r="AB211" s="128"/>
      <c r="AC211" s="131"/>
      <c r="AD211" s="131"/>
      <c r="AF211" s="82"/>
      <c r="AG211" s="82"/>
    </row>
    <row r="212" spans="1:33" ht="16.5" customHeight="1">
      <c r="A212" s="118"/>
      <c r="B212" s="118"/>
      <c r="C212" s="118"/>
      <c r="D212" s="118"/>
      <c r="E212" s="118"/>
      <c r="F212" s="118"/>
      <c r="G212" s="118"/>
      <c r="H212" s="118"/>
      <c r="I212" s="118"/>
      <c r="J212" s="118"/>
      <c r="K212" s="118"/>
      <c r="L212" s="119"/>
      <c r="M212" s="119"/>
      <c r="N212" s="118"/>
      <c r="O212" s="118"/>
      <c r="P212" s="119"/>
      <c r="Q212" s="118"/>
      <c r="R212" s="118"/>
      <c r="S212" s="118"/>
      <c r="T212" s="118"/>
      <c r="U212" s="118"/>
      <c r="V212" s="118"/>
      <c r="W212" s="118"/>
      <c r="X212" s="118"/>
      <c r="Y212" s="118"/>
      <c r="Z212" s="118"/>
      <c r="AA212" s="128"/>
      <c r="AB212" s="128"/>
      <c r="AC212" s="131"/>
      <c r="AD212" s="131"/>
      <c r="AF212" s="82"/>
      <c r="AG212" s="82"/>
    </row>
    <row r="213" spans="1:33" ht="16.5" customHeight="1">
      <c r="A213" s="118"/>
      <c r="B213" s="118"/>
      <c r="C213" s="118"/>
      <c r="D213" s="118"/>
      <c r="E213" s="118"/>
      <c r="F213" s="118"/>
      <c r="G213" s="118"/>
      <c r="H213" s="118"/>
      <c r="I213" s="118"/>
      <c r="J213" s="118"/>
      <c r="K213" s="118"/>
      <c r="L213" s="119"/>
      <c r="M213" s="119"/>
      <c r="N213" s="118"/>
      <c r="O213" s="118"/>
      <c r="P213" s="119"/>
      <c r="Q213" s="118"/>
      <c r="R213" s="118"/>
      <c r="S213" s="118"/>
      <c r="T213" s="118"/>
      <c r="U213" s="118"/>
      <c r="V213" s="118"/>
      <c r="W213" s="118"/>
      <c r="X213" s="118"/>
      <c r="Y213" s="118"/>
      <c r="Z213" s="118"/>
      <c r="AA213" s="128"/>
      <c r="AB213" s="128"/>
      <c r="AC213" s="131"/>
      <c r="AD213" s="131"/>
      <c r="AF213" s="82"/>
      <c r="AG213" s="82"/>
    </row>
    <row r="214" spans="1:33" ht="16.5" customHeight="1">
      <c r="A214" s="118"/>
      <c r="B214" s="118"/>
      <c r="C214" s="118"/>
      <c r="D214" s="118"/>
      <c r="E214" s="118"/>
      <c r="F214" s="118"/>
      <c r="G214" s="118"/>
      <c r="H214" s="118"/>
      <c r="I214" s="118"/>
      <c r="J214" s="118"/>
      <c r="K214" s="118"/>
      <c r="L214" s="119"/>
      <c r="M214" s="119"/>
      <c r="N214" s="118"/>
      <c r="O214" s="118"/>
      <c r="P214" s="119"/>
      <c r="Q214" s="118"/>
      <c r="R214" s="118"/>
      <c r="S214" s="118"/>
      <c r="T214" s="118"/>
      <c r="U214" s="118"/>
      <c r="V214" s="118"/>
      <c r="W214" s="118"/>
      <c r="X214" s="118"/>
      <c r="Y214" s="118"/>
      <c r="Z214" s="118"/>
      <c r="AA214" s="128"/>
      <c r="AB214" s="128"/>
      <c r="AC214" s="131"/>
      <c r="AD214" s="131"/>
      <c r="AF214" s="82"/>
      <c r="AG214" s="82"/>
    </row>
    <row r="215" spans="1:33" ht="16.5" customHeight="1">
      <c r="A215" s="118"/>
      <c r="B215" s="118"/>
      <c r="C215" s="118"/>
      <c r="D215" s="118"/>
      <c r="E215" s="118"/>
      <c r="F215" s="118"/>
      <c r="G215" s="118"/>
      <c r="H215" s="118"/>
      <c r="I215" s="118"/>
      <c r="J215" s="118"/>
      <c r="K215" s="118"/>
      <c r="L215" s="119"/>
      <c r="M215" s="119"/>
      <c r="N215" s="118"/>
      <c r="O215" s="118"/>
      <c r="P215" s="119"/>
      <c r="Q215" s="118"/>
      <c r="R215" s="118"/>
      <c r="S215" s="118"/>
      <c r="T215" s="118"/>
      <c r="U215" s="118"/>
      <c r="V215" s="118"/>
      <c r="W215" s="118"/>
      <c r="X215" s="118"/>
      <c r="Y215" s="118"/>
      <c r="Z215" s="118"/>
      <c r="AA215" s="128"/>
      <c r="AB215" s="128"/>
      <c r="AC215" s="131"/>
      <c r="AD215" s="131"/>
      <c r="AF215" s="82"/>
      <c r="AG215" s="82"/>
    </row>
    <row r="216" spans="1:33" ht="16.5" customHeight="1">
      <c r="A216" s="118"/>
      <c r="B216" s="118"/>
      <c r="C216" s="118"/>
      <c r="D216" s="118"/>
      <c r="E216" s="118"/>
      <c r="F216" s="118"/>
      <c r="G216" s="118"/>
      <c r="H216" s="118"/>
      <c r="I216" s="118"/>
      <c r="J216" s="118"/>
      <c r="K216" s="118"/>
      <c r="L216" s="119"/>
      <c r="M216" s="119"/>
      <c r="N216" s="118"/>
      <c r="O216" s="118"/>
      <c r="P216" s="119"/>
      <c r="Q216" s="118"/>
      <c r="R216" s="118"/>
      <c r="S216" s="118"/>
      <c r="T216" s="118"/>
      <c r="U216" s="118"/>
      <c r="V216" s="118"/>
      <c r="W216" s="118"/>
      <c r="X216" s="118"/>
      <c r="Y216" s="118"/>
      <c r="Z216" s="118"/>
      <c r="AA216" s="128"/>
      <c r="AB216" s="128"/>
      <c r="AC216" s="131"/>
      <c r="AD216" s="131"/>
      <c r="AF216" s="82"/>
      <c r="AG216" s="82"/>
    </row>
    <row r="217" spans="1:33" ht="16.5" customHeight="1">
      <c r="A217" s="118"/>
      <c r="B217" s="118"/>
      <c r="C217" s="118"/>
      <c r="D217" s="118"/>
      <c r="E217" s="118"/>
      <c r="F217" s="118"/>
      <c r="G217" s="118"/>
      <c r="H217" s="118"/>
      <c r="I217" s="118"/>
      <c r="J217" s="118"/>
      <c r="K217" s="118"/>
      <c r="L217" s="119"/>
      <c r="M217" s="119"/>
      <c r="N217" s="118"/>
      <c r="O217" s="118"/>
      <c r="P217" s="119"/>
      <c r="Q217" s="118"/>
      <c r="R217" s="118"/>
      <c r="S217" s="118"/>
      <c r="T217" s="118"/>
      <c r="U217" s="118"/>
      <c r="V217" s="118"/>
      <c r="W217" s="118"/>
      <c r="X217" s="118"/>
      <c r="Y217" s="118"/>
      <c r="Z217" s="118"/>
      <c r="AA217" s="128"/>
      <c r="AB217" s="128"/>
      <c r="AC217" s="131"/>
      <c r="AD217" s="131"/>
      <c r="AF217" s="82"/>
      <c r="AG217" s="82"/>
    </row>
    <row r="218" spans="1:33" ht="16.5" customHeight="1">
      <c r="A218" s="118"/>
      <c r="B218" s="118"/>
      <c r="C218" s="118"/>
      <c r="D218" s="118"/>
      <c r="E218" s="118"/>
      <c r="F218" s="118"/>
      <c r="G218" s="118"/>
      <c r="H218" s="118"/>
      <c r="I218" s="118"/>
      <c r="J218" s="118"/>
      <c r="K218" s="118"/>
      <c r="L218" s="119"/>
      <c r="M218" s="119"/>
      <c r="N218" s="118"/>
      <c r="O218" s="118"/>
      <c r="P218" s="119"/>
      <c r="Q218" s="118"/>
      <c r="R218" s="118"/>
      <c r="S218" s="118"/>
      <c r="T218" s="118"/>
      <c r="U218" s="118"/>
      <c r="V218" s="118"/>
      <c r="W218" s="118"/>
      <c r="X218" s="118"/>
      <c r="Y218" s="118"/>
      <c r="Z218" s="118"/>
      <c r="AA218" s="128"/>
      <c r="AB218" s="128"/>
      <c r="AC218" s="131"/>
      <c r="AD218" s="131"/>
      <c r="AF218" s="82"/>
      <c r="AG218" s="82"/>
    </row>
    <row r="219" spans="1:33" ht="16.5" customHeight="1">
      <c r="A219" s="118"/>
      <c r="B219" s="118"/>
      <c r="C219" s="118"/>
      <c r="D219" s="118"/>
      <c r="E219" s="118"/>
      <c r="F219" s="118"/>
      <c r="G219" s="118"/>
      <c r="H219" s="118"/>
      <c r="I219" s="118"/>
      <c r="J219" s="118"/>
      <c r="K219" s="118"/>
      <c r="L219" s="119"/>
      <c r="M219" s="119"/>
      <c r="N219" s="118"/>
      <c r="O219" s="118"/>
      <c r="P219" s="119"/>
      <c r="Q219" s="118"/>
      <c r="R219" s="118"/>
      <c r="S219" s="118"/>
      <c r="T219" s="118"/>
      <c r="U219" s="118"/>
      <c r="V219" s="118"/>
      <c r="W219" s="118"/>
      <c r="X219" s="118"/>
      <c r="Y219" s="118"/>
      <c r="Z219" s="118"/>
      <c r="AA219" s="128"/>
      <c r="AB219" s="128"/>
      <c r="AC219" s="131"/>
      <c r="AD219" s="131"/>
      <c r="AF219" s="82"/>
      <c r="AG219" s="82"/>
    </row>
    <row r="220" spans="1:33" ht="16.5" customHeight="1">
      <c r="A220" s="118"/>
      <c r="B220" s="118"/>
      <c r="C220" s="118"/>
      <c r="D220" s="118"/>
      <c r="E220" s="118"/>
      <c r="F220" s="118"/>
      <c r="G220" s="118"/>
      <c r="H220" s="118"/>
      <c r="I220" s="118"/>
      <c r="J220" s="118"/>
      <c r="K220" s="118"/>
      <c r="L220" s="119"/>
      <c r="M220" s="119"/>
      <c r="N220" s="118"/>
      <c r="O220" s="118"/>
      <c r="P220" s="119"/>
      <c r="Q220" s="118"/>
      <c r="R220" s="118"/>
      <c r="S220" s="118"/>
      <c r="T220" s="118"/>
      <c r="U220" s="118"/>
      <c r="V220" s="118"/>
      <c r="W220" s="118"/>
      <c r="X220" s="118"/>
      <c r="Y220" s="118"/>
      <c r="Z220" s="118"/>
      <c r="AA220" s="128"/>
      <c r="AB220" s="128"/>
      <c r="AC220" s="131"/>
      <c r="AD220" s="131"/>
      <c r="AF220" s="82"/>
      <c r="AG220" s="82"/>
    </row>
    <row r="221" spans="1:33" ht="15.75" customHeight="1">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28"/>
      <c r="AB221" s="128"/>
      <c r="AC221" s="131"/>
      <c r="AD221" s="131"/>
      <c r="AF221" s="82"/>
      <c r="AG221" s="82"/>
    </row>
    <row r="222" spans="1:33" ht="15.75" customHeight="1"/>
    <row r="223" spans="1:33" ht="15.75" customHeight="1"/>
    <row r="224" spans="1:3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8">
    <mergeCell ref="N18:P18"/>
    <mergeCell ref="N19:P19"/>
    <mergeCell ref="N10:P10"/>
    <mergeCell ref="N11:P11"/>
    <mergeCell ref="N12:P12"/>
    <mergeCell ref="N13:P13"/>
    <mergeCell ref="N14:P14"/>
    <mergeCell ref="N15:P15"/>
    <mergeCell ref="N16:P16"/>
    <mergeCell ref="F13:F15"/>
    <mergeCell ref="G13:G15"/>
    <mergeCell ref="H13:H15"/>
    <mergeCell ref="A16:A19"/>
    <mergeCell ref="B17:B19"/>
    <mergeCell ref="C17:C19"/>
    <mergeCell ref="D17:D19"/>
    <mergeCell ref="E17:E19"/>
    <mergeCell ref="F17:F19"/>
    <mergeCell ref="G17:G19"/>
    <mergeCell ref="H17:H19"/>
    <mergeCell ref="W8:W9"/>
    <mergeCell ref="N9:P9"/>
    <mergeCell ref="D10:D11"/>
    <mergeCell ref="E10:E11"/>
    <mergeCell ref="G10:G11"/>
    <mergeCell ref="H10:H11"/>
    <mergeCell ref="U10:U11"/>
    <mergeCell ref="V10:V11"/>
    <mergeCell ref="W10:W11"/>
    <mergeCell ref="G8:G9"/>
    <mergeCell ref="H8:H9"/>
    <mergeCell ref="N8:P8"/>
    <mergeCell ref="U8:U9"/>
    <mergeCell ref="V8:V9"/>
    <mergeCell ref="AA1:AE1"/>
    <mergeCell ref="AD2:AE2"/>
    <mergeCell ref="A1:J1"/>
    <mergeCell ref="K1:M1"/>
    <mergeCell ref="N1:P1"/>
    <mergeCell ref="Q1:T1"/>
    <mergeCell ref="U1:W1"/>
    <mergeCell ref="X1:Z1"/>
    <mergeCell ref="B2:C2"/>
    <mergeCell ref="A12:A15"/>
    <mergeCell ref="B13:B15"/>
    <mergeCell ref="C13:C15"/>
    <mergeCell ref="D13:D15"/>
    <mergeCell ref="E13:E15"/>
    <mergeCell ref="E8:E9"/>
    <mergeCell ref="F8:F9"/>
    <mergeCell ref="F10:F11"/>
    <mergeCell ref="B10:B11"/>
    <mergeCell ref="C10:C11"/>
    <mergeCell ref="A3:A5"/>
    <mergeCell ref="A7:A11"/>
    <mergeCell ref="B8:B9"/>
    <mergeCell ref="C8:C9"/>
    <mergeCell ref="D8:D9"/>
  </mergeCells>
  <conditionalFormatting sqref="I3:J19">
    <cfRule type="expression" dxfId="2" priority="1">
      <formula>I3&lt;44682</formula>
    </cfRule>
  </conditionalFormatting>
  <dataValidations count="1">
    <dataValidation type="list" allowBlank="1" showErrorMessage="1" sqref="A1" xr:uid="{00000000-0002-0000-0100-000000000000}">
      <formula1>"Opción 1,Opción 2"</formula1>
    </dataValidation>
  </dataValidations>
  <hyperlinks>
    <hyperlink ref="W3" r:id="rId1" xr:uid="{00000000-0004-0000-0100-000000000000}"/>
    <hyperlink ref="W4" r:id="rId2" xr:uid="{00000000-0004-0000-0100-000001000000}"/>
    <hyperlink ref="W5" r:id="rId3" xr:uid="{00000000-0004-0000-0100-000002000000}"/>
    <hyperlink ref="M6" r:id="rId4" xr:uid="{00000000-0004-0000-0100-000003000000}"/>
    <hyperlink ref="W6" r:id="rId5" xr:uid="{00000000-0004-0000-0100-000004000000}"/>
    <hyperlink ref="M7" r:id="rId6" xr:uid="{00000000-0004-0000-0100-000005000000}"/>
    <hyperlink ref="Q7" r:id="rId7" xr:uid="{00000000-0004-0000-0100-000006000000}"/>
    <hyperlink ref="M17" r:id="rId8" xr:uid="{00000000-0004-0000-0100-000007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showGridLines="0" topLeftCell="H7" zoomScale="70" zoomScaleNormal="70" workbookViewId="0">
      <selection activeCell="S9" sqref="S9:S11"/>
    </sheetView>
  </sheetViews>
  <sheetFormatPr baseColWidth="10" defaultColWidth="14.42578125" defaultRowHeight="15" customHeight="1"/>
  <cols>
    <col min="1" max="1" width="8.28515625" customWidth="1"/>
    <col min="2" max="2" width="27.7109375" customWidth="1"/>
    <col min="3" max="3" width="29" customWidth="1"/>
    <col min="4" max="4" width="32.28515625" customWidth="1"/>
    <col min="5" max="5" width="15.7109375" customWidth="1"/>
    <col min="6" max="7" width="14" customWidth="1"/>
    <col min="8" max="8" width="72.42578125" customWidth="1"/>
    <col min="9" max="10" width="14" customWidth="1"/>
    <col min="11" max="11" width="26.7109375" customWidth="1"/>
    <col min="12" max="12" width="20.28515625" customWidth="1"/>
    <col min="13" max="13" width="14" customWidth="1"/>
    <col min="14" max="14" width="22.42578125" customWidth="1"/>
    <col min="15" max="15" width="4.140625" customWidth="1"/>
    <col min="16" max="17" width="44.140625" hidden="1" customWidth="1"/>
    <col min="18" max="18" width="67.28515625" customWidth="1"/>
    <col min="19" max="19" width="57.7109375" customWidth="1"/>
  </cols>
  <sheetData>
    <row r="1" spans="1:26" ht="43.5" customHeight="1">
      <c r="A1" s="474"/>
      <c r="B1" s="422"/>
      <c r="C1" s="475" t="s">
        <v>244</v>
      </c>
      <c r="D1" s="422"/>
      <c r="E1" s="422"/>
      <c r="F1" s="422"/>
      <c r="G1" s="422"/>
      <c r="H1" s="422"/>
      <c r="I1" s="422"/>
      <c r="J1" s="422"/>
      <c r="K1" s="422"/>
      <c r="L1" s="422"/>
      <c r="M1" s="133" t="s">
        <v>245</v>
      </c>
      <c r="N1" s="134" t="s">
        <v>246</v>
      </c>
      <c r="O1" s="132"/>
      <c r="P1" s="477" t="s">
        <v>247</v>
      </c>
      <c r="Q1" s="478"/>
      <c r="R1" s="482" t="s">
        <v>248</v>
      </c>
      <c r="S1" s="478"/>
      <c r="T1" s="132"/>
      <c r="U1" s="132"/>
      <c r="V1" s="132"/>
      <c r="W1" s="132"/>
      <c r="X1" s="132"/>
      <c r="Y1" s="132"/>
      <c r="Z1" s="132"/>
    </row>
    <row r="2" spans="1:26" ht="43.5" customHeight="1">
      <c r="A2" s="422"/>
      <c r="B2" s="422"/>
      <c r="C2" s="476"/>
      <c r="D2" s="422"/>
      <c r="E2" s="422"/>
      <c r="F2" s="422"/>
      <c r="G2" s="422"/>
      <c r="H2" s="422"/>
      <c r="I2" s="422"/>
      <c r="J2" s="422"/>
      <c r="K2" s="422"/>
      <c r="L2" s="422"/>
      <c r="M2" s="135" t="s">
        <v>249</v>
      </c>
      <c r="N2" s="136">
        <v>1</v>
      </c>
      <c r="O2" s="132"/>
      <c r="P2" s="476"/>
      <c r="Q2" s="479"/>
      <c r="R2" s="476"/>
      <c r="S2" s="479"/>
      <c r="T2" s="132"/>
      <c r="U2" s="132"/>
      <c r="V2" s="132"/>
      <c r="W2" s="132"/>
      <c r="X2" s="132"/>
      <c r="Y2" s="132"/>
      <c r="Z2" s="132"/>
    </row>
    <row r="3" spans="1:26" ht="43.5" customHeight="1">
      <c r="A3" s="422"/>
      <c r="B3" s="422"/>
      <c r="C3" s="476"/>
      <c r="D3" s="422"/>
      <c r="E3" s="422"/>
      <c r="F3" s="422"/>
      <c r="G3" s="422"/>
      <c r="H3" s="422"/>
      <c r="I3" s="422"/>
      <c r="J3" s="422"/>
      <c r="K3" s="422"/>
      <c r="L3" s="422"/>
      <c r="M3" s="137" t="s">
        <v>250</v>
      </c>
      <c r="N3" s="138">
        <v>44531</v>
      </c>
      <c r="O3" s="132"/>
      <c r="P3" s="480"/>
      <c r="Q3" s="481"/>
      <c r="R3" s="480"/>
      <c r="S3" s="481"/>
      <c r="T3" s="132"/>
      <c r="U3" s="132"/>
      <c r="V3" s="132"/>
      <c r="W3" s="132"/>
      <c r="X3" s="132"/>
      <c r="Y3" s="132"/>
      <c r="Z3" s="132"/>
    </row>
    <row r="4" spans="1:26" ht="42.75" customHeight="1">
      <c r="A4" s="139" t="s">
        <v>251</v>
      </c>
      <c r="B4" s="139" t="s">
        <v>252</v>
      </c>
      <c r="C4" s="139" t="s">
        <v>253</v>
      </c>
      <c r="D4" s="139" t="s">
        <v>254</v>
      </c>
      <c r="E4" s="139" t="s">
        <v>255</v>
      </c>
      <c r="F4" s="139" t="s">
        <v>256</v>
      </c>
      <c r="G4" s="139" t="s">
        <v>257</v>
      </c>
      <c r="H4" s="139" t="s">
        <v>258</v>
      </c>
      <c r="I4" s="139" t="s">
        <v>259</v>
      </c>
      <c r="J4" s="139" t="s">
        <v>260</v>
      </c>
      <c r="K4" s="139" t="s">
        <v>261</v>
      </c>
      <c r="L4" s="139" t="s">
        <v>262</v>
      </c>
      <c r="M4" s="139" t="s">
        <v>263</v>
      </c>
      <c r="N4" s="139" t="s">
        <v>264</v>
      </c>
      <c r="O4" s="132"/>
      <c r="P4" s="140" t="s">
        <v>80</v>
      </c>
      <c r="Q4" s="140" t="s">
        <v>81</v>
      </c>
      <c r="R4" s="141" t="s">
        <v>80</v>
      </c>
      <c r="S4" s="142" t="s">
        <v>81</v>
      </c>
      <c r="T4" s="132"/>
      <c r="U4" s="132"/>
      <c r="V4" s="132"/>
      <c r="W4" s="132"/>
      <c r="X4" s="132"/>
      <c r="Y4" s="132"/>
      <c r="Z4" s="132"/>
    </row>
    <row r="5" spans="1:26" ht="171">
      <c r="A5" s="459" t="s">
        <v>265</v>
      </c>
      <c r="B5" s="460" t="s">
        <v>266</v>
      </c>
      <c r="C5" s="143" t="s">
        <v>267</v>
      </c>
      <c r="D5" s="460" t="s">
        <v>268</v>
      </c>
      <c r="E5" s="459" t="s">
        <v>269</v>
      </c>
      <c r="F5" s="459" t="s">
        <v>270</v>
      </c>
      <c r="G5" s="467" t="s">
        <v>271</v>
      </c>
      <c r="H5" s="143" t="s">
        <v>272</v>
      </c>
      <c r="I5" s="471" t="s">
        <v>273</v>
      </c>
      <c r="J5" s="459" t="s">
        <v>274</v>
      </c>
      <c r="K5" s="460" t="s">
        <v>275</v>
      </c>
      <c r="L5" s="459" t="s">
        <v>276</v>
      </c>
      <c r="M5" s="470">
        <v>44773</v>
      </c>
      <c r="N5" s="459" t="s">
        <v>277</v>
      </c>
      <c r="O5" s="132"/>
      <c r="P5" s="462" t="s">
        <v>278</v>
      </c>
      <c r="Q5" s="462" t="s">
        <v>279</v>
      </c>
      <c r="R5" s="458" t="s">
        <v>280</v>
      </c>
      <c r="S5" s="458" t="s">
        <v>281</v>
      </c>
      <c r="T5" s="132"/>
      <c r="U5" s="132"/>
      <c r="V5" s="132"/>
      <c r="W5" s="132"/>
      <c r="X5" s="132"/>
      <c r="Y5" s="132"/>
      <c r="Z5" s="132"/>
    </row>
    <row r="6" spans="1:26" ht="71.25">
      <c r="A6" s="442"/>
      <c r="B6" s="442"/>
      <c r="C6" s="143" t="s">
        <v>282</v>
      </c>
      <c r="D6" s="442"/>
      <c r="E6" s="442"/>
      <c r="F6" s="442"/>
      <c r="G6" s="442"/>
      <c r="H6" s="143" t="s">
        <v>283</v>
      </c>
      <c r="I6" s="442"/>
      <c r="J6" s="442"/>
      <c r="K6" s="442"/>
      <c r="L6" s="442"/>
      <c r="M6" s="442"/>
      <c r="N6" s="442"/>
      <c r="O6" s="132"/>
      <c r="P6" s="442"/>
      <c r="Q6" s="442"/>
      <c r="R6" s="442"/>
      <c r="S6" s="442"/>
      <c r="T6" s="132"/>
      <c r="U6" s="132"/>
      <c r="V6" s="132"/>
      <c r="W6" s="132"/>
      <c r="X6" s="132"/>
      <c r="Y6" s="132"/>
      <c r="Z6" s="132"/>
    </row>
    <row r="7" spans="1:26" ht="128.25">
      <c r="A7" s="459" t="s">
        <v>284</v>
      </c>
      <c r="B7" s="460" t="s">
        <v>285</v>
      </c>
      <c r="C7" s="460" t="s">
        <v>286</v>
      </c>
      <c r="D7" s="460" t="s">
        <v>287</v>
      </c>
      <c r="E7" s="459" t="s">
        <v>269</v>
      </c>
      <c r="F7" s="459" t="s">
        <v>288</v>
      </c>
      <c r="G7" s="467" t="s">
        <v>289</v>
      </c>
      <c r="H7" s="143" t="s">
        <v>290</v>
      </c>
      <c r="I7" s="466" t="s">
        <v>291</v>
      </c>
      <c r="J7" s="459" t="s">
        <v>274</v>
      </c>
      <c r="K7" s="460" t="s">
        <v>292</v>
      </c>
      <c r="L7" s="459" t="s">
        <v>293</v>
      </c>
      <c r="M7" s="470">
        <v>44773</v>
      </c>
      <c r="N7" s="459" t="s">
        <v>294</v>
      </c>
      <c r="O7" s="132"/>
      <c r="P7" s="473" t="s">
        <v>295</v>
      </c>
      <c r="Q7" s="473" t="s">
        <v>279</v>
      </c>
      <c r="R7" s="458" t="s">
        <v>296</v>
      </c>
      <c r="S7" s="458" t="s">
        <v>297</v>
      </c>
      <c r="T7" s="132"/>
      <c r="U7" s="132"/>
      <c r="V7" s="132"/>
      <c r="W7" s="132"/>
      <c r="X7" s="132"/>
      <c r="Y7" s="132"/>
      <c r="Z7" s="132"/>
    </row>
    <row r="8" spans="1:26" ht="85.5">
      <c r="A8" s="442"/>
      <c r="B8" s="442"/>
      <c r="C8" s="442"/>
      <c r="D8" s="442"/>
      <c r="E8" s="442"/>
      <c r="F8" s="442"/>
      <c r="G8" s="442"/>
      <c r="H8" s="143" t="s">
        <v>298</v>
      </c>
      <c r="I8" s="442"/>
      <c r="J8" s="442"/>
      <c r="K8" s="442"/>
      <c r="L8" s="442"/>
      <c r="M8" s="442"/>
      <c r="N8" s="442"/>
      <c r="O8" s="132"/>
      <c r="P8" s="442"/>
      <c r="Q8" s="442"/>
      <c r="R8" s="442"/>
      <c r="S8" s="442"/>
      <c r="T8" s="132"/>
      <c r="U8" s="132"/>
      <c r="V8" s="132"/>
      <c r="W8" s="132"/>
      <c r="X8" s="132"/>
      <c r="Y8" s="132"/>
      <c r="Z8" s="132"/>
    </row>
    <row r="9" spans="1:26" ht="71.25">
      <c r="A9" s="459" t="s">
        <v>299</v>
      </c>
      <c r="B9" s="460" t="s">
        <v>300</v>
      </c>
      <c r="C9" s="460" t="s">
        <v>301</v>
      </c>
      <c r="D9" s="460" t="s">
        <v>302</v>
      </c>
      <c r="E9" s="459" t="s">
        <v>269</v>
      </c>
      <c r="F9" s="459" t="s">
        <v>288</v>
      </c>
      <c r="G9" s="467" t="s">
        <v>289</v>
      </c>
      <c r="H9" s="143" t="s">
        <v>303</v>
      </c>
      <c r="I9" s="471" t="s">
        <v>304</v>
      </c>
      <c r="J9" s="459" t="s">
        <v>274</v>
      </c>
      <c r="K9" s="460" t="s">
        <v>305</v>
      </c>
      <c r="L9" s="459" t="s">
        <v>306</v>
      </c>
      <c r="M9" s="461">
        <v>44895</v>
      </c>
      <c r="N9" s="459" t="s">
        <v>307</v>
      </c>
      <c r="O9" s="132"/>
      <c r="P9" s="462" t="s">
        <v>308</v>
      </c>
      <c r="Q9" s="462" t="s">
        <v>279</v>
      </c>
      <c r="R9" s="458" t="s">
        <v>296</v>
      </c>
      <c r="S9" s="458" t="s">
        <v>1644</v>
      </c>
      <c r="T9" s="132"/>
      <c r="U9" s="132"/>
      <c r="V9" s="132"/>
      <c r="W9" s="132"/>
      <c r="X9" s="132"/>
      <c r="Y9" s="132"/>
      <c r="Z9" s="132"/>
    </row>
    <row r="10" spans="1:26" ht="128.25">
      <c r="A10" s="441"/>
      <c r="B10" s="441"/>
      <c r="C10" s="441"/>
      <c r="D10" s="441"/>
      <c r="E10" s="441"/>
      <c r="F10" s="441"/>
      <c r="G10" s="441"/>
      <c r="H10" s="143" t="s">
        <v>309</v>
      </c>
      <c r="I10" s="441"/>
      <c r="J10" s="441"/>
      <c r="K10" s="441"/>
      <c r="L10" s="441"/>
      <c r="M10" s="441"/>
      <c r="N10" s="441"/>
      <c r="O10" s="132"/>
      <c r="P10" s="441"/>
      <c r="Q10" s="441"/>
      <c r="R10" s="441"/>
      <c r="S10" s="441"/>
      <c r="T10" s="132"/>
      <c r="U10" s="132"/>
      <c r="V10" s="132"/>
      <c r="W10" s="132"/>
      <c r="X10" s="132"/>
      <c r="Y10" s="132"/>
      <c r="Z10" s="132"/>
    </row>
    <row r="11" spans="1:26" ht="85.5">
      <c r="A11" s="442"/>
      <c r="B11" s="442"/>
      <c r="C11" s="442"/>
      <c r="D11" s="442"/>
      <c r="E11" s="442"/>
      <c r="F11" s="442"/>
      <c r="G11" s="442"/>
      <c r="H11" s="143" t="s">
        <v>310</v>
      </c>
      <c r="I11" s="442"/>
      <c r="J11" s="442"/>
      <c r="K11" s="442"/>
      <c r="L11" s="442"/>
      <c r="M11" s="442"/>
      <c r="N11" s="442"/>
      <c r="O11" s="132"/>
      <c r="P11" s="442"/>
      <c r="Q11" s="442"/>
      <c r="R11" s="442"/>
      <c r="S11" s="442"/>
      <c r="T11" s="132"/>
      <c r="U11" s="132"/>
      <c r="V11" s="132"/>
      <c r="W11" s="132"/>
      <c r="X11" s="132"/>
      <c r="Y11" s="132"/>
      <c r="Z11" s="132"/>
    </row>
    <row r="12" spans="1:26" ht="315">
      <c r="A12" s="459" t="s">
        <v>311</v>
      </c>
      <c r="B12" s="460" t="s">
        <v>312</v>
      </c>
      <c r="C12" s="460" t="s">
        <v>313</v>
      </c>
      <c r="D12" s="460" t="s">
        <v>314</v>
      </c>
      <c r="E12" s="459" t="s">
        <v>315</v>
      </c>
      <c r="F12" s="459" t="s">
        <v>288</v>
      </c>
      <c r="G12" s="467" t="s">
        <v>316</v>
      </c>
      <c r="H12" s="143" t="s">
        <v>317</v>
      </c>
      <c r="I12" s="471" t="s">
        <v>318</v>
      </c>
      <c r="J12" s="459" t="s">
        <v>274</v>
      </c>
      <c r="K12" s="460" t="s">
        <v>319</v>
      </c>
      <c r="L12" s="459" t="s">
        <v>320</v>
      </c>
      <c r="M12" s="470">
        <v>44742</v>
      </c>
      <c r="N12" s="459" t="s">
        <v>321</v>
      </c>
      <c r="O12" s="132"/>
      <c r="P12" s="144" t="s">
        <v>322</v>
      </c>
      <c r="Q12" s="144" t="s">
        <v>279</v>
      </c>
      <c r="R12" s="145" t="s">
        <v>296</v>
      </c>
      <c r="S12" s="146" t="s">
        <v>297</v>
      </c>
      <c r="T12" s="132"/>
      <c r="U12" s="132"/>
      <c r="V12" s="132"/>
      <c r="W12" s="132"/>
      <c r="X12" s="132"/>
      <c r="Y12" s="132"/>
      <c r="Z12" s="132"/>
    </row>
    <row r="13" spans="1:26" ht="315">
      <c r="A13" s="442"/>
      <c r="B13" s="442"/>
      <c r="C13" s="442"/>
      <c r="D13" s="442"/>
      <c r="E13" s="442"/>
      <c r="F13" s="442"/>
      <c r="G13" s="442"/>
      <c r="H13" s="143" t="s">
        <v>323</v>
      </c>
      <c r="I13" s="442"/>
      <c r="J13" s="442"/>
      <c r="K13" s="442"/>
      <c r="L13" s="442"/>
      <c r="M13" s="442"/>
      <c r="N13" s="442"/>
      <c r="O13" s="132"/>
      <c r="P13" s="144" t="s">
        <v>322</v>
      </c>
      <c r="Q13" s="144" t="s">
        <v>279</v>
      </c>
      <c r="R13" s="145" t="s">
        <v>296</v>
      </c>
      <c r="S13" s="146" t="s">
        <v>297</v>
      </c>
      <c r="T13" s="132"/>
      <c r="U13" s="132"/>
      <c r="V13" s="132"/>
      <c r="W13" s="132"/>
      <c r="X13" s="132"/>
      <c r="Y13" s="132"/>
      <c r="Z13" s="132"/>
    </row>
    <row r="14" spans="1:26" ht="345">
      <c r="A14" s="147" t="s">
        <v>324</v>
      </c>
      <c r="B14" s="143" t="s">
        <v>325</v>
      </c>
      <c r="C14" s="143" t="s">
        <v>326</v>
      </c>
      <c r="D14" s="143" t="s">
        <v>327</v>
      </c>
      <c r="E14" s="147" t="s">
        <v>328</v>
      </c>
      <c r="F14" s="147" t="s">
        <v>270</v>
      </c>
      <c r="G14" s="148" t="s">
        <v>329</v>
      </c>
      <c r="H14" s="143" t="s">
        <v>330</v>
      </c>
      <c r="I14" s="149" t="s">
        <v>331</v>
      </c>
      <c r="J14" s="147" t="s">
        <v>274</v>
      </c>
      <c r="K14" s="143" t="s">
        <v>332</v>
      </c>
      <c r="L14" s="147" t="s">
        <v>333</v>
      </c>
      <c r="M14" s="150">
        <v>44742</v>
      </c>
      <c r="N14" s="147" t="s">
        <v>334</v>
      </c>
      <c r="O14" s="132"/>
      <c r="P14" s="144" t="s">
        <v>335</v>
      </c>
      <c r="Q14" s="144" t="s">
        <v>279</v>
      </c>
      <c r="R14" s="145" t="s">
        <v>296</v>
      </c>
      <c r="S14" s="146" t="s">
        <v>297</v>
      </c>
      <c r="T14" s="132"/>
      <c r="U14" s="132"/>
      <c r="V14" s="132"/>
      <c r="W14" s="132"/>
      <c r="X14" s="132"/>
      <c r="Y14" s="132"/>
      <c r="Z14" s="132"/>
    </row>
    <row r="15" spans="1:26" ht="71.25">
      <c r="A15" s="459" t="s">
        <v>336</v>
      </c>
      <c r="B15" s="460" t="s">
        <v>337</v>
      </c>
      <c r="C15" s="460" t="s">
        <v>338</v>
      </c>
      <c r="D15" s="460" t="s">
        <v>339</v>
      </c>
      <c r="E15" s="459" t="s">
        <v>315</v>
      </c>
      <c r="F15" s="459" t="s">
        <v>270</v>
      </c>
      <c r="G15" s="471" t="s">
        <v>318</v>
      </c>
      <c r="H15" s="143" t="s">
        <v>340</v>
      </c>
      <c r="I15" s="466" t="s">
        <v>341</v>
      </c>
      <c r="J15" s="459" t="s">
        <v>274</v>
      </c>
      <c r="K15" s="460" t="s">
        <v>342</v>
      </c>
      <c r="L15" s="459" t="s">
        <v>343</v>
      </c>
      <c r="M15" s="470">
        <v>44712</v>
      </c>
      <c r="N15" s="459" t="s">
        <v>321</v>
      </c>
      <c r="O15" s="132"/>
      <c r="P15" s="462" t="s">
        <v>322</v>
      </c>
      <c r="Q15" s="462" t="s">
        <v>279</v>
      </c>
      <c r="R15" s="458" t="s">
        <v>296</v>
      </c>
      <c r="S15" s="458" t="s">
        <v>297</v>
      </c>
      <c r="T15" s="132"/>
      <c r="U15" s="132"/>
      <c r="V15" s="132"/>
      <c r="W15" s="132"/>
      <c r="X15" s="132"/>
      <c r="Y15" s="132"/>
      <c r="Z15" s="132"/>
    </row>
    <row r="16" spans="1:26" ht="28.5">
      <c r="A16" s="441"/>
      <c r="B16" s="441"/>
      <c r="C16" s="441"/>
      <c r="D16" s="441"/>
      <c r="E16" s="441"/>
      <c r="F16" s="441"/>
      <c r="G16" s="441"/>
      <c r="H16" s="143" t="s">
        <v>344</v>
      </c>
      <c r="I16" s="441"/>
      <c r="J16" s="441"/>
      <c r="K16" s="441"/>
      <c r="L16" s="441"/>
      <c r="M16" s="441"/>
      <c r="N16" s="442"/>
      <c r="O16" s="132"/>
      <c r="P16" s="442"/>
      <c r="Q16" s="442"/>
      <c r="R16" s="442"/>
      <c r="S16" s="442"/>
      <c r="T16" s="132"/>
      <c r="U16" s="132"/>
      <c r="V16" s="132"/>
      <c r="W16" s="132"/>
      <c r="X16" s="132"/>
      <c r="Y16" s="132"/>
      <c r="Z16" s="132"/>
    </row>
    <row r="17" spans="1:26" ht="315">
      <c r="A17" s="442"/>
      <c r="B17" s="442"/>
      <c r="C17" s="442"/>
      <c r="D17" s="442"/>
      <c r="E17" s="442"/>
      <c r="F17" s="442"/>
      <c r="G17" s="442"/>
      <c r="H17" s="143" t="s">
        <v>345</v>
      </c>
      <c r="I17" s="442"/>
      <c r="J17" s="442"/>
      <c r="K17" s="442"/>
      <c r="L17" s="442"/>
      <c r="M17" s="442"/>
      <c r="N17" s="147" t="s">
        <v>346</v>
      </c>
      <c r="O17" s="132"/>
      <c r="P17" s="144" t="s">
        <v>322</v>
      </c>
      <c r="Q17" s="144" t="s">
        <v>279</v>
      </c>
      <c r="R17" s="145" t="s">
        <v>296</v>
      </c>
      <c r="S17" s="146" t="s">
        <v>297</v>
      </c>
      <c r="T17" s="132"/>
      <c r="U17" s="132"/>
      <c r="V17" s="132"/>
      <c r="W17" s="132"/>
      <c r="X17" s="132"/>
      <c r="Y17" s="132"/>
      <c r="Z17" s="132"/>
    </row>
    <row r="18" spans="1:26" ht="99.75">
      <c r="A18" s="459" t="s">
        <v>347</v>
      </c>
      <c r="B18" s="460" t="s">
        <v>348</v>
      </c>
      <c r="C18" s="460" t="s">
        <v>349</v>
      </c>
      <c r="D18" s="460" t="s">
        <v>350</v>
      </c>
      <c r="E18" s="459" t="s">
        <v>351</v>
      </c>
      <c r="F18" s="459" t="s">
        <v>270</v>
      </c>
      <c r="G18" s="467" t="s">
        <v>352</v>
      </c>
      <c r="H18" s="143" t="s">
        <v>353</v>
      </c>
      <c r="I18" s="466" t="s">
        <v>354</v>
      </c>
      <c r="J18" s="459" t="s">
        <v>274</v>
      </c>
      <c r="K18" s="460" t="s">
        <v>355</v>
      </c>
      <c r="L18" s="459" t="s">
        <v>356</v>
      </c>
      <c r="M18" s="461">
        <v>44895</v>
      </c>
      <c r="N18" s="459" t="s">
        <v>357</v>
      </c>
      <c r="O18" s="132"/>
      <c r="P18" s="462" t="s">
        <v>322</v>
      </c>
      <c r="Q18" s="462" t="s">
        <v>279</v>
      </c>
      <c r="R18" s="458" t="s">
        <v>296</v>
      </c>
      <c r="S18" s="458" t="s">
        <v>297</v>
      </c>
      <c r="T18" s="132"/>
      <c r="U18" s="132"/>
      <c r="V18" s="132"/>
      <c r="W18" s="132"/>
      <c r="X18" s="132"/>
      <c r="Y18" s="132"/>
      <c r="Z18" s="132"/>
    </row>
    <row r="19" spans="1:26" ht="128.25">
      <c r="A19" s="442"/>
      <c r="B19" s="442"/>
      <c r="C19" s="442"/>
      <c r="D19" s="442"/>
      <c r="E19" s="442"/>
      <c r="F19" s="442"/>
      <c r="G19" s="442"/>
      <c r="H19" s="143" t="s">
        <v>358</v>
      </c>
      <c r="I19" s="442"/>
      <c r="J19" s="442"/>
      <c r="K19" s="442"/>
      <c r="L19" s="442"/>
      <c r="M19" s="442"/>
      <c r="N19" s="442"/>
      <c r="O19" s="132"/>
      <c r="P19" s="442"/>
      <c r="Q19" s="442"/>
      <c r="R19" s="442"/>
      <c r="S19" s="442"/>
      <c r="T19" s="132"/>
      <c r="U19" s="132"/>
      <c r="V19" s="132"/>
      <c r="W19" s="132"/>
      <c r="X19" s="132"/>
      <c r="Y19" s="132"/>
      <c r="Z19" s="132"/>
    </row>
    <row r="20" spans="1:26" ht="71.25">
      <c r="A20" s="459" t="s">
        <v>359</v>
      </c>
      <c r="B20" s="460" t="s">
        <v>360</v>
      </c>
      <c r="C20" s="460" t="s">
        <v>361</v>
      </c>
      <c r="D20" s="460" t="s">
        <v>350</v>
      </c>
      <c r="E20" s="459" t="s">
        <v>328</v>
      </c>
      <c r="F20" s="459" t="s">
        <v>362</v>
      </c>
      <c r="G20" s="471" t="s">
        <v>331</v>
      </c>
      <c r="H20" s="143" t="s">
        <v>363</v>
      </c>
      <c r="I20" s="466" t="s">
        <v>354</v>
      </c>
      <c r="J20" s="459" t="s">
        <v>274</v>
      </c>
      <c r="K20" s="460" t="s">
        <v>364</v>
      </c>
      <c r="L20" s="459" t="s">
        <v>365</v>
      </c>
      <c r="M20" s="461">
        <v>44895</v>
      </c>
      <c r="N20" s="459" t="s">
        <v>366</v>
      </c>
      <c r="O20" s="132"/>
      <c r="P20" s="462" t="s">
        <v>322</v>
      </c>
      <c r="Q20" s="462" t="s">
        <v>279</v>
      </c>
      <c r="R20" s="458" t="s">
        <v>296</v>
      </c>
      <c r="S20" s="458" t="s">
        <v>297</v>
      </c>
      <c r="T20" s="132"/>
      <c r="U20" s="132"/>
      <c r="V20" s="132"/>
      <c r="W20" s="132"/>
      <c r="X20" s="132"/>
      <c r="Y20" s="132"/>
      <c r="Z20" s="132"/>
    </row>
    <row r="21" spans="1:26" ht="156.75">
      <c r="A21" s="442"/>
      <c r="B21" s="442"/>
      <c r="C21" s="442"/>
      <c r="D21" s="442"/>
      <c r="E21" s="442"/>
      <c r="F21" s="442"/>
      <c r="G21" s="442"/>
      <c r="H21" s="143" t="s">
        <v>367</v>
      </c>
      <c r="I21" s="442"/>
      <c r="J21" s="442"/>
      <c r="K21" s="442"/>
      <c r="L21" s="442"/>
      <c r="M21" s="442"/>
      <c r="N21" s="442"/>
      <c r="O21" s="132"/>
      <c r="P21" s="442"/>
      <c r="Q21" s="442"/>
      <c r="R21" s="442"/>
      <c r="S21" s="442"/>
      <c r="T21" s="132"/>
      <c r="U21" s="132"/>
      <c r="V21" s="132"/>
      <c r="W21" s="132"/>
      <c r="X21" s="132"/>
      <c r="Y21" s="132"/>
      <c r="Z21" s="132"/>
    </row>
    <row r="22" spans="1:26" ht="71.25">
      <c r="A22" s="459" t="s">
        <v>368</v>
      </c>
      <c r="B22" s="460" t="s">
        <v>369</v>
      </c>
      <c r="C22" s="460" t="s">
        <v>361</v>
      </c>
      <c r="D22" s="460" t="s">
        <v>370</v>
      </c>
      <c r="E22" s="459" t="s">
        <v>269</v>
      </c>
      <c r="F22" s="459" t="s">
        <v>270</v>
      </c>
      <c r="G22" s="467" t="s">
        <v>271</v>
      </c>
      <c r="H22" s="143" t="s">
        <v>363</v>
      </c>
      <c r="I22" s="466" t="s">
        <v>341</v>
      </c>
      <c r="J22" s="459" t="s">
        <v>274</v>
      </c>
      <c r="K22" s="460" t="s">
        <v>371</v>
      </c>
      <c r="L22" s="459" t="s">
        <v>365</v>
      </c>
      <c r="M22" s="461">
        <v>44895</v>
      </c>
      <c r="N22" s="459" t="s">
        <v>372</v>
      </c>
      <c r="O22" s="132"/>
      <c r="P22" s="462" t="s">
        <v>322</v>
      </c>
      <c r="Q22" s="462" t="s">
        <v>279</v>
      </c>
      <c r="R22" s="458" t="s">
        <v>296</v>
      </c>
      <c r="S22" s="458" t="s">
        <v>297</v>
      </c>
      <c r="T22" s="132"/>
      <c r="U22" s="132"/>
      <c r="V22" s="132"/>
      <c r="W22" s="132"/>
      <c r="X22" s="132"/>
      <c r="Y22" s="132"/>
      <c r="Z22" s="132"/>
    </row>
    <row r="23" spans="1:26" ht="85.5">
      <c r="A23" s="441"/>
      <c r="B23" s="441"/>
      <c r="C23" s="441"/>
      <c r="D23" s="441"/>
      <c r="E23" s="441"/>
      <c r="F23" s="441"/>
      <c r="G23" s="441"/>
      <c r="H23" s="143" t="s">
        <v>373</v>
      </c>
      <c r="I23" s="441"/>
      <c r="J23" s="441"/>
      <c r="K23" s="442"/>
      <c r="L23" s="441"/>
      <c r="M23" s="441"/>
      <c r="N23" s="441"/>
      <c r="O23" s="132"/>
      <c r="P23" s="441"/>
      <c r="Q23" s="441"/>
      <c r="R23" s="441"/>
      <c r="S23" s="441"/>
      <c r="T23" s="132"/>
      <c r="U23" s="132"/>
      <c r="V23" s="132"/>
      <c r="W23" s="132"/>
      <c r="X23" s="132"/>
      <c r="Y23" s="132"/>
      <c r="Z23" s="132"/>
    </row>
    <row r="24" spans="1:26" ht="213.75">
      <c r="A24" s="442"/>
      <c r="B24" s="442"/>
      <c r="C24" s="442"/>
      <c r="D24" s="442"/>
      <c r="E24" s="442"/>
      <c r="F24" s="442"/>
      <c r="G24" s="442"/>
      <c r="H24" s="143" t="s">
        <v>374</v>
      </c>
      <c r="I24" s="442"/>
      <c r="J24" s="442"/>
      <c r="K24" s="143" t="s">
        <v>375</v>
      </c>
      <c r="L24" s="442"/>
      <c r="M24" s="442"/>
      <c r="N24" s="442"/>
      <c r="O24" s="132"/>
      <c r="P24" s="442"/>
      <c r="Q24" s="442"/>
      <c r="R24" s="442"/>
      <c r="S24" s="442"/>
      <c r="T24" s="132"/>
      <c r="U24" s="132"/>
      <c r="V24" s="132"/>
      <c r="W24" s="132"/>
      <c r="X24" s="132"/>
      <c r="Y24" s="132"/>
      <c r="Z24" s="132"/>
    </row>
    <row r="25" spans="1:26" ht="99.75">
      <c r="A25" s="459" t="s">
        <v>376</v>
      </c>
      <c r="B25" s="460" t="s">
        <v>377</v>
      </c>
      <c r="C25" s="151" t="s">
        <v>378</v>
      </c>
      <c r="D25" s="463" t="s">
        <v>379</v>
      </c>
      <c r="E25" s="464" t="s">
        <v>328</v>
      </c>
      <c r="F25" s="464" t="s">
        <v>362</v>
      </c>
      <c r="G25" s="465" t="s">
        <v>331</v>
      </c>
      <c r="H25" s="143" t="s">
        <v>380</v>
      </c>
      <c r="I25" s="466" t="s">
        <v>341</v>
      </c>
      <c r="J25" s="459" t="s">
        <v>274</v>
      </c>
      <c r="K25" s="143" t="s">
        <v>381</v>
      </c>
      <c r="L25" s="459" t="s">
        <v>382</v>
      </c>
      <c r="M25" s="461">
        <v>44895</v>
      </c>
      <c r="N25" s="459" t="s">
        <v>383</v>
      </c>
      <c r="O25" s="132"/>
      <c r="P25" s="462" t="s">
        <v>322</v>
      </c>
      <c r="Q25" s="462" t="s">
        <v>279</v>
      </c>
      <c r="R25" s="458" t="s">
        <v>296</v>
      </c>
      <c r="S25" s="458" t="s">
        <v>297</v>
      </c>
      <c r="T25" s="132"/>
      <c r="U25" s="132"/>
      <c r="V25" s="132"/>
      <c r="W25" s="132"/>
      <c r="X25" s="132"/>
      <c r="Y25" s="132"/>
      <c r="Z25" s="132"/>
    </row>
    <row r="26" spans="1:26" ht="57">
      <c r="A26" s="442"/>
      <c r="B26" s="442"/>
      <c r="C26" s="151" t="s">
        <v>384</v>
      </c>
      <c r="D26" s="442"/>
      <c r="E26" s="442"/>
      <c r="F26" s="442"/>
      <c r="G26" s="442"/>
      <c r="H26" s="143" t="s">
        <v>385</v>
      </c>
      <c r="I26" s="442"/>
      <c r="J26" s="442"/>
      <c r="K26" s="143" t="s">
        <v>386</v>
      </c>
      <c r="L26" s="442"/>
      <c r="M26" s="442"/>
      <c r="N26" s="442"/>
      <c r="O26" s="132"/>
      <c r="P26" s="442"/>
      <c r="Q26" s="442"/>
      <c r="R26" s="442"/>
      <c r="S26" s="442"/>
      <c r="T26" s="132"/>
      <c r="U26" s="132"/>
      <c r="V26" s="132"/>
      <c r="W26" s="132"/>
      <c r="X26" s="132"/>
      <c r="Y26" s="132"/>
      <c r="Z26" s="132"/>
    </row>
    <row r="27" spans="1:26" ht="142.5">
      <c r="A27" s="459" t="s">
        <v>387</v>
      </c>
      <c r="B27" s="463" t="s">
        <v>388</v>
      </c>
      <c r="C27" s="151" t="s">
        <v>389</v>
      </c>
      <c r="D27" s="463" t="s">
        <v>390</v>
      </c>
      <c r="E27" s="464" t="s">
        <v>328</v>
      </c>
      <c r="F27" s="464" t="s">
        <v>362</v>
      </c>
      <c r="G27" s="465" t="s">
        <v>331</v>
      </c>
      <c r="H27" s="143" t="s">
        <v>391</v>
      </c>
      <c r="I27" s="466" t="s">
        <v>341</v>
      </c>
      <c r="J27" s="459" t="s">
        <v>274</v>
      </c>
      <c r="K27" s="460" t="s">
        <v>392</v>
      </c>
      <c r="L27" s="459" t="s">
        <v>393</v>
      </c>
      <c r="M27" s="459" t="s">
        <v>394</v>
      </c>
      <c r="N27" s="459" t="s">
        <v>395</v>
      </c>
      <c r="O27" s="132"/>
      <c r="P27" s="462" t="s">
        <v>322</v>
      </c>
      <c r="Q27" s="462" t="s">
        <v>279</v>
      </c>
      <c r="R27" s="458" t="s">
        <v>296</v>
      </c>
      <c r="S27" s="458" t="s">
        <v>297</v>
      </c>
      <c r="T27" s="132"/>
      <c r="U27" s="132"/>
      <c r="V27" s="132"/>
      <c r="W27" s="132"/>
      <c r="X27" s="132"/>
      <c r="Y27" s="132"/>
      <c r="Z27" s="132"/>
    </row>
    <row r="28" spans="1:26" ht="114">
      <c r="A28" s="441"/>
      <c r="B28" s="441"/>
      <c r="C28" s="151" t="s">
        <v>396</v>
      </c>
      <c r="D28" s="441"/>
      <c r="E28" s="441"/>
      <c r="F28" s="441"/>
      <c r="G28" s="441"/>
      <c r="H28" s="143" t="s">
        <v>397</v>
      </c>
      <c r="I28" s="441"/>
      <c r="J28" s="441"/>
      <c r="K28" s="441"/>
      <c r="L28" s="441"/>
      <c r="M28" s="441"/>
      <c r="N28" s="441"/>
      <c r="O28" s="132"/>
      <c r="P28" s="441"/>
      <c r="Q28" s="441"/>
      <c r="R28" s="441"/>
      <c r="S28" s="441"/>
      <c r="T28" s="132"/>
      <c r="U28" s="132"/>
      <c r="V28" s="132"/>
      <c r="W28" s="132"/>
      <c r="X28" s="132"/>
      <c r="Y28" s="132"/>
      <c r="Z28" s="132"/>
    </row>
    <row r="29" spans="1:26" ht="156.75">
      <c r="A29" s="442"/>
      <c r="B29" s="442"/>
      <c r="C29" s="151" t="s">
        <v>398</v>
      </c>
      <c r="D29" s="442"/>
      <c r="E29" s="442"/>
      <c r="F29" s="442"/>
      <c r="G29" s="442"/>
      <c r="H29" s="143" t="s">
        <v>399</v>
      </c>
      <c r="I29" s="442"/>
      <c r="J29" s="442"/>
      <c r="K29" s="442"/>
      <c r="L29" s="442"/>
      <c r="M29" s="442"/>
      <c r="N29" s="442"/>
      <c r="O29" s="132"/>
      <c r="P29" s="442"/>
      <c r="Q29" s="442"/>
      <c r="R29" s="442"/>
      <c r="S29" s="442"/>
      <c r="T29" s="132"/>
      <c r="U29" s="132"/>
      <c r="V29" s="132"/>
      <c r="W29" s="132"/>
      <c r="X29" s="132"/>
      <c r="Y29" s="132"/>
      <c r="Z29" s="132"/>
    </row>
    <row r="30" spans="1:26" ht="114">
      <c r="A30" s="459" t="s">
        <v>400</v>
      </c>
      <c r="B30" s="463" t="s">
        <v>401</v>
      </c>
      <c r="C30" s="151" t="s">
        <v>402</v>
      </c>
      <c r="D30" s="463" t="s">
        <v>403</v>
      </c>
      <c r="E30" s="464" t="s">
        <v>328</v>
      </c>
      <c r="F30" s="464" t="s">
        <v>362</v>
      </c>
      <c r="G30" s="465" t="s">
        <v>331</v>
      </c>
      <c r="H30" s="143" t="s">
        <v>404</v>
      </c>
      <c r="I30" s="466" t="s">
        <v>341</v>
      </c>
      <c r="J30" s="459" t="s">
        <v>274</v>
      </c>
      <c r="K30" s="460" t="s">
        <v>405</v>
      </c>
      <c r="L30" s="459" t="s">
        <v>406</v>
      </c>
      <c r="M30" s="461">
        <v>44895</v>
      </c>
      <c r="N30" s="459" t="s">
        <v>407</v>
      </c>
      <c r="O30" s="132"/>
      <c r="P30" s="462" t="s">
        <v>322</v>
      </c>
      <c r="Q30" s="462" t="s">
        <v>279</v>
      </c>
      <c r="R30" s="458" t="s">
        <v>296</v>
      </c>
      <c r="S30" s="458" t="s">
        <v>297</v>
      </c>
      <c r="T30" s="132"/>
      <c r="U30" s="132"/>
      <c r="V30" s="132"/>
      <c r="W30" s="132"/>
      <c r="X30" s="132"/>
      <c r="Y30" s="132"/>
      <c r="Z30" s="132"/>
    </row>
    <row r="31" spans="1:26" ht="142.5">
      <c r="A31" s="442"/>
      <c r="B31" s="442"/>
      <c r="C31" s="151" t="s">
        <v>408</v>
      </c>
      <c r="D31" s="442"/>
      <c r="E31" s="442"/>
      <c r="F31" s="442"/>
      <c r="G31" s="442"/>
      <c r="H31" s="143" t="s">
        <v>409</v>
      </c>
      <c r="I31" s="442"/>
      <c r="J31" s="442"/>
      <c r="K31" s="442"/>
      <c r="L31" s="442"/>
      <c r="M31" s="442"/>
      <c r="N31" s="442"/>
      <c r="O31" s="132"/>
      <c r="P31" s="442"/>
      <c r="Q31" s="442"/>
      <c r="R31" s="442"/>
      <c r="S31" s="442"/>
      <c r="T31" s="132"/>
      <c r="U31" s="132"/>
      <c r="V31" s="132"/>
      <c r="W31" s="132"/>
      <c r="X31" s="132"/>
      <c r="Y31" s="132"/>
      <c r="Z31" s="132"/>
    </row>
    <row r="32" spans="1:26" ht="315">
      <c r="A32" s="147" t="s">
        <v>410</v>
      </c>
      <c r="B32" s="151" t="s">
        <v>411</v>
      </c>
      <c r="C32" s="151" t="s">
        <v>412</v>
      </c>
      <c r="D32" s="151" t="s">
        <v>413</v>
      </c>
      <c r="E32" s="152" t="s">
        <v>328</v>
      </c>
      <c r="F32" s="152" t="s">
        <v>362</v>
      </c>
      <c r="G32" s="153" t="s">
        <v>331</v>
      </c>
      <c r="H32" s="143" t="s">
        <v>414</v>
      </c>
      <c r="I32" s="154" t="s">
        <v>341</v>
      </c>
      <c r="J32" s="147" t="s">
        <v>274</v>
      </c>
      <c r="K32" s="143" t="s">
        <v>415</v>
      </c>
      <c r="L32" s="147" t="s">
        <v>416</v>
      </c>
      <c r="M32" s="155">
        <v>44895</v>
      </c>
      <c r="N32" s="147" t="s">
        <v>417</v>
      </c>
      <c r="O32" s="132"/>
      <c r="P32" s="144" t="s">
        <v>322</v>
      </c>
      <c r="Q32" s="144" t="s">
        <v>279</v>
      </c>
      <c r="R32" s="145" t="s">
        <v>296</v>
      </c>
      <c r="S32" s="146" t="s">
        <v>297</v>
      </c>
      <c r="T32" s="132"/>
      <c r="U32" s="132"/>
      <c r="V32" s="132"/>
      <c r="W32" s="132"/>
      <c r="X32" s="132"/>
      <c r="Y32" s="132"/>
      <c r="Z32" s="132"/>
    </row>
    <row r="33" spans="1:26" ht="57">
      <c r="A33" s="459" t="s">
        <v>418</v>
      </c>
      <c r="B33" s="460" t="s">
        <v>419</v>
      </c>
      <c r="C33" s="143" t="s">
        <v>420</v>
      </c>
      <c r="D33" s="460" t="s">
        <v>421</v>
      </c>
      <c r="E33" s="459" t="s">
        <v>269</v>
      </c>
      <c r="F33" s="459" t="s">
        <v>270</v>
      </c>
      <c r="G33" s="467" t="s">
        <v>271</v>
      </c>
      <c r="H33" s="143" t="s">
        <v>422</v>
      </c>
      <c r="I33" s="467" t="s">
        <v>271</v>
      </c>
      <c r="J33" s="459" t="s">
        <v>274</v>
      </c>
      <c r="K33" s="460" t="s">
        <v>423</v>
      </c>
      <c r="L33" s="459" t="s">
        <v>276</v>
      </c>
      <c r="M33" s="461">
        <v>44895</v>
      </c>
      <c r="N33" s="459" t="s">
        <v>424</v>
      </c>
      <c r="O33" s="132"/>
      <c r="P33" s="462" t="s">
        <v>322</v>
      </c>
      <c r="Q33" s="462" t="s">
        <v>279</v>
      </c>
      <c r="R33" s="458" t="s">
        <v>296</v>
      </c>
      <c r="S33" s="458" t="s">
        <v>297</v>
      </c>
      <c r="T33" s="132"/>
      <c r="U33" s="132"/>
      <c r="V33" s="132"/>
      <c r="W33" s="132"/>
      <c r="X33" s="132"/>
      <c r="Y33" s="132"/>
      <c r="Z33" s="132"/>
    </row>
    <row r="34" spans="1:26" ht="71.25">
      <c r="A34" s="442"/>
      <c r="B34" s="442"/>
      <c r="C34" s="143" t="s">
        <v>425</v>
      </c>
      <c r="D34" s="442"/>
      <c r="E34" s="442"/>
      <c r="F34" s="442"/>
      <c r="G34" s="442"/>
      <c r="H34" s="143" t="s">
        <v>426</v>
      </c>
      <c r="I34" s="442"/>
      <c r="J34" s="442"/>
      <c r="K34" s="442"/>
      <c r="L34" s="442"/>
      <c r="M34" s="442"/>
      <c r="N34" s="442"/>
      <c r="O34" s="132"/>
      <c r="P34" s="442"/>
      <c r="Q34" s="442"/>
      <c r="R34" s="442"/>
      <c r="S34" s="442"/>
      <c r="T34" s="132"/>
      <c r="U34" s="132"/>
      <c r="V34" s="132"/>
      <c r="W34" s="132"/>
      <c r="X34" s="132"/>
      <c r="Y34" s="132"/>
      <c r="Z34" s="132"/>
    </row>
    <row r="35" spans="1:26" ht="142.5">
      <c r="A35" s="459" t="s">
        <v>427</v>
      </c>
      <c r="B35" s="460" t="s">
        <v>411</v>
      </c>
      <c r="C35" s="143" t="s">
        <v>428</v>
      </c>
      <c r="D35" s="460" t="s">
        <v>429</v>
      </c>
      <c r="E35" s="459" t="s">
        <v>430</v>
      </c>
      <c r="F35" s="459" t="s">
        <v>270</v>
      </c>
      <c r="G35" s="471" t="s">
        <v>273</v>
      </c>
      <c r="H35" s="143" t="s">
        <v>431</v>
      </c>
      <c r="I35" s="466" t="s">
        <v>341</v>
      </c>
      <c r="J35" s="459" t="s">
        <v>274</v>
      </c>
      <c r="K35" s="460" t="s">
        <v>432</v>
      </c>
      <c r="L35" s="459" t="s">
        <v>433</v>
      </c>
      <c r="M35" s="461">
        <v>44895</v>
      </c>
      <c r="N35" s="459" t="s">
        <v>434</v>
      </c>
      <c r="O35" s="132"/>
      <c r="P35" s="462" t="s">
        <v>322</v>
      </c>
      <c r="Q35" s="462" t="s">
        <v>279</v>
      </c>
      <c r="R35" s="458" t="s">
        <v>296</v>
      </c>
      <c r="S35" s="458" t="s">
        <v>297</v>
      </c>
      <c r="T35" s="132"/>
      <c r="U35" s="132"/>
      <c r="V35" s="132"/>
      <c r="W35" s="132"/>
      <c r="X35" s="132"/>
      <c r="Y35" s="132"/>
      <c r="Z35" s="132"/>
    </row>
    <row r="36" spans="1:26" ht="142.5">
      <c r="A36" s="442"/>
      <c r="B36" s="442"/>
      <c r="C36" s="143" t="s">
        <v>435</v>
      </c>
      <c r="D36" s="442"/>
      <c r="E36" s="442"/>
      <c r="F36" s="442"/>
      <c r="G36" s="442"/>
      <c r="H36" s="143" t="s">
        <v>431</v>
      </c>
      <c r="I36" s="442"/>
      <c r="J36" s="442"/>
      <c r="K36" s="442"/>
      <c r="L36" s="442"/>
      <c r="M36" s="442"/>
      <c r="N36" s="442"/>
      <c r="O36" s="132"/>
      <c r="P36" s="442"/>
      <c r="Q36" s="442"/>
      <c r="R36" s="442"/>
      <c r="S36" s="442"/>
      <c r="T36" s="132"/>
      <c r="U36" s="132"/>
      <c r="V36" s="132"/>
      <c r="W36" s="132"/>
      <c r="X36" s="132"/>
      <c r="Y36" s="132"/>
      <c r="Z36" s="132"/>
    </row>
    <row r="37" spans="1:26" ht="199.5">
      <c r="A37" s="459" t="s">
        <v>436</v>
      </c>
      <c r="B37" s="460" t="s">
        <v>437</v>
      </c>
      <c r="C37" s="143" t="s">
        <v>438</v>
      </c>
      <c r="D37" s="460" t="s">
        <v>439</v>
      </c>
      <c r="E37" s="459" t="s">
        <v>315</v>
      </c>
      <c r="F37" s="459" t="s">
        <v>288</v>
      </c>
      <c r="G37" s="467" t="s">
        <v>316</v>
      </c>
      <c r="H37" s="143" t="s">
        <v>440</v>
      </c>
      <c r="I37" s="466" t="s">
        <v>341</v>
      </c>
      <c r="J37" s="459" t="s">
        <v>274</v>
      </c>
      <c r="K37" s="460" t="s">
        <v>441</v>
      </c>
      <c r="L37" s="459" t="s">
        <v>442</v>
      </c>
      <c r="M37" s="150">
        <v>44651</v>
      </c>
      <c r="N37" s="459" t="s">
        <v>443</v>
      </c>
      <c r="O37" s="132"/>
      <c r="P37" s="462" t="s">
        <v>444</v>
      </c>
      <c r="Q37" s="462" t="s">
        <v>279</v>
      </c>
      <c r="R37" s="458" t="s">
        <v>296</v>
      </c>
      <c r="S37" s="458" t="s">
        <v>297</v>
      </c>
      <c r="T37" s="132"/>
      <c r="U37" s="132"/>
      <c r="V37" s="132"/>
      <c r="W37" s="132"/>
      <c r="X37" s="132"/>
      <c r="Y37" s="132"/>
      <c r="Z37" s="132"/>
    </row>
    <row r="38" spans="1:26" ht="71.25">
      <c r="A38" s="441"/>
      <c r="B38" s="441"/>
      <c r="C38" s="143" t="s">
        <v>445</v>
      </c>
      <c r="D38" s="441"/>
      <c r="E38" s="441"/>
      <c r="F38" s="441"/>
      <c r="G38" s="441"/>
      <c r="H38" s="143" t="s">
        <v>446</v>
      </c>
      <c r="I38" s="441"/>
      <c r="J38" s="441"/>
      <c r="K38" s="441"/>
      <c r="L38" s="441"/>
      <c r="M38" s="150">
        <v>44711</v>
      </c>
      <c r="N38" s="441"/>
      <c r="O38" s="132"/>
      <c r="P38" s="441"/>
      <c r="Q38" s="441"/>
      <c r="R38" s="441"/>
      <c r="S38" s="441"/>
      <c r="T38" s="132"/>
      <c r="U38" s="132"/>
      <c r="V38" s="132"/>
      <c r="W38" s="132"/>
      <c r="X38" s="132"/>
      <c r="Y38" s="132"/>
      <c r="Z38" s="132"/>
    </row>
    <row r="39" spans="1:26" ht="128.25">
      <c r="A39" s="442"/>
      <c r="B39" s="442"/>
      <c r="C39" s="143" t="s">
        <v>447</v>
      </c>
      <c r="D39" s="442"/>
      <c r="E39" s="442"/>
      <c r="F39" s="442"/>
      <c r="G39" s="442"/>
      <c r="H39" s="143" t="s">
        <v>448</v>
      </c>
      <c r="I39" s="442"/>
      <c r="J39" s="442"/>
      <c r="K39" s="442"/>
      <c r="L39" s="442"/>
      <c r="M39" s="150">
        <v>44804</v>
      </c>
      <c r="N39" s="442"/>
      <c r="O39" s="132"/>
      <c r="P39" s="442"/>
      <c r="Q39" s="442"/>
      <c r="R39" s="442"/>
      <c r="S39" s="442"/>
      <c r="T39" s="132"/>
      <c r="U39" s="132"/>
      <c r="V39" s="132"/>
      <c r="W39" s="132"/>
      <c r="X39" s="132"/>
      <c r="Y39" s="132"/>
      <c r="Z39" s="132"/>
    </row>
    <row r="40" spans="1:26" ht="156.75">
      <c r="A40" s="459" t="s">
        <v>449</v>
      </c>
      <c r="B40" s="463" t="s">
        <v>450</v>
      </c>
      <c r="C40" s="143" t="s">
        <v>451</v>
      </c>
      <c r="D40" s="460" t="s">
        <v>452</v>
      </c>
      <c r="E40" s="464" t="s">
        <v>328</v>
      </c>
      <c r="F40" s="464" t="s">
        <v>270</v>
      </c>
      <c r="G40" s="467" t="s">
        <v>271</v>
      </c>
      <c r="H40" s="143" t="s">
        <v>453</v>
      </c>
      <c r="I40" s="466" t="s">
        <v>354</v>
      </c>
      <c r="J40" s="459" t="s">
        <v>274</v>
      </c>
      <c r="K40" s="460" t="s">
        <v>454</v>
      </c>
      <c r="L40" s="459" t="s">
        <v>455</v>
      </c>
      <c r="M40" s="470">
        <v>44712</v>
      </c>
      <c r="N40" s="459" t="s">
        <v>456</v>
      </c>
      <c r="O40" s="132"/>
      <c r="P40" s="462" t="s">
        <v>457</v>
      </c>
      <c r="Q40" s="462" t="s">
        <v>279</v>
      </c>
      <c r="R40" s="458" t="s">
        <v>296</v>
      </c>
      <c r="S40" s="458" t="s">
        <v>297</v>
      </c>
      <c r="T40" s="132"/>
      <c r="U40" s="132"/>
      <c r="V40" s="132"/>
      <c r="W40" s="132"/>
      <c r="X40" s="132"/>
      <c r="Y40" s="132"/>
      <c r="Z40" s="132"/>
    </row>
    <row r="41" spans="1:26">
      <c r="A41" s="442"/>
      <c r="B41" s="442"/>
      <c r="C41" s="151" t="s">
        <v>458</v>
      </c>
      <c r="D41" s="442"/>
      <c r="E41" s="442"/>
      <c r="F41" s="442"/>
      <c r="G41" s="442"/>
      <c r="H41" s="143" t="s">
        <v>459</v>
      </c>
      <c r="I41" s="442"/>
      <c r="J41" s="442"/>
      <c r="K41" s="442"/>
      <c r="L41" s="442"/>
      <c r="M41" s="442"/>
      <c r="N41" s="442"/>
      <c r="O41" s="132"/>
      <c r="P41" s="442"/>
      <c r="Q41" s="442"/>
      <c r="R41" s="442"/>
      <c r="S41" s="442"/>
      <c r="T41" s="132"/>
      <c r="U41" s="132"/>
      <c r="V41" s="132"/>
      <c r="W41" s="132"/>
      <c r="X41" s="132"/>
      <c r="Y41" s="132"/>
      <c r="Z41" s="132"/>
    </row>
    <row r="42" spans="1:26" ht="315">
      <c r="A42" s="156" t="s">
        <v>460</v>
      </c>
      <c r="B42" s="157" t="s">
        <v>461</v>
      </c>
      <c r="C42" s="157" t="s">
        <v>462</v>
      </c>
      <c r="D42" s="157" t="s">
        <v>463</v>
      </c>
      <c r="E42" s="156" t="s">
        <v>430</v>
      </c>
      <c r="F42" s="156" t="s">
        <v>288</v>
      </c>
      <c r="G42" s="158" t="s">
        <v>304</v>
      </c>
      <c r="H42" s="157" t="s">
        <v>464</v>
      </c>
      <c r="I42" s="159" t="s">
        <v>273</v>
      </c>
      <c r="J42" s="156" t="s">
        <v>274</v>
      </c>
      <c r="K42" s="157" t="s">
        <v>465</v>
      </c>
      <c r="L42" s="156" t="s">
        <v>466</v>
      </c>
      <c r="M42" s="160">
        <v>44742</v>
      </c>
      <c r="N42" s="156" t="s">
        <v>467</v>
      </c>
      <c r="O42" s="132"/>
      <c r="P42" s="144" t="s">
        <v>322</v>
      </c>
      <c r="Q42" s="144" t="s">
        <v>279</v>
      </c>
      <c r="R42" s="145" t="s">
        <v>296</v>
      </c>
      <c r="S42" s="146" t="s">
        <v>297</v>
      </c>
      <c r="T42" s="132"/>
      <c r="U42" s="132"/>
      <c r="V42" s="132"/>
      <c r="W42" s="132"/>
      <c r="X42" s="132"/>
      <c r="Y42" s="132"/>
      <c r="Z42" s="132"/>
    </row>
    <row r="43" spans="1:26" ht="375">
      <c r="A43" s="156" t="s">
        <v>468</v>
      </c>
      <c r="B43" s="157" t="s">
        <v>469</v>
      </c>
      <c r="C43" s="157" t="s">
        <v>470</v>
      </c>
      <c r="D43" s="157" t="s">
        <v>471</v>
      </c>
      <c r="E43" s="156" t="s">
        <v>430</v>
      </c>
      <c r="F43" s="156" t="s">
        <v>328</v>
      </c>
      <c r="G43" s="161" t="s">
        <v>472</v>
      </c>
      <c r="H43" s="157" t="s">
        <v>473</v>
      </c>
      <c r="I43" s="159" t="s">
        <v>331</v>
      </c>
      <c r="J43" s="156" t="s">
        <v>274</v>
      </c>
      <c r="K43" s="157" t="s">
        <v>474</v>
      </c>
      <c r="L43" s="156" t="s">
        <v>475</v>
      </c>
      <c r="M43" s="156" t="s">
        <v>476</v>
      </c>
      <c r="N43" s="156" t="s">
        <v>477</v>
      </c>
      <c r="O43" s="132"/>
      <c r="P43" s="144" t="s">
        <v>478</v>
      </c>
      <c r="Q43" s="144" t="s">
        <v>279</v>
      </c>
      <c r="R43" s="145" t="s">
        <v>296</v>
      </c>
      <c r="S43" s="146" t="s">
        <v>297</v>
      </c>
      <c r="T43" s="132"/>
      <c r="U43" s="132"/>
      <c r="V43" s="132"/>
      <c r="W43" s="132"/>
      <c r="X43" s="132"/>
      <c r="Y43" s="132"/>
      <c r="Z43" s="132"/>
    </row>
    <row r="44" spans="1:26" ht="315">
      <c r="A44" s="147" t="s">
        <v>479</v>
      </c>
      <c r="B44" s="143" t="s">
        <v>480</v>
      </c>
      <c r="C44" s="143" t="s">
        <v>338</v>
      </c>
      <c r="D44" s="143" t="s">
        <v>481</v>
      </c>
      <c r="E44" s="147" t="s">
        <v>269</v>
      </c>
      <c r="F44" s="156" t="s">
        <v>270</v>
      </c>
      <c r="G44" s="161" t="s">
        <v>271</v>
      </c>
      <c r="H44" s="143" t="s">
        <v>482</v>
      </c>
      <c r="I44" s="154" t="s">
        <v>291</v>
      </c>
      <c r="J44" s="147" t="s">
        <v>274</v>
      </c>
      <c r="K44" s="143" t="s">
        <v>483</v>
      </c>
      <c r="L44" s="147" t="s">
        <v>484</v>
      </c>
      <c r="M44" s="155">
        <v>44895</v>
      </c>
      <c r="N44" s="156" t="s">
        <v>485</v>
      </c>
      <c r="O44" s="132"/>
      <c r="P44" s="144" t="s">
        <v>486</v>
      </c>
      <c r="Q44" s="144" t="s">
        <v>279</v>
      </c>
      <c r="R44" s="145" t="s">
        <v>296</v>
      </c>
      <c r="S44" s="146" t="s">
        <v>297</v>
      </c>
      <c r="T44" s="132"/>
      <c r="U44" s="132"/>
      <c r="V44" s="132"/>
      <c r="W44" s="132"/>
      <c r="X44" s="132"/>
      <c r="Y44" s="132"/>
      <c r="Z44" s="132"/>
    </row>
    <row r="45" spans="1:26" ht="114">
      <c r="A45" s="459" t="s">
        <v>487</v>
      </c>
      <c r="B45" s="460" t="s">
        <v>488</v>
      </c>
      <c r="C45" s="162" t="s">
        <v>489</v>
      </c>
      <c r="D45" s="460" t="s">
        <v>490</v>
      </c>
      <c r="E45" s="459" t="s">
        <v>269</v>
      </c>
      <c r="F45" s="459" t="s">
        <v>270</v>
      </c>
      <c r="G45" s="469" t="s">
        <v>271</v>
      </c>
      <c r="H45" s="143" t="s">
        <v>491</v>
      </c>
      <c r="I45" s="466" t="s">
        <v>291</v>
      </c>
      <c r="J45" s="459" t="s">
        <v>274</v>
      </c>
      <c r="K45" s="460" t="s">
        <v>492</v>
      </c>
      <c r="L45" s="459" t="s">
        <v>493</v>
      </c>
      <c r="M45" s="150">
        <v>44742</v>
      </c>
      <c r="N45" s="468" t="s">
        <v>494</v>
      </c>
      <c r="O45" s="132"/>
      <c r="P45" s="462" t="s">
        <v>322</v>
      </c>
      <c r="Q45" s="462" t="s">
        <v>279</v>
      </c>
      <c r="R45" s="458" t="s">
        <v>296</v>
      </c>
      <c r="S45" s="458" t="s">
        <v>297</v>
      </c>
      <c r="T45" s="132"/>
      <c r="U45" s="132"/>
      <c r="V45" s="132"/>
      <c r="W45" s="132"/>
      <c r="X45" s="132"/>
      <c r="Y45" s="132"/>
      <c r="Z45" s="132"/>
    </row>
    <row r="46" spans="1:26" ht="128.25">
      <c r="A46" s="441"/>
      <c r="B46" s="441"/>
      <c r="C46" s="162" t="s">
        <v>495</v>
      </c>
      <c r="D46" s="441"/>
      <c r="E46" s="441"/>
      <c r="F46" s="441"/>
      <c r="G46" s="441"/>
      <c r="H46" s="143" t="s">
        <v>496</v>
      </c>
      <c r="I46" s="441"/>
      <c r="J46" s="441"/>
      <c r="K46" s="441"/>
      <c r="L46" s="441"/>
      <c r="M46" s="150">
        <v>44834</v>
      </c>
      <c r="N46" s="441"/>
      <c r="O46" s="132"/>
      <c r="P46" s="441"/>
      <c r="Q46" s="441"/>
      <c r="R46" s="441"/>
      <c r="S46" s="441"/>
      <c r="T46" s="132"/>
      <c r="U46" s="132"/>
      <c r="V46" s="132"/>
      <c r="W46" s="132"/>
      <c r="X46" s="132"/>
      <c r="Y46" s="132"/>
      <c r="Z46" s="132"/>
    </row>
    <row r="47" spans="1:26" ht="114">
      <c r="A47" s="442"/>
      <c r="B47" s="442"/>
      <c r="C47" s="162" t="s">
        <v>497</v>
      </c>
      <c r="D47" s="442"/>
      <c r="E47" s="442"/>
      <c r="F47" s="442"/>
      <c r="G47" s="442"/>
      <c r="H47" s="151" t="s">
        <v>498</v>
      </c>
      <c r="I47" s="442"/>
      <c r="J47" s="442"/>
      <c r="K47" s="442"/>
      <c r="L47" s="442"/>
      <c r="M47" s="155">
        <v>44895</v>
      </c>
      <c r="N47" s="442"/>
      <c r="O47" s="132"/>
      <c r="P47" s="442"/>
      <c r="Q47" s="442"/>
      <c r="R47" s="442"/>
      <c r="S47" s="442"/>
      <c r="T47" s="132"/>
      <c r="U47" s="132"/>
      <c r="V47" s="132"/>
      <c r="W47" s="132"/>
      <c r="X47" s="132"/>
      <c r="Y47" s="132"/>
      <c r="Z47" s="132"/>
    </row>
    <row r="48" spans="1:26" ht="114">
      <c r="A48" s="459" t="s">
        <v>499</v>
      </c>
      <c r="B48" s="460" t="s">
        <v>500</v>
      </c>
      <c r="C48" s="162" t="s">
        <v>501</v>
      </c>
      <c r="D48" s="472" t="s">
        <v>502</v>
      </c>
      <c r="E48" s="464" t="s">
        <v>315</v>
      </c>
      <c r="F48" s="464" t="s">
        <v>270</v>
      </c>
      <c r="G48" s="465" t="s">
        <v>318</v>
      </c>
      <c r="H48" s="143" t="s">
        <v>503</v>
      </c>
      <c r="I48" s="466" t="s">
        <v>291</v>
      </c>
      <c r="J48" s="459" t="s">
        <v>274</v>
      </c>
      <c r="K48" s="460" t="s">
        <v>504</v>
      </c>
      <c r="L48" s="459" t="s">
        <v>505</v>
      </c>
      <c r="M48" s="470">
        <v>44803</v>
      </c>
      <c r="N48" s="468" t="s">
        <v>506</v>
      </c>
      <c r="O48" s="132"/>
      <c r="P48" s="462" t="s">
        <v>322</v>
      </c>
      <c r="Q48" s="462" t="s">
        <v>279</v>
      </c>
      <c r="R48" s="458" t="s">
        <v>296</v>
      </c>
      <c r="S48" s="458" t="s">
        <v>297</v>
      </c>
      <c r="T48" s="132"/>
      <c r="U48" s="132"/>
      <c r="V48" s="132"/>
      <c r="W48" s="132"/>
      <c r="X48" s="132"/>
      <c r="Y48" s="132"/>
      <c r="Z48" s="132"/>
    </row>
    <row r="49" spans="1:26" ht="114">
      <c r="A49" s="442"/>
      <c r="B49" s="442"/>
      <c r="C49" s="162" t="s">
        <v>507</v>
      </c>
      <c r="D49" s="442"/>
      <c r="E49" s="442"/>
      <c r="F49" s="442"/>
      <c r="G49" s="442"/>
      <c r="H49" s="143" t="s">
        <v>508</v>
      </c>
      <c r="I49" s="442"/>
      <c r="J49" s="442"/>
      <c r="K49" s="442"/>
      <c r="L49" s="442"/>
      <c r="M49" s="442"/>
      <c r="N49" s="442"/>
      <c r="O49" s="132"/>
      <c r="P49" s="442"/>
      <c r="Q49" s="442"/>
      <c r="R49" s="442"/>
      <c r="S49" s="442"/>
      <c r="T49" s="132"/>
      <c r="U49" s="132"/>
      <c r="V49" s="132"/>
      <c r="W49" s="132"/>
      <c r="X49" s="132"/>
      <c r="Y49" s="132"/>
      <c r="Z49" s="132"/>
    </row>
    <row r="50" spans="1:26" ht="14.25" customHeight="1">
      <c r="A50" s="132"/>
      <c r="B50" s="163"/>
      <c r="C50" s="163"/>
      <c r="D50" s="163"/>
      <c r="E50" s="132"/>
      <c r="F50" s="132"/>
      <c r="G50" s="132"/>
      <c r="H50" s="163"/>
      <c r="I50" s="132"/>
      <c r="J50" s="132"/>
      <c r="K50" s="163"/>
      <c r="L50" s="132"/>
      <c r="M50" s="132"/>
      <c r="N50" s="132"/>
      <c r="O50" s="132"/>
      <c r="P50" s="132"/>
      <c r="Q50" s="132"/>
      <c r="R50" s="164"/>
      <c r="S50" s="164"/>
      <c r="T50" s="132"/>
      <c r="U50" s="132"/>
      <c r="V50" s="132"/>
      <c r="W50" s="132"/>
      <c r="X50" s="132"/>
      <c r="Y50" s="132"/>
      <c r="Z50" s="132"/>
    </row>
    <row r="51" spans="1:26" ht="14.25" customHeight="1">
      <c r="A51" s="132"/>
      <c r="B51" s="163"/>
      <c r="C51" s="163"/>
      <c r="D51" s="163"/>
      <c r="E51" s="132"/>
      <c r="F51" s="132"/>
      <c r="G51" s="132"/>
      <c r="H51" s="163"/>
      <c r="I51" s="132"/>
      <c r="J51" s="132"/>
      <c r="K51" s="163"/>
      <c r="L51" s="132"/>
      <c r="M51" s="132"/>
      <c r="N51" s="132"/>
      <c r="O51" s="132"/>
      <c r="P51" s="132"/>
      <c r="Q51" s="132"/>
      <c r="R51" s="164"/>
      <c r="S51" s="164"/>
      <c r="T51" s="132"/>
      <c r="U51" s="132"/>
      <c r="V51" s="132"/>
      <c r="W51" s="132"/>
      <c r="X51" s="132"/>
      <c r="Y51" s="132"/>
      <c r="Z51" s="132"/>
    </row>
    <row r="52" spans="1:26" ht="14.25" customHeight="1">
      <c r="A52" s="132"/>
      <c r="B52" s="163"/>
      <c r="C52" s="163"/>
      <c r="D52" s="163"/>
      <c r="E52" s="132"/>
      <c r="F52" s="132"/>
      <c r="G52" s="132"/>
      <c r="H52" s="163"/>
      <c r="I52" s="132"/>
      <c r="J52" s="132"/>
      <c r="K52" s="163"/>
      <c r="L52" s="132"/>
      <c r="M52" s="132"/>
      <c r="N52" s="132"/>
      <c r="O52" s="132"/>
      <c r="P52" s="132"/>
      <c r="Q52" s="132"/>
      <c r="R52" s="164"/>
      <c r="S52" s="164"/>
      <c r="T52" s="132"/>
      <c r="U52" s="132"/>
      <c r="V52" s="132"/>
      <c r="W52" s="132"/>
      <c r="X52" s="132"/>
      <c r="Y52" s="132"/>
      <c r="Z52" s="132"/>
    </row>
    <row r="53" spans="1:26" ht="14.25" customHeight="1">
      <c r="A53" s="132"/>
      <c r="B53" s="163"/>
      <c r="C53" s="163"/>
      <c r="D53" s="163"/>
      <c r="E53" s="132"/>
      <c r="F53" s="132"/>
      <c r="G53" s="132"/>
      <c r="H53" s="163"/>
      <c r="I53" s="132"/>
      <c r="J53" s="132"/>
      <c r="K53" s="163"/>
      <c r="L53" s="132"/>
      <c r="M53" s="132"/>
      <c r="N53" s="132"/>
      <c r="O53" s="132"/>
      <c r="P53" s="132"/>
      <c r="Q53" s="132"/>
      <c r="R53" s="164"/>
      <c r="S53" s="164"/>
      <c r="T53" s="132"/>
      <c r="U53" s="132"/>
      <c r="V53" s="132"/>
      <c r="W53" s="132"/>
      <c r="X53" s="132"/>
      <c r="Y53" s="132"/>
      <c r="Z53" s="132"/>
    </row>
    <row r="54" spans="1:26" ht="14.25" customHeight="1">
      <c r="A54" s="132"/>
      <c r="B54" s="163"/>
      <c r="C54" s="163"/>
      <c r="D54" s="163"/>
      <c r="E54" s="132"/>
      <c r="F54" s="132"/>
      <c r="G54" s="132"/>
      <c r="H54" s="163"/>
      <c r="I54" s="132"/>
      <c r="J54" s="132"/>
      <c r="K54" s="163"/>
      <c r="L54" s="132"/>
      <c r="M54" s="132"/>
      <c r="N54" s="132"/>
      <c r="O54" s="132"/>
      <c r="P54" s="132"/>
      <c r="Q54" s="132"/>
      <c r="R54" s="164"/>
      <c r="S54" s="164"/>
      <c r="T54" s="132"/>
      <c r="U54" s="132"/>
      <c r="V54" s="132"/>
      <c r="W54" s="132"/>
      <c r="X54" s="132"/>
      <c r="Y54" s="132"/>
      <c r="Z54" s="132"/>
    </row>
    <row r="55" spans="1:26" ht="14.25" customHeight="1">
      <c r="A55" s="132"/>
      <c r="B55" s="163"/>
      <c r="C55" s="163"/>
      <c r="D55" s="163"/>
      <c r="E55" s="132"/>
      <c r="F55" s="132"/>
      <c r="G55" s="132"/>
      <c r="H55" s="163"/>
      <c r="I55" s="132"/>
      <c r="J55" s="132"/>
      <c r="K55" s="163"/>
      <c r="L55" s="132"/>
      <c r="M55" s="132"/>
      <c r="N55" s="132"/>
      <c r="O55" s="132"/>
      <c r="P55" s="132"/>
      <c r="Q55" s="132"/>
      <c r="R55" s="164"/>
      <c r="S55" s="164"/>
      <c r="T55" s="132"/>
      <c r="U55" s="132"/>
      <c r="V55" s="132"/>
      <c r="W55" s="132"/>
      <c r="X55" s="132"/>
      <c r="Y55" s="132"/>
      <c r="Z55" s="132"/>
    </row>
    <row r="56" spans="1:26" ht="14.25" customHeight="1">
      <c r="A56" s="132"/>
      <c r="B56" s="163"/>
      <c r="C56" s="163"/>
      <c r="D56" s="163"/>
      <c r="E56" s="132"/>
      <c r="F56" s="132"/>
      <c r="G56" s="132"/>
      <c r="H56" s="163"/>
      <c r="I56" s="132"/>
      <c r="J56" s="132"/>
      <c r="K56" s="163"/>
      <c r="L56" s="132"/>
      <c r="M56" s="132"/>
      <c r="N56" s="132"/>
      <c r="O56" s="132"/>
      <c r="P56" s="132"/>
      <c r="Q56" s="132"/>
      <c r="R56" s="164"/>
      <c r="S56" s="164"/>
      <c r="T56" s="132"/>
      <c r="U56" s="132"/>
      <c r="V56" s="132"/>
      <c r="W56" s="132"/>
      <c r="X56" s="132"/>
      <c r="Y56" s="132"/>
      <c r="Z56" s="132"/>
    </row>
    <row r="57" spans="1:26" ht="14.25" customHeight="1">
      <c r="A57" s="132"/>
      <c r="B57" s="163"/>
      <c r="C57" s="163"/>
      <c r="D57" s="163"/>
      <c r="E57" s="132"/>
      <c r="F57" s="132"/>
      <c r="G57" s="132"/>
      <c r="H57" s="163"/>
      <c r="I57" s="132"/>
      <c r="J57" s="132"/>
      <c r="K57" s="163"/>
      <c r="L57" s="132"/>
      <c r="M57" s="132"/>
      <c r="N57" s="132"/>
      <c r="O57" s="132"/>
      <c r="P57" s="132"/>
      <c r="Q57" s="132"/>
      <c r="R57" s="164"/>
      <c r="S57" s="164"/>
      <c r="T57" s="132"/>
      <c r="U57" s="132"/>
      <c r="V57" s="132"/>
      <c r="W57" s="132"/>
      <c r="X57" s="132"/>
      <c r="Y57" s="132"/>
      <c r="Z57" s="132"/>
    </row>
    <row r="58" spans="1:26" ht="14.25" customHeight="1">
      <c r="A58" s="132"/>
      <c r="B58" s="163"/>
      <c r="C58" s="163"/>
      <c r="D58" s="163"/>
      <c r="E58" s="132"/>
      <c r="F58" s="132"/>
      <c r="G58" s="132"/>
      <c r="H58" s="163"/>
      <c r="I58" s="132"/>
      <c r="J58" s="132"/>
      <c r="K58" s="163"/>
      <c r="L58" s="132"/>
      <c r="M58" s="132"/>
      <c r="N58" s="132"/>
      <c r="O58" s="132"/>
      <c r="P58" s="132"/>
      <c r="Q58" s="132"/>
      <c r="R58" s="164"/>
      <c r="S58" s="164"/>
      <c r="T58" s="132"/>
      <c r="U58" s="132"/>
      <c r="V58" s="132"/>
      <c r="W58" s="132"/>
      <c r="X58" s="132"/>
      <c r="Y58" s="132"/>
      <c r="Z58" s="132"/>
    </row>
    <row r="59" spans="1:26" ht="14.25" customHeight="1">
      <c r="A59" s="132"/>
      <c r="B59" s="163"/>
      <c r="C59" s="163"/>
      <c r="D59" s="163"/>
      <c r="E59" s="132"/>
      <c r="F59" s="132"/>
      <c r="G59" s="132"/>
      <c r="H59" s="163"/>
      <c r="I59" s="132"/>
      <c r="J59" s="132"/>
      <c r="K59" s="163"/>
      <c r="L59" s="132"/>
      <c r="M59" s="132"/>
      <c r="N59" s="132"/>
      <c r="O59" s="132"/>
      <c r="P59" s="132"/>
      <c r="Q59" s="132"/>
      <c r="R59" s="164"/>
      <c r="S59" s="164"/>
      <c r="T59" s="132"/>
      <c r="U59" s="132"/>
      <c r="V59" s="132"/>
      <c r="W59" s="132"/>
      <c r="X59" s="132"/>
      <c r="Y59" s="132"/>
      <c r="Z59" s="132"/>
    </row>
    <row r="60" spans="1:26" ht="14.25" customHeight="1">
      <c r="A60" s="132"/>
      <c r="B60" s="163"/>
      <c r="C60" s="163"/>
      <c r="D60" s="163"/>
      <c r="E60" s="132"/>
      <c r="F60" s="132"/>
      <c r="G60" s="132"/>
      <c r="H60" s="163"/>
      <c r="I60" s="132"/>
      <c r="J60" s="132"/>
      <c r="K60" s="163"/>
      <c r="L60" s="132"/>
      <c r="M60" s="132"/>
      <c r="N60" s="132"/>
      <c r="O60" s="132"/>
      <c r="P60" s="132"/>
      <c r="Q60" s="132"/>
      <c r="R60" s="164"/>
      <c r="S60" s="164"/>
      <c r="T60" s="132"/>
      <c r="U60" s="132"/>
      <c r="V60" s="132"/>
      <c r="W60" s="132"/>
      <c r="X60" s="132"/>
      <c r="Y60" s="132"/>
      <c r="Z60" s="132"/>
    </row>
    <row r="61" spans="1:26" ht="14.25" customHeight="1">
      <c r="A61" s="132"/>
      <c r="B61" s="163"/>
      <c r="C61" s="163"/>
      <c r="D61" s="163"/>
      <c r="E61" s="132"/>
      <c r="F61" s="132"/>
      <c r="G61" s="132"/>
      <c r="H61" s="163"/>
      <c r="I61" s="132"/>
      <c r="J61" s="132"/>
      <c r="K61" s="163"/>
      <c r="L61" s="132"/>
      <c r="M61" s="132"/>
      <c r="N61" s="132"/>
      <c r="O61" s="132"/>
      <c r="P61" s="132"/>
      <c r="Q61" s="132"/>
      <c r="R61" s="164"/>
      <c r="S61" s="164"/>
      <c r="T61" s="132"/>
      <c r="U61" s="132"/>
      <c r="V61" s="132"/>
      <c r="W61" s="132"/>
      <c r="X61" s="132"/>
      <c r="Y61" s="132"/>
      <c r="Z61" s="132"/>
    </row>
    <row r="62" spans="1:26" ht="14.25" customHeight="1">
      <c r="A62" s="132"/>
      <c r="B62" s="163"/>
      <c r="C62" s="163"/>
      <c r="D62" s="163"/>
      <c r="E62" s="132"/>
      <c r="F62" s="132"/>
      <c r="G62" s="132"/>
      <c r="H62" s="163"/>
      <c r="I62" s="132"/>
      <c r="J62" s="132"/>
      <c r="K62" s="163"/>
      <c r="L62" s="132"/>
      <c r="M62" s="132"/>
      <c r="N62" s="132"/>
      <c r="O62" s="132"/>
      <c r="P62" s="132"/>
      <c r="Q62" s="132"/>
      <c r="R62" s="164"/>
      <c r="S62" s="164"/>
      <c r="T62" s="132"/>
      <c r="U62" s="132"/>
      <c r="V62" s="132"/>
      <c r="W62" s="132"/>
      <c r="X62" s="132"/>
      <c r="Y62" s="132"/>
      <c r="Z62" s="132"/>
    </row>
    <row r="63" spans="1:26" ht="14.25" customHeight="1">
      <c r="A63" s="132"/>
      <c r="B63" s="163"/>
      <c r="C63" s="163"/>
      <c r="D63" s="163"/>
      <c r="E63" s="132"/>
      <c r="F63" s="132"/>
      <c r="G63" s="132"/>
      <c r="H63" s="163"/>
      <c r="I63" s="132"/>
      <c r="J63" s="132"/>
      <c r="K63" s="163"/>
      <c r="L63" s="132"/>
      <c r="M63" s="132"/>
      <c r="N63" s="132"/>
      <c r="O63" s="132"/>
      <c r="P63" s="132"/>
      <c r="Q63" s="132"/>
      <c r="R63" s="164"/>
      <c r="S63" s="164"/>
      <c r="T63" s="132"/>
      <c r="U63" s="132"/>
      <c r="V63" s="132"/>
      <c r="W63" s="132"/>
      <c r="X63" s="132"/>
      <c r="Y63" s="132"/>
      <c r="Z63" s="132"/>
    </row>
    <row r="64" spans="1:26" ht="14.25" customHeight="1">
      <c r="A64" s="132"/>
      <c r="B64" s="163"/>
      <c r="C64" s="163"/>
      <c r="D64" s="163"/>
      <c r="E64" s="132"/>
      <c r="F64" s="132"/>
      <c r="G64" s="132"/>
      <c r="H64" s="163"/>
      <c r="I64" s="132"/>
      <c r="J64" s="132"/>
      <c r="K64" s="163"/>
      <c r="L64" s="132"/>
      <c r="M64" s="132"/>
      <c r="N64" s="132"/>
      <c r="O64" s="132"/>
      <c r="P64" s="132"/>
      <c r="Q64" s="132"/>
      <c r="R64" s="164"/>
      <c r="S64" s="164"/>
      <c r="T64" s="132"/>
      <c r="U64" s="132"/>
      <c r="V64" s="132"/>
      <c r="W64" s="132"/>
      <c r="X64" s="132"/>
      <c r="Y64" s="132"/>
      <c r="Z64" s="132"/>
    </row>
    <row r="65" spans="1:26" ht="14.25" customHeight="1">
      <c r="A65" s="132"/>
      <c r="B65" s="163"/>
      <c r="C65" s="163"/>
      <c r="D65" s="163"/>
      <c r="E65" s="132"/>
      <c r="F65" s="132"/>
      <c r="G65" s="132"/>
      <c r="H65" s="163"/>
      <c r="I65" s="132"/>
      <c r="J65" s="132"/>
      <c r="K65" s="163"/>
      <c r="L65" s="132"/>
      <c r="M65" s="132"/>
      <c r="N65" s="132"/>
      <c r="O65" s="132"/>
      <c r="P65" s="132"/>
      <c r="Q65" s="132"/>
      <c r="R65" s="164"/>
      <c r="S65" s="164"/>
      <c r="T65" s="132"/>
      <c r="U65" s="132"/>
      <c r="V65" s="132"/>
      <c r="W65" s="132"/>
      <c r="X65" s="132"/>
      <c r="Y65" s="132"/>
      <c r="Z65" s="132"/>
    </row>
    <row r="66" spans="1:26" ht="14.25" customHeight="1">
      <c r="A66" s="132"/>
      <c r="B66" s="163"/>
      <c r="C66" s="163"/>
      <c r="D66" s="163"/>
      <c r="E66" s="132"/>
      <c r="F66" s="132"/>
      <c r="G66" s="132"/>
      <c r="H66" s="163"/>
      <c r="I66" s="132"/>
      <c r="J66" s="132"/>
      <c r="K66" s="163"/>
      <c r="L66" s="132"/>
      <c r="M66" s="132"/>
      <c r="N66" s="132"/>
      <c r="O66" s="132"/>
      <c r="P66" s="132"/>
      <c r="Q66" s="132"/>
      <c r="R66" s="164"/>
      <c r="S66" s="164"/>
      <c r="T66" s="132"/>
      <c r="U66" s="132"/>
      <c r="V66" s="132"/>
      <c r="W66" s="132"/>
      <c r="X66" s="132"/>
      <c r="Y66" s="132"/>
      <c r="Z66" s="132"/>
    </row>
    <row r="67" spans="1:26" ht="14.25" customHeight="1">
      <c r="A67" s="132"/>
      <c r="B67" s="163"/>
      <c r="C67" s="163"/>
      <c r="D67" s="163"/>
      <c r="E67" s="132"/>
      <c r="F67" s="132"/>
      <c r="G67" s="132"/>
      <c r="H67" s="163"/>
      <c r="I67" s="132"/>
      <c r="J67" s="132"/>
      <c r="K67" s="163"/>
      <c r="L67" s="132"/>
      <c r="M67" s="132"/>
      <c r="N67" s="132"/>
      <c r="O67" s="132"/>
      <c r="P67" s="132"/>
      <c r="Q67" s="132"/>
      <c r="R67" s="164"/>
      <c r="S67" s="164"/>
      <c r="T67" s="132"/>
      <c r="U67" s="132"/>
      <c r="V67" s="132"/>
      <c r="W67" s="132"/>
      <c r="X67" s="132"/>
      <c r="Y67" s="132"/>
      <c r="Z67" s="132"/>
    </row>
    <row r="68" spans="1:26" ht="14.25" customHeight="1">
      <c r="A68" s="132"/>
      <c r="B68" s="163"/>
      <c r="C68" s="163"/>
      <c r="D68" s="163"/>
      <c r="E68" s="132"/>
      <c r="F68" s="132"/>
      <c r="G68" s="132"/>
      <c r="H68" s="163"/>
      <c r="I68" s="132"/>
      <c r="J68" s="132"/>
      <c r="K68" s="163"/>
      <c r="L68" s="132"/>
      <c r="M68" s="132"/>
      <c r="N68" s="132"/>
      <c r="O68" s="132"/>
      <c r="P68" s="132"/>
      <c r="Q68" s="132"/>
      <c r="R68" s="164"/>
      <c r="S68" s="164"/>
      <c r="T68" s="132"/>
      <c r="U68" s="132"/>
      <c r="V68" s="132"/>
      <c r="W68" s="132"/>
      <c r="X68" s="132"/>
      <c r="Y68" s="132"/>
      <c r="Z68" s="132"/>
    </row>
    <row r="69" spans="1:26" ht="14.25" customHeight="1">
      <c r="A69" s="132"/>
      <c r="B69" s="163"/>
      <c r="C69" s="163"/>
      <c r="D69" s="163"/>
      <c r="E69" s="132"/>
      <c r="F69" s="132"/>
      <c r="G69" s="132"/>
      <c r="H69" s="163"/>
      <c r="I69" s="132"/>
      <c r="J69" s="132"/>
      <c r="K69" s="163"/>
      <c r="L69" s="132"/>
      <c r="M69" s="132"/>
      <c r="N69" s="132"/>
      <c r="O69" s="132"/>
      <c r="P69" s="132"/>
      <c r="Q69" s="132"/>
      <c r="R69" s="164"/>
      <c r="S69" s="164"/>
      <c r="T69" s="132"/>
      <c r="U69" s="132"/>
      <c r="V69" s="132"/>
      <c r="W69" s="132"/>
      <c r="X69" s="132"/>
      <c r="Y69" s="132"/>
      <c r="Z69" s="132"/>
    </row>
    <row r="70" spans="1:26" ht="14.25" customHeight="1">
      <c r="A70" s="132"/>
      <c r="B70" s="163"/>
      <c r="C70" s="163"/>
      <c r="D70" s="163"/>
      <c r="E70" s="132"/>
      <c r="F70" s="132"/>
      <c r="G70" s="132"/>
      <c r="H70" s="163"/>
      <c r="I70" s="132"/>
      <c r="J70" s="132"/>
      <c r="K70" s="163"/>
      <c r="L70" s="132"/>
      <c r="M70" s="132"/>
      <c r="N70" s="132"/>
      <c r="O70" s="132"/>
      <c r="P70" s="132"/>
      <c r="Q70" s="132"/>
      <c r="R70" s="164"/>
      <c r="S70" s="164"/>
      <c r="T70" s="132"/>
      <c r="U70" s="132"/>
      <c r="V70" s="132"/>
      <c r="W70" s="132"/>
      <c r="X70" s="132"/>
      <c r="Y70" s="132"/>
      <c r="Z70" s="132"/>
    </row>
    <row r="71" spans="1:26" ht="14.25" customHeight="1">
      <c r="A71" s="132"/>
      <c r="B71" s="163"/>
      <c r="C71" s="163"/>
      <c r="D71" s="163"/>
      <c r="E71" s="132"/>
      <c r="F71" s="132"/>
      <c r="G71" s="132"/>
      <c r="H71" s="163"/>
      <c r="I71" s="132"/>
      <c r="J71" s="132"/>
      <c r="K71" s="163"/>
      <c r="L71" s="132"/>
      <c r="M71" s="132"/>
      <c r="N71" s="132"/>
      <c r="O71" s="132"/>
      <c r="P71" s="132"/>
      <c r="Q71" s="132"/>
      <c r="R71" s="164"/>
      <c r="S71" s="164"/>
      <c r="T71" s="132"/>
      <c r="U71" s="132"/>
      <c r="V71" s="132"/>
      <c r="W71" s="132"/>
      <c r="X71" s="132"/>
      <c r="Y71" s="132"/>
      <c r="Z71" s="132"/>
    </row>
    <row r="72" spans="1:26" ht="14.25" customHeight="1">
      <c r="A72" s="132"/>
      <c r="B72" s="163"/>
      <c r="C72" s="163"/>
      <c r="D72" s="163"/>
      <c r="E72" s="132"/>
      <c r="F72" s="132"/>
      <c r="G72" s="132"/>
      <c r="H72" s="163"/>
      <c r="I72" s="132"/>
      <c r="J72" s="132"/>
      <c r="K72" s="163"/>
      <c r="L72" s="132"/>
      <c r="M72" s="132"/>
      <c r="N72" s="132"/>
      <c r="O72" s="132"/>
      <c r="P72" s="132"/>
      <c r="Q72" s="132"/>
      <c r="R72" s="164"/>
      <c r="S72" s="164"/>
      <c r="T72" s="132"/>
      <c r="U72" s="132"/>
      <c r="V72" s="132"/>
      <c r="W72" s="132"/>
      <c r="X72" s="132"/>
      <c r="Y72" s="132"/>
      <c r="Z72" s="132"/>
    </row>
    <row r="73" spans="1:26" ht="14.25" customHeight="1">
      <c r="A73" s="132"/>
      <c r="B73" s="163"/>
      <c r="C73" s="163"/>
      <c r="D73" s="163"/>
      <c r="E73" s="132"/>
      <c r="F73" s="132"/>
      <c r="G73" s="132"/>
      <c r="H73" s="163"/>
      <c r="I73" s="132"/>
      <c r="J73" s="132"/>
      <c r="K73" s="163"/>
      <c r="L73" s="132"/>
      <c r="M73" s="132"/>
      <c r="N73" s="132"/>
      <c r="O73" s="132"/>
      <c r="P73" s="132"/>
      <c r="Q73" s="132"/>
      <c r="R73" s="164"/>
      <c r="S73" s="164"/>
      <c r="T73" s="132"/>
      <c r="U73" s="132"/>
      <c r="V73" s="132"/>
      <c r="W73" s="132"/>
      <c r="X73" s="132"/>
      <c r="Y73" s="132"/>
      <c r="Z73" s="132"/>
    </row>
    <row r="74" spans="1:26" ht="14.25" customHeight="1">
      <c r="A74" s="132"/>
      <c r="B74" s="163"/>
      <c r="C74" s="163"/>
      <c r="D74" s="163"/>
      <c r="E74" s="132"/>
      <c r="F74" s="132"/>
      <c r="G74" s="132"/>
      <c r="H74" s="163"/>
      <c r="I74" s="132"/>
      <c r="J74" s="132"/>
      <c r="K74" s="163"/>
      <c r="L74" s="132"/>
      <c r="M74" s="132"/>
      <c r="N74" s="132"/>
      <c r="O74" s="132"/>
      <c r="P74" s="132"/>
      <c r="Q74" s="132"/>
      <c r="R74" s="164"/>
      <c r="S74" s="164"/>
      <c r="T74" s="132"/>
      <c r="U74" s="132"/>
      <c r="V74" s="132"/>
      <c r="W74" s="132"/>
      <c r="X74" s="132"/>
      <c r="Y74" s="132"/>
      <c r="Z74" s="132"/>
    </row>
    <row r="75" spans="1:26" ht="14.25" customHeight="1">
      <c r="A75" s="132"/>
      <c r="B75" s="163"/>
      <c r="C75" s="163"/>
      <c r="D75" s="163"/>
      <c r="E75" s="132"/>
      <c r="F75" s="132"/>
      <c r="G75" s="132"/>
      <c r="H75" s="163"/>
      <c r="I75" s="132"/>
      <c r="J75" s="132"/>
      <c r="K75" s="163"/>
      <c r="L75" s="132"/>
      <c r="M75" s="132"/>
      <c r="N75" s="132"/>
      <c r="O75" s="132"/>
      <c r="P75" s="132"/>
      <c r="Q75" s="132"/>
      <c r="R75" s="164"/>
      <c r="S75" s="164"/>
      <c r="T75" s="132"/>
      <c r="U75" s="132"/>
      <c r="V75" s="132"/>
      <c r="W75" s="132"/>
      <c r="X75" s="132"/>
      <c r="Y75" s="132"/>
      <c r="Z75" s="132"/>
    </row>
    <row r="76" spans="1:26" ht="14.25" customHeight="1">
      <c r="A76" s="132"/>
      <c r="B76" s="163"/>
      <c r="C76" s="163"/>
      <c r="D76" s="163"/>
      <c r="E76" s="132"/>
      <c r="F76" s="132"/>
      <c r="G76" s="132"/>
      <c r="H76" s="163"/>
      <c r="I76" s="132"/>
      <c r="J76" s="132"/>
      <c r="K76" s="163"/>
      <c r="L76" s="132"/>
      <c r="M76" s="132"/>
      <c r="N76" s="132"/>
      <c r="O76" s="132"/>
      <c r="P76" s="132"/>
      <c r="Q76" s="132"/>
      <c r="R76" s="164"/>
      <c r="S76" s="164"/>
      <c r="T76" s="132"/>
      <c r="U76" s="132"/>
      <c r="V76" s="132"/>
      <c r="W76" s="132"/>
      <c r="X76" s="132"/>
      <c r="Y76" s="132"/>
      <c r="Z76" s="132"/>
    </row>
    <row r="77" spans="1:26" ht="14.25" customHeight="1">
      <c r="A77" s="132"/>
      <c r="B77" s="163"/>
      <c r="C77" s="163"/>
      <c r="D77" s="163"/>
      <c r="E77" s="132"/>
      <c r="F77" s="132"/>
      <c r="G77" s="132"/>
      <c r="H77" s="163"/>
      <c r="I77" s="132"/>
      <c r="J77" s="132"/>
      <c r="K77" s="163"/>
      <c r="L77" s="132"/>
      <c r="M77" s="132"/>
      <c r="N77" s="132"/>
      <c r="O77" s="132"/>
      <c r="P77" s="132"/>
      <c r="Q77" s="132"/>
      <c r="R77" s="164"/>
      <c r="S77" s="164"/>
      <c r="T77" s="132"/>
      <c r="U77" s="132"/>
      <c r="V77" s="132"/>
      <c r="W77" s="132"/>
      <c r="X77" s="132"/>
      <c r="Y77" s="132"/>
      <c r="Z77" s="132"/>
    </row>
    <row r="78" spans="1:26" ht="14.25" customHeight="1">
      <c r="A78" s="132"/>
      <c r="B78" s="163"/>
      <c r="C78" s="163"/>
      <c r="D78" s="163"/>
      <c r="E78" s="132"/>
      <c r="F78" s="132"/>
      <c r="G78" s="132"/>
      <c r="H78" s="163"/>
      <c r="I78" s="132"/>
      <c r="J78" s="132"/>
      <c r="K78" s="163"/>
      <c r="L78" s="132"/>
      <c r="M78" s="132"/>
      <c r="N78" s="132"/>
      <c r="O78" s="132"/>
      <c r="P78" s="132"/>
      <c r="Q78" s="132"/>
      <c r="R78" s="164"/>
      <c r="S78" s="164"/>
      <c r="T78" s="132"/>
      <c r="U78" s="132"/>
      <c r="V78" s="132"/>
      <c r="W78" s="132"/>
      <c r="X78" s="132"/>
      <c r="Y78" s="132"/>
      <c r="Z78" s="132"/>
    </row>
    <row r="79" spans="1:26" ht="14.25" customHeight="1">
      <c r="A79" s="132"/>
      <c r="B79" s="163"/>
      <c r="C79" s="163"/>
      <c r="D79" s="163"/>
      <c r="E79" s="132"/>
      <c r="F79" s="132"/>
      <c r="G79" s="132"/>
      <c r="H79" s="163"/>
      <c r="I79" s="132"/>
      <c r="J79" s="132"/>
      <c r="K79" s="163"/>
      <c r="L79" s="132"/>
      <c r="M79" s="132"/>
      <c r="N79" s="132"/>
      <c r="O79" s="132"/>
      <c r="P79" s="132"/>
      <c r="Q79" s="132"/>
      <c r="R79" s="164"/>
      <c r="S79" s="164"/>
      <c r="T79" s="132"/>
      <c r="U79" s="132"/>
      <c r="V79" s="132"/>
      <c r="W79" s="132"/>
      <c r="X79" s="132"/>
      <c r="Y79" s="132"/>
      <c r="Z79" s="132"/>
    </row>
    <row r="80" spans="1:26" ht="14.25" customHeight="1">
      <c r="A80" s="132"/>
      <c r="B80" s="163"/>
      <c r="C80" s="163"/>
      <c r="D80" s="163"/>
      <c r="E80" s="132"/>
      <c r="F80" s="132"/>
      <c r="G80" s="132"/>
      <c r="H80" s="163"/>
      <c r="I80" s="132"/>
      <c r="J80" s="132"/>
      <c r="K80" s="163"/>
      <c r="L80" s="132"/>
      <c r="M80" s="132"/>
      <c r="N80" s="132"/>
      <c r="O80" s="132"/>
      <c r="P80" s="132"/>
      <c r="Q80" s="132"/>
      <c r="R80" s="164"/>
      <c r="S80" s="164"/>
      <c r="T80" s="132"/>
      <c r="U80" s="132"/>
      <c r="V80" s="132"/>
      <c r="W80" s="132"/>
      <c r="X80" s="132"/>
      <c r="Y80" s="132"/>
      <c r="Z80" s="132"/>
    </row>
    <row r="81" spans="1:26" ht="14.25" customHeight="1">
      <c r="A81" s="132"/>
      <c r="B81" s="163"/>
      <c r="C81" s="163"/>
      <c r="D81" s="163"/>
      <c r="E81" s="132"/>
      <c r="F81" s="132"/>
      <c r="G81" s="132"/>
      <c r="H81" s="163"/>
      <c r="I81" s="132"/>
      <c r="J81" s="132"/>
      <c r="K81" s="163"/>
      <c r="L81" s="132"/>
      <c r="M81" s="132"/>
      <c r="N81" s="132"/>
      <c r="O81" s="132"/>
      <c r="P81" s="132"/>
      <c r="Q81" s="132"/>
      <c r="R81" s="164"/>
      <c r="S81" s="164"/>
      <c r="T81" s="132"/>
      <c r="U81" s="132"/>
      <c r="V81" s="132"/>
      <c r="W81" s="132"/>
      <c r="X81" s="132"/>
      <c r="Y81" s="132"/>
      <c r="Z81" s="132"/>
    </row>
    <row r="82" spans="1:26" ht="14.25" customHeight="1">
      <c r="A82" s="132"/>
      <c r="B82" s="163"/>
      <c r="C82" s="163"/>
      <c r="D82" s="163"/>
      <c r="E82" s="132"/>
      <c r="F82" s="132"/>
      <c r="G82" s="132"/>
      <c r="H82" s="163"/>
      <c r="I82" s="132"/>
      <c r="J82" s="132"/>
      <c r="K82" s="163"/>
      <c r="L82" s="132"/>
      <c r="M82" s="132"/>
      <c r="N82" s="132"/>
      <c r="O82" s="132"/>
      <c r="P82" s="132"/>
      <c r="Q82" s="132"/>
      <c r="R82" s="164"/>
      <c r="S82" s="164"/>
      <c r="T82" s="132"/>
      <c r="U82" s="132"/>
      <c r="V82" s="132"/>
      <c r="W82" s="132"/>
      <c r="X82" s="132"/>
      <c r="Y82" s="132"/>
      <c r="Z82" s="132"/>
    </row>
    <row r="83" spans="1:26" ht="14.25" customHeight="1">
      <c r="A83" s="132"/>
      <c r="B83" s="163"/>
      <c r="C83" s="163"/>
      <c r="D83" s="163"/>
      <c r="E83" s="132"/>
      <c r="F83" s="132"/>
      <c r="G83" s="132"/>
      <c r="H83" s="163"/>
      <c r="I83" s="132"/>
      <c r="J83" s="132"/>
      <c r="K83" s="163"/>
      <c r="L83" s="132"/>
      <c r="M83" s="132"/>
      <c r="N83" s="132"/>
      <c r="O83" s="132"/>
      <c r="P83" s="132"/>
      <c r="Q83" s="132"/>
      <c r="R83" s="164"/>
      <c r="S83" s="164"/>
      <c r="T83" s="132"/>
      <c r="U83" s="132"/>
      <c r="V83" s="132"/>
      <c r="W83" s="132"/>
      <c r="X83" s="132"/>
      <c r="Y83" s="132"/>
      <c r="Z83" s="132"/>
    </row>
    <row r="84" spans="1:26" ht="14.25" customHeight="1">
      <c r="A84" s="132"/>
      <c r="B84" s="163"/>
      <c r="C84" s="163"/>
      <c r="D84" s="163"/>
      <c r="E84" s="132"/>
      <c r="F84" s="132"/>
      <c r="G84" s="132"/>
      <c r="H84" s="163"/>
      <c r="I84" s="132"/>
      <c r="J84" s="132"/>
      <c r="K84" s="163"/>
      <c r="L84" s="132"/>
      <c r="M84" s="132"/>
      <c r="N84" s="132"/>
      <c r="O84" s="132"/>
      <c r="P84" s="132"/>
      <c r="Q84" s="132"/>
      <c r="R84" s="164"/>
      <c r="S84" s="164"/>
      <c r="T84" s="132"/>
      <c r="U84" s="132"/>
      <c r="V84" s="132"/>
      <c r="W84" s="132"/>
      <c r="X84" s="132"/>
      <c r="Y84" s="132"/>
      <c r="Z84" s="132"/>
    </row>
    <row r="85" spans="1:26" ht="14.25" customHeight="1">
      <c r="A85" s="132"/>
      <c r="B85" s="163"/>
      <c r="C85" s="163"/>
      <c r="D85" s="163"/>
      <c r="E85" s="132"/>
      <c r="F85" s="132"/>
      <c r="G85" s="132"/>
      <c r="H85" s="163"/>
      <c r="I85" s="132"/>
      <c r="J85" s="132"/>
      <c r="K85" s="163"/>
      <c r="L85" s="132"/>
      <c r="M85" s="132"/>
      <c r="N85" s="132"/>
      <c r="O85" s="132"/>
      <c r="P85" s="132"/>
      <c r="Q85" s="132"/>
      <c r="R85" s="164"/>
      <c r="S85" s="164"/>
      <c r="T85" s="132"/>
      <c r="U85" s="132"/>
      <c r="V85" s="132"/>
      <c r="W85" s="132"/>
      <c r="X85" s="132"/>
      <c r="Y85" s="132"/>
      <c r="Z85" s="132"/>
    </row>
    <row r="86" spans="1:26" ht="14.25" customHeight="1">
      <c r="A86" s="132"/>
      <c r="B86" s="163"/>
      <c r="C86" s="163"/>
      <c r="D86" s="163"/>
      <c r="E86" s="132"/>
      <c r="F86" s="132"/>
      <c r="G86" s="132"/>
      <c r="H86" s="163"/>
      <c r="I86" s="132"/>
      <c r="J86" s="132"/>
      <c r="K86" s="163"/>
      <c r="L86" s="132"/>
      <c r="M86" s="132"/>
      <c r="N86" s="132"/>
      <c r="O86" s="132"/>
      <c r="P86" s="132"/>
      <c r="Q86" s="132"/>
      <c r="R86" s="164"/>
      <c r="S86" s="164"/>
      <c r="T86" s="132"/>
      <c r="U86" s="132"/>
      <c r="V86" s="132"/>
      <c r="W86" s="132"/>
      <c r="X86" s="132"/>
      <c r="Y86" s="132"/>
      <c r="Z86" s="132"/>
    </row>
    <row r="87" spans="1:26" ht="14.25" customHeight="1">
      <c r="A87" s="132"/>
      <c r="B87" s="163"/>
      <c r="C87" s="163"/>
      <c r="D87" s="163"/>
      <c r="E87" s="132"/>
      <c r="F87" s="132"/>
      <c r="G87" s="132"/>
      <c r="H87" s="163"/>
      <c r="I87" s="132"/>
      <c r="J87" s="132"/>
      <c r="K87" s="163"/>
      <c r="L87" s="132"/>
      <c r="M87" s="132"/>
      <c r="N87" s="132"/>
      <c r="O87" s="132"/>
      <c r="P87" s="132"/>
      <c r="Q87" s="132"/>
      <c r="R87" s="164"/>
      <c r="S87" s="164"/>
      <c r="T87" s="132"/>
      <c r="U87" s="132"/>
      <c r="V87" s="132"/>
      <c r="W87" s="132"/>
      <c r="X87" s="132"/>
      <c r="Y87" s="132"/>
      <c r="Z87" s="132"/>
    </row>
    <row r="88" spans="1:26" ht="14.25" customHeight="1">
      <c r="A88" s="132"/>
      <c r="B88" s="163"/>
      <c r="C88" s="163"/>
      <c r="D88" s="163"/>
      <c r="E88" s="132"/>
      <c r="F88" s="132"/>
      <c r="G88" s="132"/>
      <c r="H88" s="163"/>
      <c r="I88" s="132"/>
      <c r="J88" s="132"/>
      <c r="K88" s="163"/>
      <c r="L88" s="132"/>
      <c r="M88" s="132"/>
      <c r="N88" s="132"/>
      <c r="O88" s="132"/>
      <c r="P88" s="132"/>
      <c r="Q88" s="132"/>
      <c r="R88" s="164"/>
      <c r="S88" s="164"/>
      <c r="T88" s="132"/>
      <c r="U88" s="132"/>
      <c r="V88" s="132"/>
      <c r="W88" s="132"/>
      <c r="X88" s="132"/>
      <c r="Y88" s="132"/>
      <c r="Z88" s="132"/>
    </row>
    <row r="89" spans="1:26" ht="14.25" customHeight="1">
      <c r="A89" s="132"/>
      <c r="B89" s="163"/>
      <c r="C89" s="163"/>
      <c r="D89" s="163"/>
      <c r="E89" s="132"/>
      <c r="F89" s="132"/>
      <c r="G89" s="132"/>
      <c r="H89" s="163"/>
      <c r="I89" s="132"/>
      <c r="J89" s="132"/>
      <c r="K89" s="163"/>
      <c r="L89" s="132"/>
      <c r="M89" s="132"/>
      <c r="N89" s="132"/>
      <c r="O89" s="132"/>
      <c r="P89" s="132"/>
      <c r="Q89" s="132"/>
      <c r="R89" s="164"/>
      <c r="S89" s="164"/>
      <c r="T89" s="132"/>
      <c r="U89" s="132"/>
      <c r="V89" s="132"/>
      <c r="W89" s="132"/>
      <c r="X89" s="132"/>
      <c r="Y89" s="132"/>
      <c r="Z89" s="132"/>
    </row>
    <row r="90" spans="1:26" ht="14.25" customHeight="1">
      <c r="A90" s="132"/>
      <c r="B90" s="163"/>
      <c r="C90" s="163"/>
      <c r="D90" s="163"/>
      <c r="E90" s="132"/>
      <c r="F90" s="132"/>
      <c r="G90" s="132"/>
      <c r="H90" s="163"/>
      <c r="I90" s="132"/>
      <c r="J90" s="132"/>
      <c r="K90" s="163"/>
      <c r="L90" s="132"/>
      <c r="M90" s="132"/>
      <c r="N90" s="132"/>
      <c r="O90" s="132"/>
      <c r="P90" s="132"/>
      <c r="Q90" s="132"/>
      <c r="R90" s="164"/>
      <c r="S90" s="164"/>
      <c r="T90" s="132"/>
      <c r="U90" s="132"/>
      <c r="V90" s="132"/>
      <c r="W90" s="132"/>
      <c r="X90" s="132"/>
      <c r="Y90" s="132"/>
      <c r="Z90" s="132"/>
    </row>
    <row r="91" spans="1:26" ht="14.25" customHeight="1">
      <c r="A91" s="132"/>
      <c r="B91" s="163"/>
      <c r="C91" s="163"/>
      <c r="D91" s="163"/>
      <c r="E91" s="132"/>
      <c r="F91" s="132"/>
      <c r="G91" s="132"/>
      <c r="H91" s="163"/>
      <c r="I91" s="132"/>
      <c r="J91" s="132"/>
      <c r="K91" s="163"/>
      <c r="L91" s="132"/>
      <c r="M91" s="132"/>
      <c r="N91" s="132"/>
      <c r="O91" s="132"/>
      <c r="P91" s="132"/>
      <c r="Q91" s="132"/>
      <c r="R91" s="164"/>
      <c r="S91" s="164"/>
      <c r="T91" s="132"/>
      <c r="U91" s="132"/>
      <c r="V91" s="132"/>
      <c r="W91" s="132"/>
      <c r="X91" s="132"/>
      <c r="Y91" s="132"/>
      <c r="Z91" s="132"/>
    </row>
    <row r="92" spans="1:26" ht="14.25" customHeight="1">
      <c r="A92" s="132"/>
      <c r="B92" s="163"/>
      <c r="C92" s="163"/>
      <c r="D92" s="163"/>
      <c r="E92" s="132"/>
      <c r="F92" s="132"/>
      <c r="G92" s="132"/>
      <c r="H92" s="163"/>
      <c r="I92" s="132"/>
      <c r="J92" s="132"/>
      <c r="K92" s="163"/>
      <c r="L92" s="132"/>
      <c r="M92" s="132"/>
      <c r="N92" s="132"/>
      <c r="O92" s="132"/>
      <c r="P92" s="132"/>
      <c r="Q92" s="132"/>
      <c r="R92" s="164"/>
      <c r="S92" s="164"/>
      <c r="T92" s="132"/>
      <c r="U92" s="132"/>
      <c r="V92" s="132"/>
      <c r="W92" s="132"/>
      <c r="X92" s="132"/>
      <c r="Y92" s="132"/>
      <c r="Z92" s="132"/>
    </row>
    <row r="93" spans="1:26" ht="14.25" customHeight="1">
      <c r="A93" s="132"/>
      <c r="B93" s="163"/>
      <c r="C93" s="163"/>
      <c r="D93" s="163"/>
      <c r="E93" s="132"/>
      <c r="F93" s="132"/>
      <c r="G93" s="132"/>
      <c r="H93" s="163"/>
      <c r="I93" s="132"/>
      <c r="J93" s="132"/>
      <c r="K93" s="163"/>
      <c r="L93" s="132"/>
      <c r="M93" s="132"/>
      <c r="N93" s="132"/>
      <c r="O93" s="132"/>
      <c r="P93" s="132"/>
      <c r="Q93" s="132"/>
      <c r="R93" s="164"/>
      <c r="S93" s="164"/>
      <c r="T93" s="132"/>
      <c r="U93" s="132"/>
      <c r="V93" s="132"/>
      <c r="W93" s="132"/>
      <c r="X93" s="132"/>
      <c r="Y93" s="132"/>
      <c r="Z93" s="132"/>
    </row>
    <row r="94" spans="1:26" ht="14.25" customHeight="1">
      <c r="A94" s="132"/>
      <c r="B94" s="163"/>
      <c r="C94" s="163"/>
      <c r="D94" s="163"/>
      <c r="E94" s="132"/>
      <c r="F94" s="132"/>
      <c r="G94" s="132"/>
      <c r="H94" s="163"/>
      <c r="I94" s="132"/>
      <c r="J94" s="132"/>
      <c r="K94" s="163"/>
      <c r="L94" s="132"/>
      <c r="M94" s="132"/>
      <c r="N94" s="132"/>
      <c r="O94" s="132"/>
      <c r="P94" s="132"/>
      <c r="Q94" s="132"/>
      <c r="R94" s="164"/>
      <c r="S94" s="164"/>
      <c r="T94" s="132"/>
      <c r="U94" s="132"/>
      <c r="V94" s="132"/>
      <c r="W94" s="132"/>
      <c r="X94" s="132"/>
      <c r="Y94" s="132"/>
      <c r="Z94" s="132"/>
    </row>
    <row r="95" spans="1:26" ht="14.25" customHeight="1">
      <c r="A95" s="132"/>
      <c r="B95" s="163"/>
      <c r="C95" s="163"/>
      <c r="D95" s="163"/>
      <c r="E95" s="132"/>
      <c r="F95" s="132"/>
      <c r="G95" s="132"/>
      <c r="H95" s="163"/>
      <c r="I95" s="132"/>
      <c r="J95" s="132"/>
      <c r="K95" s="163"/>
      <c r="L95" s="132"/>
      <c r="M95" s="132"/>
      <c r="N95" s="132"/>
      <c r="O95" s="132"/>
      <c r="P95" s="132"/>
      <c r="Q95" s="132"/>
      <c r="R95" s="164"/>
      <c r="S95" s="164"/>
      <c r="T95" s="132"/>
      <c r="U95" s="132"/>
      <c r="V95" s="132"/>
      <c r="W95" s="132"/>
      <c r="X95" s="132"/>
      <c r="Y95" s="132"/>
      <c r="Z95" s="132"/>
    </row>
    <row r="96" spans="1:26" ht="14.25" customHeight="1">
      <c r="A96" s="132"/>
      <c r="B96" s="163"/>
      <c r="C96" s="163"/>
      <c r="D96" s="163"/>
      <c r="E96" s="132"/>
      <c r="F96" s="132"/>
      <c r="G96" s="132"/>
      <c r="H96" s="163"/>
      <c r="I96" s="132"/>
      <c r="J96" s="132"/>
      <c r="K96" s="163"/>
      <c r="L96" s="132"/>
      <c r="M96" s="132"/>
      <c r="N96" s="132"/>
      <c r="O96" s="132"/>
      <c r="P96" s="132"/>
      <c r="Q96" s="132"/>
      <c r="R96" s="164"/>
      <c r="S96" s="164"/>
      <c r="T96" s="132"/>
      <c r="U96" s="132"/>
      <c r="V96" s="132"/>
      <c r="W96" s="132"/>
      <c r="X96" s="132"/>
      <c r="Y96" s="132"/>
      <c r="Z96" s="132"/>
    </row>
    <row r="97" spans="1:26" ht="14.25" customHeight="1">
      <c r="A97" s="132"/>
      <c r="B97" s="163"/>
      <c r="C97" s="163"/>
      <c r="D97" s="163"/>
      <c r="E97" s="132"/>
      <c r="F97" s="132"/>
      <c r="G97" s="132"/>
      <c r="H97" s="163"/>
      <c r="I97" s="132"/>
      <c r="J97" s="132"/>
      <c r="K97" s="163"/>
      <c r="L97" s="132"/>
      <c r="M97" s="132"/>
      <c r="N97" s="132"/>
      <c r="O97" s="132"/>
      <c r="P97" s="132"/>
      <c r="Q97" s="132"/>
      <c r="R97" s="164"/>
      <c r="S97" s="164"/>
      <c r="T97" s="132"/>
      <c r="U97" s="132"/>
      <c r="V97" s="132"/>
      <c r="W97" s="132"/>
      <c r="X97" s="132"/>
      <c r="Y97" s="132"/>
      <c r="Z97" s="132"/>
    </row>
    <row r="98" spans="1:26" ht="14.25" customHeight="1">
      <c r="A98" s="132"/>
      <c r="B98" s="163"/>
      <c r="C98" s="163"/>
      <c r="D98" s="163"/>
      <c r="E98" s="132"/>
      <c r="F98" s="132"/>
      <c r="G98" s="132"/>
      <c r="H98" s="163"/>
      <c r="I98" s="132"/>
      <c r="J98" s="132"/>
      <c r="K98" s="163"/>
      <c r="L98" s="132"/>
      <c r="M98" s="132"/>
      <c r="N98" s="132"/>
      <c r="O98" s="132"/>
      <c r="P98" s="132"/>
      <c r="Q98" s="132"/>
      <c r="R98" s="164"/>
      <c r="S98" s="164"/>
      <c r="T98" s="132"/>
      <c r="U98" s="132"/>
      <c r="V98" s="132"/>
      <c r="W98" s="132"/>
      <c r="X98" s="132"/>
      <c r="Y98" s="132"/>
      <c r="Z98" s="132"/>
    </row>
    <row r="99" spans="1:26" ht="14.25" customHeight="1">
      <c r="A99" s="132"/>
      <c r="B99" s="163"/>
      <c r="C99" s="163"/>
      <c r="D99" s="163"/>
      <c r="E99" s="132"/>
      <c r="F99" s="132"/>
      <c r="G99" s="132"/>
      <c r="H99" s="163"/>
      <c r="I99" s="132"/>
      <c r="J99" s="132"/>
      <c r="K99" s="163"/>
      <c r="L99" s="132"/>
      <c r="M99" s="132"/>
      <c r="N99" s="132"/>
      <c r="O99" s="132"/>
      <c r="P99" s="132"/>
      <c r="Q99" s="132"/>
      <c r="R99" s="164"/>
      <c r="S99" s="164"/>
      <c r="T99" s="132"/>
      <c r="U99" s="132"/>
      <c r="V99" s="132"/>
      <c r="W99" s="132"/>
      <c r="X99" s="132"/>
      <c r="Y99" s="132"/>
      <c r="Z99" s="132"/>
    </row>
    <row r="100" spans="1:26" ht="14.25" customHeight="1">
      <c r="A100" s="132"/>
      <c r="B100" s="163"/>
      <c r="C100" s="163"/>
      <c r="D100" s="163"/>
      <c r="E100" s="132"/>
      <c r="F100" s="132"/>
      <c r="G100" s="132"/>
      <c r="H100" s="163"/>
      <c r="I100" s="132"/>
      <c r="J100" s="132"/>
      <c r="K100" s="163"/>
      <c r="L100" s="132"/>
      <c r="M100" s="132"/>
      <c r="N100" s="132"/>
      <c r="O100" s="132"/>
      <c r="P100" s="132"/>
      <c r="Q100" s="132"/>
      <c r="R100" s="164"/>
      <c r="S100" s="164"/>
      <c r="T100" s="132"/>
      <c r="U100" s="132"/>
      <c r="V100" s="132"/>
      <c r="W100" s="132"/>
      <c r="X100" s="132"/>
      <c r="Y100" s="132"/>
      <c r="Z100" s="132"/>
    </row>
    <row r="101" spans="1:26" ht="14.25" customHeight="1">
      <c r="A101" s="132"/>
      <c r="B101" s="163"/>
      <c r="C101" s="163"/>
      <c r="D101" s="163"/>
      <c r="E101" s="132"/>
      <c r="F101" s="132"/>
      <c r="G101" s="132"/>
      <c r="H101" s="163"/>
      <c r="I101" s="132"/>
      <c r="J101" s="132"/>
      <c r="K101" s="163"/>
      <c r="L101" s="132"/>
      <c r="M101" s="132"/>
      <c r="N101" s="132"/>
      <c r="O101" s="132"/>
      <c r="P101" s="132"/>
      <c r="Q101" s="132"/>
      <c r="R101" s="164"/>
      <c r="S101" s="164"/>
      <c r="T101" s="132"/>
      <c r="U101" s="132"/>
      <c r="V101" s="132"/>
      <c r="W101" s="132"/>
      <c r="X101" s="132"/>
      <c r="Y101" s="132"/>
      <c r="Z101" s="132"/>
    </row>
    <row r="102" spans="1:26" ht="14.25" customHeight="1">
      <c r="A102" s="132"/>
      <c r="B102" s="163"/>
      <c r="C102" s="163"/>
      <c r="D102" s="163"/>
      <c r="E102" s="132"/>
      <c r="F102" s="132"/>
      <c r="G102" s="132"/>
      <c r="H102" s="163"/>
      <c r="I102" s="132"/>
      <c r="J102" s="132"/>
      <c r="K102" s="163"/>
      <c r="L102" s="132"/>
      <c r="M102" s="132"/>
      <c r="N102" s="132"/>
      <c r="O102" s="132"/>
      <c r="P102" s="132"/>
      <c r="Q102" s="132"/>
      <c r="R102" s="164"/>
      <c r="S102" s="164"/>
      <c r="T102" s="132"/>
      <c r="U102" s="132"/>
      <c r="V102" s="132"/>
      <c r="W102" s="132"/>
      <c r="X102" s="132"/>
      <c r="Y102" s="132"/>
      <c r="Z102" s="132"/>
    </row>
    <row r="103" spans="1:26" ht="14.25" customHeight="1">
      <c r="A103" s="132"/>
      <c r="B103" s="163"/>
      <c r="C103" s="163"/>
      <c r="D103" s="163"/>
      <c r="E103" s="132"/>
      <c r="F103" s="132"/>
      <c r="G103" s="132"/>
      <c r="H103" s="163"/>
      <c r="I103" s="132"/>
      <c r="J103" s="132"/>
      <c r="K103" s="163"/>
      <c r="L103" s="132"/>
      <c r="M103" s="132"/>
      <c r="N103" s="132"/>
      <c r="O103" s="132"/>
      <c r="P103" s="132"/>
      <c r="Q103" s="132"/>
      <c r="R103" s="164"/>
      <c r="S103" s="164"/>
      <c r="T103" s="132"/>
      <c r="U103" s="132"/>
      <c r="V103" s="132"/>
      <c r="W103" s="132"/>
      <c r="X103" s="132"/>
      <c r="Y103" s="132"/>
      <c r="Z103" s="132"/>
    </row>
    <row r="104" spans="1:26" ht="14.25" customHeight="1">
      <c r="A104" s="132"/>
      <c r="B104" s="163"/>
      <c r="C104" s="163"/>
      <c r="D104" s="163"/>
      <c r="E104" s="132"/>
      <c r="F104" s="132"/>
      <c r="G104" s="132"/>
      <c r="H104" s="163"/>
      <c r="I104" s="132"/>
      <c r="J104" s="132"/>
      <c r="K104" s="163"/>
      <c r="L104" s="132"/>
      <c r="M104" s="132"/>
      <c r="N104" s="132"/>
      <c r="O104" s="132"/>
      <c r="P104" s="132"/>
      <c r="Q104" s="132"/>
      <c r="R104" s="164"/>
      <c r="S104" s="164"/>
      <c r="T104" s="132"/>
      <c r="U104" s="132"/>
      <c r="V104" s="132"/>
      <c r="W104" s="132"/>
      <c r="X104" s="132"/>
      <c r="Y104" s="132"/>
      <c r="Z104" s="132"/>
    </row>
    <row r="105" spans="1:26" ht="14.25" customHeight="1">
      <c r="A105" s="132"/>
      <c r="B105" s="163"/>
      <c r="C105" s="163"/>
      <c r="D105" s="163"/>
      <c r="E105" s="132"/>
      <c r="F105" s="132"/>
      <c r="G105" s="132"/>
      <c r="H105" s="163"/>
      <c r="I105" s="132"/>
      <c r="J105" s="132"/>
      <c r="K105" s="163"/>
      <c r="L105" s="132"/>
      <c r="M105" s="132"/>
      <c r="N105" s="132"/>
      <c r="O105" s="132"/>
      <c r="P105" s="132"/>
      <c r="Q105" s="132"/>
      <c r="R105" s="164"/>
      <c r="S105" s="164"/>
      <c r="T105" s="132"/>
      <c r="U105" s="132"/>
      <c r="V105" s="132"/>
      <c r="W105" s="132"/>
      <c r="X105" s="132"/>
      <c r="Y105" s="132"/>
      <c r="Z105" s="132"/>
    </row>
    <row r="106" spans="1:26" ht="14.25" customHeight="1">
      <c r="A106" s="132"/>
      <c r="B106" s="163"/>
      <c r="C106" s="163"/>
      <c r="D106" s="163"/>
      <c r="E106" s="132"/>
      <c r="F106" s="132"/>
      <c r="G106" s="132"/>
      <c r="H106" s="163"/>
      <c r="I106" s="132"/>
      <c r="J106" s="132"/>
      <c r="K106" s="163"/>
      <c r="L106" s="132"/>
      <c r="M106" s="132"/>
      <c r="N106" s="132"/>
      <c r="O106" s="132"/>
      <c r="P106" s="132"/>
      <c r="Q106" s="132"/>
      <c r="R106" s="164"/>
      <c r="S106" s="164"/>
      <c r="T106" s="132"/>
      <c r="U106" s="132"/>
      <c r="V106" s="132"/>
      <c r="W106" s="132"/>
      <c r="X106" s="132"/>
      <c r="Y106" s="132"/>
      <c r="Z106" s="132"/>
    </row>
    <row r="107" spans="1:26" ht="14.25" customHeight="1">
      <c r="A107" s="132"/>
      <c r="B107" s="163"/>
      <c r="C107" s="163"/>
      <c r="D107" s="163"/>
      <c r="E107" s="132"/>
      <c r="F107" s="132"/>
      <c r="G107" s="132"/>
      <c r="H107" s="163"/>
      <c r="I107" s="132"/>
      <c r="J107" s="132"/>
      <c r="K107" s="163"/>
      <c r="L107" s="132"/>
      <c r="M107" s="132"/>
      <c r="N107" s="132"/>
      <c r="O107" s="132"/>
      <c r="P107" s="132"/>
      <c r="Q107" s="132"/>
      <c r="R107" s="164"/>
      <c r="S107" s="164"/>
      <c r="T107" s="132"/>
      <c r="U107" s="132"/>
      <c r="V107" s="132"/>
      <c r="W107" s="132"/>
      <c r="X107" s="132"/>
      <c r="Y107" s="132"/>
      <c r="Z107" s="132"/>
    </row>
    <row r="108" spans="1:26" ht="14.25" customHeight="1">
      <c r="A108" s="132"/>
      <c r="B108" s="163"/>
      <c r="C108" s="163"/>
      <c r="D108" s="163"/>
      <c r="E108" s="132"/>
      <c r="F108" s="132"/>
      <c r="G108" s="132"/>
      <c r="H108" s="163"/>
      <c r="I108" s="132"/>
      <c r="J108" s="132"/>
      <c r="K108" s="163"/>
      <c r="L108" s="132"/>
      <c r="M108" s="132"/>
      <c r="N108" s="132"/>
      <c r="O108" s="132"/>
      <c r="P108" s="132"/>
      <c r="Q108" s="132"/>
      <c r="R108" s="164"/>
      <c r="S108" s="164"/>
      <c r="T108" s="132"/>
      <c r="U108" s="132"/>
      <c r="V108" s="132"/>
      <c r="W108" s="132"/>
      <c r="X108" s="132"/>
      <c r="Y108" s="132"/>
      <c r="Z108" s="132"/>
    </row>
    <row r="109" spans="1:26" ht="14.25" customHeight="1">
      <c r="A109" s="132"/>
      <c r="B109" s="163"/>
      <c r="C109" s="163"/>
      <c r="D109" s="163"/>
      <c r="E109" s="132"/>
      <c r="F109" s="132"/>
      <c r="G109" s="132"/>
      <c r="H109" s="163"/>
      <c r="I109" s="132"/>
      <c r="J109" s="132"/>
      <c r="K109" s="163"/>
      <c r="L109" s="132"/>
      <c r="M109" s="132"/>
      <c r="N109" s="132"/>
      <c r="O109" s="132"/>
      <c r="P109" s="132"/>
      <c r="Q109" s="132"/>
      <c r="R109" s="164"/>
      <c r="S109" s="164"/>
      <c r="T109" s="132"/>
      <c r="U109" s="132"/>
      <c r="V109" s="132"/>
      <c r="W109" s="132"/>
      <c r="X109" s="132"/>
      <c r="Y109" s="132"/>
      <c r="Z109" s="132"/>
    </row>
    <row r="110" spans="1:26" ht="14.25" customHeight="1">
      <c r="A110" s="132"/>
      <c r="B110" s="163"/>
      <c r="C110" s="163"/>
      <c r="D110" s="163"/>
      <c r="E110" s="132"/>
      <c r="F110" s="132"/>
      <c r="G110" s="132"/>
      <c r="H110" s="163"/>
      <c r="I110" s="132"/>
      <c r="J110" s="132"/>
      <c r="K110" s="163"/>
      <c r="L110" s="132"/>
      <c r="M110" s="132"/>
      <c r="N110" s="132"/>
      <c r="O110" s="132"/>
      <c r="P110" s="132"/>
      <c r="Q110" s="132"/>
      <c r="R110" s="164"/>
      <c r="S110" s="164"/>
      <c r="T110" s="132"/>
      <c r="U110" s="132"/>
      <c r="V110" s="132"/>
      <c r="W110" s="132"/>
      <c r="X110" s="132"/>
      <c r="Y110" s="132"/>
      <c r="Z110" s="132"/>
    </row>
    <row r="111" spans="1:26" ht="14.25" customHeight="1">
      <c r="A111" s="132"/>
      <c r="B111" s="163"/>
      <c r="C111" s="163"/>
      <c r="D111" s="163"/>
      <c r="E111" s="132"/>
      <c r="F111" s="132"/>
      <c r="G111" s="132"/>
      <c r="H111" s="163"/>
      <c r="I111" s="132"/>
      <c r="J111" s="132"/>
      <c r="K111" s="163"/>
      <c r="L111" s="132"/>
      <c r="M111" s="132"/>
      <c r="N111" s="132"/>
      <c r="O111" s="132"/>
      <c r="P111" s="132"/>
      <c r="Q111" s="132"/>
      <c r="R111" s="164"/>
      <c r="S111" s="164"/>
      <c r="T111" s="132"/>
      <c r="U111" s="132"/>
      <c r="V111" s="132"/>
      <c r="W111" s="132"/>
      <c r="X111" s="132"/>
      <c r="Y111" s="132"/>
      <c r="Z111" s="132"/>
    </row>
    <row r="112" spans="1:26" ht="14.25" customHeight="1">
      <c r="A112" s="132"/>
      <c r="B112" s="163"/>
      <c r="C112" s="163"/>
      <c r="D112" s="163"/>
      <c r="E112" s="132"/>
      <c r="F112" s="132"/>
      <c r="G112" s="132"/>
      <c r="H112" s="163"/>
      <c r="I112" s="132"/>
      <c r="J112" s="132"/>
      <c r="K112" s="163"/>
      <c r="L112" s="132"/>
      <c r="M112" s="132"/>
      <c r="N112" s="132"/>
      <c r="O112" s="132"/>
      <c r="P112" s="132"/>
      <c r="Q112" s="132"/>
      <c r="R112" s="164"/>
      <c r="S112" s="164"/>
      <c r="T112" s="132"/>
      <c r="U112" s="132"/>
      <c r="V112" s="132"/>
      <c r="W112" s="132"/>
      <c r="X112" s="132"/>
      <c r="Y112" s="132"/>
      <c r="Z112" s="132"/>
    </row>
    <row r="113" spans="1:26" ht="14.25" customHeight="1">
      <c r="A113" s="132"/>
      <c r="B113" s="163"/>
      <c r="C113" s="163"/>
      <c r="D113" s="163"/>
      <c r="E113" s="132"/>
      <c r="F113" s="132"/>
      <c r="G113" s="132"/>
      <c r="H113" s="163"/>
      <c r="I113" s="132"/>
      <c r="J113" s="132"/>
      <c r="K113" s="163"/>
      <c r="L113" s="132"/>
      <c r="M113" s="132"/>
      <c r="N113" s="132"/>
      <c r="O113" s="132"/>
      <c r="P113" s="132"/>
      <c r="Q113" s="132"/>
      <c r="R113" s="164"/>
      <c r="S113" s="164"/>
      <c r="T113" s="132"/>
      <c r="U113" s="132"/>
      <c r="V113" s="132"/>
      <c r="W113" s="132"/>
      <c r="X113" s="132"/>
      <c r="Y113" s="132"/>
      <c r="Z113" s="132"/>
    </row>
    <row r="114" spans="1:26" ht="14.25" customHeight="1">
      <c r="A114" s="132"/>
      <c r="B114" s="163"/>
      <c r="C114" s="163"/>
      <c r="D114" s="163"/>
      <c r="E114" s="132"/>
      <c r="F114" s="132"/>
      <c r="G114" s="132"/>
      <c r="H114" s="163"/>
      <c r="I114" s="132"/>
      <c r="J114" s="132"/>
      <c r="K114" s="163"/>
      <c r="L114" s="132"/>
      <c r="M114" s="132"/>
      <c r="N114" s="132"/>
      <c r="O114" s="132"/>
      <c r="P114" s="132"/>
      <c r="Q114" s="132"/>
      <c r="R114" s="164"/>
      <c r="S114" s="164"/>
      <c r="T114" s="132"/>
      <c r="U114" s="132"/>
      <c r="V114" s="132"/>
      <c r="W114" s="132"/>
      <c r="X114" s="132"/>
      <c r="Y114" s="132"/>
      <c r="Z114" s="132"/>
    </row>
    <row r="115" spans="1:26" ht="14.25" customHeight="1">
      <c r="A115" s="132"/>
      <c r="B115" s="163"/>
      <c r="C115" s="163"/>
      <c r="D115" s="163"/>
      <c r="E115" s="132"/>
      <c r="F115" s="132"/>
      <c r="G115" s="132"/>
      <c r="H115" s="163"/>
      <c r="I115" s="132"/>
      <c r="J115" s="132"/>
      <c r="K115" s="163"/>
      <c r="L115" s="132"/>
      <c r="M115" s="132"/>
      <c r="N115" s="132"/>
      <c r="O115" s="132"/>
      <c r="P115" s="132"/>
      <c r="Q115" s="132"/>
      <c r="R115" s="164"/>
      <c r="S115" s="164"/>
      <c r="T115" s="132"/>
      <c r="U115" s="132"/>
      <c r="V115" s="132"/>
      <c r="W115" s="132"/>
      <c r="X115" s="132"/>
      <c r="Y115" s="132"/>
      <c r="Z115" s="132"/>
    </row>
    <row r="116" spans="1:26" ht="14.25" customHeight="1">
      <c r="A116" s="132"/>
      <c r="B116" s="163"/>
      <c r="C116" s="163"/>
      <c r="D116" s="163"/>
      <c r="E116" s="132"/>
      <c r="F116" s="132"/>
      <c r="G116" s="132"/>
      <c r="H116" s="163"/>
      <c r="I116" s="132"/>
      <c r="J116" s="132"/>
      <c r="K116" s="163"/>
      <c r="L116" s="132"/>
      <c r="M116" s="132"/>
      <c r="N116" s="132"/>
      <c r="O116" s="132"/>
      <c r="P116" s="132"/>
      <c r="Q116" s="132"/>
      <c r="R116" s="164"/>
      <c r="S116" s="164"/>
      <c r="T116" s="132"/>
      <c r="U116" s="132"/>
      <c r="V116" s="132"/>
      <c r="W116" s="132"/>
      <c r="X116" s="132"/>
      <c r="Y116" s="132"/>
      <c r="Z116" s="132"/>
    </row>
    <row r="117" spans="1:26" ht="14.25" customHeight="1">
      <c r="A117" s="132"/>
      <c r="B117" s="163"/>
      <c r="C117" s="163"/>
      <c r="D117" s="163"/>
      <c r="E117" s="132"/>
      <c r="F117" s="132"/>
      <c r="G117" s="132"/>
      <c r="H117" s="163"/>
      <c r="I117" s="132"/>
      <c r="J117" s="132"/>
      <c r="K117" s="163"/>
      <c r="L117" s="132"/>
      <c r="M117" s="132"/>
      <c r="N117" s="132"/>
      <c r="O117" s="132"/>
      <c r="P117" s="132"/>
      <c r="Q117" s="132"/>
      <c r="R117" s="164"/>
      <c r="S117" s="164"/>
      <c r="T117" s="132"/>
      <c r="U117" s="132"/>
      <c r="V117" s="132"/>
      <c r="W117" s="132"/>
      <c r="X117" s="132"/>
      <c r="Y117" s="132"/>
      <c r="Z117" s="132"/>
    </row>
    <row r="118" spans="1:26" ht="14.25" customHeight="1">
      <c r="A118" s="132"/>
      <c r="B118" s="163"/>
      <c r="C118" s="163"/>
      <c r="D118" s="163"/>
      <c r="E118" s="132"/>
      <c r="F118" s="132"/>
      <c r="G118" s="132"/>
      <c r="H118" s="163"/>
      <c r="I118" s="132"/>
      <c r="J118" s="132"/>
      <c r="K118" s="163"/>
      <c r="L118" s="132"/>
      <c r="M118" s="132"/>
      <c r="N118" s="132"/>
      <c r="O118" s="132"/>
      <c r="P118" s="132"/>
      <c r="Q118" s="132"/>
      <c r="R118" s="164"/>
      <c r="S118" s="164"/>
      <c r="T118" s="132"/>
      <c r="U118" s="132"/>
      <c r="V118" s="132"/>
      <c r="W118" s="132"/>
      <c r="X118" s="132"/>
      <c r="Y118" s="132"/>
      <c r="Z118" s="132"/>
    </row>
    <row r="119" spans="1:26" ht="14.25" customHeight="1">
      <c r="A119" s="132"/>
      <c r="B119" s="163"/>
      <c r="C119" s="163"/>
      <c r="D119" s="163"/>
      <c r="E119" s="132"/>
      <c r="F119" s="132"/>
      <c r="G119" s="132"/>
      <c r="H119" s="163"/>
      <c r="I119" s="132"/>
      <c r="J119" s="132"/>
      <c r="K119" s="163"/>
      <c r="L119" s="132"/>
      <c r="M119" s="132"/>
      <c r="N119" s="132"/>
      <c r="O119" s="132"/>
      <c r="P119" s="132"/>
      <c r="Q119" s="132"/>
      <c r="R119" s="164"/>
      <c r="S119" s="164"/>
      <c r="T119" s="132"/>
      <c r="U119" s="132"/>
      <c r="V119" s="132"/>
      <c r="W119" s="132"/>
      <c r="X119" s="132"/>
      <c r="Y119" s="132"/>
      <c r="Z119" s="132"/>
    </row>
    <row r="120" spans="1:26" ht="14.25" customHeight="1">
      <c r="A120" s="132"/>
      <c r="B120" s="163"/>
      <c r="C120" s="163"/>
      <c r="D120" s="163"/>
      <c r="E120" s="132"/>
      <c r="F120" s="132"/>
      <c r="G120" s="132"/>
      <c r="H120" s="163"/>
      <c r="I120" s="132"/>
      <c r="J120" s="132"/>
      <c r="K120" s="163"/>
      <c r="L120" s="132"/>
      <c r="M120" s="132"/>
      <c r="N120" s="132"/>
      <c r="O120" s="132"/>
      <c r="P120" s="132"/>
      <c r="Q120" s="132"/>
      <c r="R120" s="164"/>
      <c r="S120" s="164"/>
      <c r="T120" s="132"/>
      <c r="U120" s="132"/>
      <c r="V120" s="132"/>
      <c r="W120" s="132"/>
      <c r="X120" s="132"/>
      <c r="Y120" s="132"/>
      <c r="Z120" s="132"/>
    </row>
    <row r="121" spans="1:26" ht="14.25" customHeight="1">
      <c r="A121" s="132"/>
      <c r="B121" s="163"/>
      <c r="C121" s="163"/>
      <c r="D121" s="163"/>
      <c r="E121" s="132"/>
      <c r="F121" s="132"/>
      <c r="G121" s="132"/>
      <c r="H121" s="163"/>
      <c r="I121" s="132"/>
      <c r="J121" s="132"/>
      <c r="K121" s="163"/>
      <c r="L121" s="132"/>
      <c r="M121" s="132"/>
      <c r="N121" s="132"/>
      <c r="O121" s="132"/>
      <c r="P121" s="132"/>
      <c r="Q121" s="132"/>
      <c r="R121" s="164"/>
      <c r="S121" s="164"/>
      <c r="T121" s="132"/>
      <c r="U121" s="132"/>
      <c r="V121" s="132"/>
      <c r="W121" s="132"/>
      <c r="X121" s="132"/>
      <c r="Y121" s="132"/>
      <c r="Z121" s="132"/>
    </row>
    <row r="122" spans="1:26" ht="14.25" customHeight="1">
      <c r="A122" s="132"/>
      <c r="B122" s="163"/>
      <c r="C122" s="163"/>
      <c r="D122" s="163"/>
      <c r="E122" s="132"/>
      <c r="F122" s="132"/>
      <c r="G122" s="132"/>
      <c r="H122" s="163"/>
      <c r="I122" s="132"/>
      <c r="J122" s="132"/>
      <c r="K122" s="163"/>
      <c r="L122" s="132"/>
      <c r="M122" s="132"/>
      <c r="N122" s="132"/>
      <c r="O122" s="132"/>
      <c r="P122" s="132"/>
      <c r="Q122" s="132"/>
      <c r="R122" s="164"/>
      <c r="S122" s="164"/>
      <c r="T122" s="132"/>
      <c r="U122" s="132"/>
      <c r="V122" s="132"/>
      <c r="W122" s="132"/>
      <c r="X122" s="132"/>
      <c r="Y122" s="132"/>
      <c r="Z122" s="132"/>
    </row>
    <row r="123" spans="1:26" ht="14.25" customHeight="1">
      <c r="A123" s="132"/>
      <c r="B123" s="163"/>
      <c r="C123" s="163"/>
      <c r="D123" s="163"/>
      <c r="E123" s="132"/>
      <c r="F123" s="132"/>
      <c r="G123" s="132"/>
      <c r="H123" s="163"/>
      <c r="I123" s="132"/>
      <c r="J123" s="132"/>
      <c r="K123" s="163"/>
      <c r="L123" s="132"/>
      <c r="M123" s="132"/>
      <c r="N123" s="132"/>
      <c r="O123" s="132"/>
      <c r="P123" s="132"/>
      <c r="Q123" s="132"/>
      <c r="R123" s="164"/>
      <c r="S123" s="164"/>
      <c r="T123" s="132"/>
      <c r="U123" s="132"/>
      <c r="V123" s="132"/>
      <c r="W123" s="132"/>
      <c r="X123" s="132"/>
      <c r="Y123" s="132"/>
      <c r="Z123" s="132"/>
    </row>
    <row r="124" spans="1:26" ht="14.25" customHeight="1">
      <c r="A124" s="132"/>
      <c r="B124" s="163"/>
      <c r="C124" s="163"/>
      <c r="D124" s="163"/>
      <c r="E124" s="132"/>
      <c r="F124" s="132"/>
      <c r="G124" s="132"/>
      <c r="H124" s="163"/>
      <c r="I124" s="132"/>
      <c r="J124" s="132"/>
      <c r="K124" s="163"/>
      <c r="L124" s="132"/>
      <c r="M124" s="132"/>
      <c r="N124" s="132"/>
      <c r="O124" s="132"/>
      <c r="P124" s="132"/>
      <c r="Q124" s="132"/>
      <c r="R124" s="164"/>
      <c r="S124" s="164"/>
      <c r="T124" s="132"/>
      <c r="U124" s="132"/>
      <c r="V124" s="132"/>
      <c r="W124" s="132"/>
      <c r="X124" s="132"/>
      <c r="Y124" s="132"/>
      <c r="Z124" s="132"/>
    </row>
    <row r="125" spans="1:26" ht="14.25" customHeight="1">
      <c r="A125" s="132"/>
      <c r="B125" s="163"/>
      <c r="C125" s="163"/>
      <c r="D125" s="163"/>
      <c r="E125" s="132"/>
      <c r="F125" s="132"/>
      <c r="G125" s="132"/>
      <c r="H125" s="163"/>
      <c r="I125" s="132"/>
      <c r="J125" s="132"/>
      <c r="K125" s="163"/>
      <c r="L125" s="132"/>
      <c r="M125" s="132"/>
      <c r="N125" s="132"/>
      <c r="O125" s="132"/>
      <c r="P125" s="132"/>
      <c r="Q125" s="132"/>
      <c r="R125" s="164"/>
      <c r="S125" s="164"/>
      <c r="T125" s="132"/>
      <c r="U125" s="132"/>
      <c r="V125" s="132"/>
      <c r="W125" s="132"/>
      <c r="X125" s="132"/>
      <c r="Y125" s="132"/>
      <c r="Z125" s="132"/>
    </row>
    <row r="126" spans="1:26" ht="14.25" customHeight="1">
      <c r="A126" s="132"/>
      <c r="B126" s="163"/>
      <c r="C126" s="163"/>
      <c r="D126" s="163"/>
      <c r="E126" s="132"/>
      <c r="F126" s="132"/>
      <c r="G126" s="132"/>
      <c r="H126" s="163"/>
      <c r="I126" s="132"/>
      <c r="J126" s="132"/>
      <c r="K126" s="163"/>
      <c r="L126" s="132"/>
      <c r="M126" s="132"/>
      <c r="N126" s="132"/>
      <c r="O126" s="132"/>
      <c r="P126" s="132"/>
      <c r="Q126" s="132"/>
      <c r="R126" s="164"/>
      <c r="S126" s="164"/>
      <c r="T126" s="132"/>
      <c r="U126" s="132"/>
      <c r="V126" s="132"/>
      <c r="W126" s="132"/>
      <c r="X126" s="132"/>
      <c r="Y126" s="132"/>
      <c r="Z126" s="132"/>
    </row>
    <row r="127" spans="1:26" ht="14.25" customHeight="1">
      <c r="A127" s="132"/>
      <c r="B127" s="163"/>
      <c r="C127" s="163"/>
      <c r="D127" s="163"/>
      <c r="E127" s="132"/>
      <c r="F127" s="132"/>
      <c r="G127" s="132"/>
      <c r="H127" s="163"/>
      <c r="I127" s="132"/>
      <c r="J127" s="132"/>
      <c r="K127" s="163"/>
      <c r="L127" s="132"/>
      <c r="M127" s="132"/>
      <c r="N127" s="132"/>
      <c r="O127" s="132"/>
      <c r="P127" s="132"/>
      <c r="Q127" s="132"/>
      <c r="R127" s="164"/>
      <c r="S127" s="164"/>
      <c r="T127" s="132"/>
      <c r="U127" s="132"/>
      <c r="V127" s="132"/>
      <c r="W127" s="132"/>
      <c r="X127" s="132"/>
      <c r="Y127" s="132"/>
      <c r="Z127" s="132"/>
    </row>
    <row r="128" spans="1:26" ht="14.25" customHeight="1">
      <c r="A128" s="132"/>
      <c r="B128" s="163"/>
      <c r="C128" s="163"/>
      <c r="D128" s="163"/>
      <c r="E128" s="132"/>
      <c r="F128" s="132"/>
      <c r="G128" s="132"/>
      <c r="H128" s="163"/>
      <c r="I128" s="132"/>
      <c r="J128" s="132"/>
      <c r="K128" s="163"/>
      <c r="L128" s="132"/>
      <c r="M128" s="132"/>
      <c r="N128" s="132"/>
      <c r="O128" s="132"/>
      <c r="P128" s="132"/>
      <c r="Q128" s="132"/>
      <c r="R128" s="164"/>
      <c r="S128" s="164"/>
      <c r="T128" s="132"/>
      <c r="U128" s="132"/>
      <c r="V128" s="132"/>
      <c r="W128" s="132"/>
      <c r="X128" s="132"/>
      <c r="Y128" s="132"/>
      <c r="Z128" s="132"/>
    </row>
    <row r="129" spans="1:26" ht="14.25" customHeight="1">
      <c r="A129" s="132"/>
      <c r="B129" s="163"/>
      <c r="C129" s="163"/>
      <c r="D129" s="163"/>
      <c r="E129" s="132"/>
      <c r="F129" s="132"/>
      <c r="G129" s="132"/>
      <c r="H129" s="163"/>
      <c r="I129" s="132"/>
      <c r="J129" s="132"/>
      <c r="K129" s="163"/>
      <c r="L129" s="132"/>
      <c r="M129" s="132"/>
      <c r="N129" s="132"/>
      <c r="O129" s="132"/>
      <c r="P129" s="132"/>
      <c r="Q129" s="132"/>
      <c r="R129" s="164"/>
      <c r="S129" s="164"/>
      <c r="T129" s="132"/>
      <c r="U129" s="132"/>
      <c r="V129" s="132"/>
      <c r="W129" s="132"/>
      <c r="X129" s="132"/>
      <c r="Y129" s="132"/>
      <c r="Z129" s="132"/>
    </row>
    <row r="130" spans="1:26" ht="14.25" customHeight="1">
      <c r="A130" s="132"/>
      <c r="B130" s="163"/>
      <c r="C130" s="163"/>
      <c r="D130" s="163"/>
      <c r="E130" s="132"/>
      <c r="F130" s="132"/>
      <c r="G130" s="132"/>
      <c r="H130" s="163"/>
      <c r="I130" s="132"/>
      <c r="J130" s="132"/>
      <c r="K130" s="163"/>
      <c r="L130" s="132"/>
      <c r="M130" s="132"/>
      <c r="N130" s="132"/>
      <c r="O130" s="132"/>
      <c r="P130" s="132"/>
      <c r="Q130" s="132"/>
      <c r="R130" s="164"/>
      <c r="S130" s="164"/>
      <c r="T130" s="132"/>
      <c r="U130" s="132"/>
      <c r="V130" s="132"/>
      <c r="W130" s="132"/>
      <c r="X130" s="132"/>
      <c r="Y130" s="132"/>
      <c r="Z130" s="132"/>
    </row>
    <row r="131" spans="1:26" ht="14.25" customHeight="1">
      <c r="A131" s="132"/>
      <c r="B131" s="163"/>
      <c r="C131" s="163"/>
      <c r="D131" s="163"/>
      <c r="E131" s="132"/>
      <c r="F131" s="132"/>
      <c r="G131" s="132"/>
      <c r="H131" s="163"/>
      <c r="I131" s="132"/>
      <c r="J131" s="132"/>
      <c r="K131" s="163"/>
      <c r="L131" s="132"/>
      <c r="M131" s="132"/>
      <c r="N131" s="132"/>
      <c r="O131" s="132"/>
      <c r="P131" s="132"/>
      <c r="Q131" s="132"/>
      <c r="R131" s="164"/>
      <c r="S131" s="164"/>
      <c r="T131" s="132"/>
      <c r="U131" s="132"/>
      <c r="V131" s="132"/>
      <c r="W131" s="132"/>
      <c r="X131" s="132"/>
      <c r="Y131" s="132"/>
      <c r="Z131" s="132"/>
    </row>
    <row r="132" spans="1:26" ht="14.25" customHeight="1">
      <c r="A132" s="132"/>
      <c r="B132" s="163"/>
      <c r="C132" s="163"/>
      <c r="D132" s="163"/>
      <c r="E132" s="132"/>
      <c r="F132" s="132"/>
      <c r="G132" s="132"/>
      <c r="H132" s="163"/>
      <c r="I132" s="132"/>
      <c r="J132" s="132"/>
      <c r="K132" s="163"/>
      <c r="L132" s="132"/>
      <c r="M132" s="132"/>
      <c r="N132" s="132"/>
      <c r="O132" s="132"/>
      <c r="P132" s="132"/>
      <c r="Q132" s="132"/>
      <c r="R132" s="164"/>
      <c r="S132" s="164"/>
      <c r="T132" s="132"/>
      <c r="U132" s="132"/>
      <c r="V132" s="132"/>
      <c r="W132" s="132"/>
      <c r="X132" s="132"/>
      <c r="Y132" s="132"/>
      <c r="Z132" s="132"/>
    </row>
    <row r="133" spans="1:26" ht="14.25" customHeight="1">
      <c r="A133" s="132"/>
      <c r="B133" s="163"/>
      <c r="C133" s="163"/>
      <c r="D133" s="163"/>
      <c r="E133" s="132"/>
      <c r="F133" s="132"/>
      <c r="G133" s="132"/>
      <c r="H133" s="163"/>
      <c r="I133" s="132"/>
      <c r="J133" s="132"/>
      <c r="K133" s="163"/>
      <c r="L133" s="132"/>
      <c r="M133" s="132"/>
      <c r="N133" s="132"/>
      <c r="O133" s="132"/>
      <c r="P133" s="132"/>
      <c r="Q133" s="132"/>
      <c r="R133" s="164"/>
      <c r="S133" s="164"/>
      <c r="T133" s="132"/>
      <c r="U133" s="132"/>
      <c r="V133" s="132"/>
      <c r="W133" s="132"/>
      <c r="X133" s="132"/>
      <c r="Y133" s="132"/>
      <c r="Z133" s="132"/>
    </row>
    <row r="134" spans="1:26" ht="14.25" customHeight="1">
      <c r="A134" s="132"/>
      <c r="B134" s="163"/>
      <c r="C134" s="163"/>
      <c r="D134" s="163"/>
      <c r="E134" s="132"/>
      <c r="F134" s="132"/>
      <c r="G134" s="132"/>
      <c r="H134" s="163"/>
      <c r="I134" s="132"/>
      <c r="J134" s="132"/>
      <c r="K134" s="163"/>
      <c r="L134" s="132"/>
      <c r="M134" s="132"/>
      <c r="N134" s="132"/>
      <c r="O134" s="132"/>
      <c r="P134" s="132"/>
      <c r="Q134" s="132"/>
      <c r="R134" s="164"/>
      <c r="S134" s="164"/>
      <c r="T134" s="132"/>
      <c r="U134" s="132"/>
      <c r="V134" s="132"/>
      <c r="W134" s="132"/>
      <c r="X134" s="132"/>
      <c r="Y134" s="132"/>
      <c r="Z134" s="132"/>
    </row>
    <row r="135" spans="1:26" ht="14.25" customHeight="1">
      <c r="A135" s="132"/>
      <c r="B135" s="163"/>
      <c r="C135" s="163"/>
      <c r="D135" s="163"/>
      <c r="E135" s="132"/>
      <c r="F135" s="132"/>
      <c r="G135" s="132"/>
      <c r="H135" s="163"/>
      <c r="I135" s="132"/>
      <c r="J135" s="132"/>
      <c r="K135" s="163"/>
      <c r="L135" s="132"/>
      <c r="M135" s="132"/>
      <c r="N135" s="132"/>
      <c r="O135" s="132"/>
      <c r="P135" s="132"/>
      <c r="Q135" s="132"/>
      <c r="R135" s="164"/>
      <c r="S135" s="164"/>
      <c r="T135" s="132"/>
      <c r="U135" s="132"/>
      <c r="V135" s="132"/>
      <c r="W135" s="132"/>
      <c r="X135" s="132"/>
      <c r="Y135" s="132"/>
      <c r="Z135" s="132"/>
    </row>
    <row r="136" spans="1:26" ht="14.25" customHeight="1">
      <c r="A136" s="132"/>
      <c r="B136" s="163"/>
      <c r="C136" s="163"/>
      <c r="D136" s="163"/>
      <c r="E136" s="132"/>
      <c r="F136" s="132"/>
      <c r="G136" s="132"/>
      <c r="H136" s="163"/>
      <c r="I136" s="132"/>
      <c r="J136" s="132"/>
      <c r="K136" s="163"/>
      <c r="L136" s="132"/>
      <c r="M136" s="132"/>
      <c r="N136" s="132"/>
      <c r="O136" s="132"/>
      <c r="P136" s="132"/>
      <c r="Q136" s="132"/>
      <c r="R136" s="164"/>
      <c r="S136" s="164"/>
      <c r="T136" s="132"/>
      <c r="U136" s="132"/>
      <c r="V136" s="132"/>
      <c r="W136" s="132"/>
      <c r="X136" s="132"/>
      <c r="Y136" s="132"/>
      <c r="Z136" s="132"/>
    </row>
    <row r="137" spans="1:26" ht="14.25" customHeight="1">
      <c r="A137" s="132"/>
      <c r="B137" s="163"/>
      <c r="C137" s="163"/>
      <c r="D137" s="163"/>
      <c r="E137" s="132"/>
      <c r="F137" s="132"/>
      <c r="G137" s="132"/>
      <c r="H137" s="163"/>
      <c r="I137" s="132"/>
      <c r="J137" s="132"/>
      <c r="K137" s="163"/>
      <c r="L137" s="132"/>
      <c r="M137" s="132"/>
      <c r="N137" s="132"/>
      <c r="O137" s="132"/>
      <c r="P137" s="132"/>
      <c r="Q137" s="132"/>
      <c r="R137" s="164"/>
      <c r="S137" s="164"/>
      <c r="T137" s="132"/>
      <c r="U137" s="132"/>
      <c r="V137" s="132"/>
      <c r="W137" s="132"/>
      <c r="X137" s="132"/>
      <c r="Y137" s="132"/>
      <c r="Z137" s="132"/>
    </row>
    <row r="138" spans="1:26" ht="14.25" customHeight="1">
      <c r="A138" s="132"/>
      <c r="B138" s="163"/>
      <c r="C138" s="163"/>
      <c r="D138" s="163"/>
      <c r="E138" s="132"/>
      <c r="F138" s="132"/>
      <c r="G138" s="132"/>
      <c r="H138" s="163"/>
      <c r="I138" s="132"/>
      <c r="J138" s="132"/>
      <c r="K138" s="163"/>
      <c r="L138" s="132"/>
      <c r="M138" s="132"/>
      <c r="N138" s="132"/>
      <c r="O138" s="132"/>
      <c r="P138" s="132"/>
      <c r="Q138" s="132"/>
      <c r="R138" s="164"/>
      <c r="S138" s="164"/>
      <c r="T138" s="132"/>
      <c r="U138" s="132"/>
      <c r="V138" s="132"/>
      <c r="W138" s="132"/>
      <c r="X138" s="132"/>
      <c r="Y138" s="132"/>
      <c r="Z138" s="132"/>
    </row>
    <row r="139" spans="1:26" ht="14.25" customHeight="1">
      <c r="A139" s="132"/>
      <c r="B139" s="163"/>
      <c r="C139" s="163"/>
      <c r="D139" s="163"/>
      <c r="E139" s="132"/>
      <c r="F139" s="132"/>
      <c r="G139" s="132"/>
      <c r="H139" s="163"/>
      <c r="I139" s="132"/>
      <c r="J139" s="132"/>
      <c r="K139" s="163"/>
      <c r="L139" s="132"/>
      <c r="M139" s="132"/>
      <c r="N139" s="132"/>
      <c r="O139" s="132"/>
      <c r="P139" s="132"/>
      <c r="Q139" s="132"/>
      <c r="R139" s="164"/>
      <c r="S139" s="164"/>
      <c r="T139" s="132"/>
      <c r="U139" s="132"/>
      <c r="V139" s="132"/>
      <c r="W139" s="132"/>
      <c r="X139" s="132"/>
      <c r="Y139" s="132"/>
      <c r="Z139" s="132"/>
    </row>
    <row r="140" spans="1:26" ht="14.25" customHeight="1">
      <c r="A140" s="132"/>
      <c r="B140" s="163"/>
      <c r="C140" s="163"/>
      <c r="D140" s="163"/>
      <c r="E140" s="132"/>
      <c r="F140" s="132"/>
      <c r="G140" s="132"/>
      <c r="H140" s="163"/>
      <c r="I140" s="132"/>
      <c r="J140" s="132"/>
      <c r="K140" s="163"/>
      <c r="L140" s="132"/>
      <c r="M140" s="132"/>
      <c r="N140" s="132"/>
      <c r="O140" s="132"/>
      <c r="P140" s="132"/>
      <c r="Q140" s="132"/>
      <c r="R140" s="164"/>
      <c r="S140" s="164"/>
      <c r="T140" s="132"/>
      <c r="U140" s="132"/>
      <c r="V140" s="132"/>
      <c r="W140" s="132"/>
      <c r="X140" s="132"/>
      <c r="Y140" s="132"/>
      <c r="Z140" s="132"/>
    </row>
    <row r="141" spans="1:26" ht="14.25" customHeight="1">
      <c r="A141" s="132"/>
      <c r="B141" s="163"/>
      <c r="C141" s="163"/>
      <c r="D141" s="163"/>
      <c r="E141" s="132"/>
      <c r="F141" s="132"/>
      <c r="G141" s="132"/>
      <c r="H141" s="163"/>
      <c r="I141" s="132"/>
      <c r="J141" s="132"/>
      <c r="K141" s="163"/>
      <c r="L141" s="132"/>
      <c r="M141" s="132"/>
      <c r="N141" s="132"/>
      <c r="O141" s="132"/>
      <c r="P141" s="132"/>
      <c r="Q141" s="132"/>
      <c r="R141" s="164"/>
      <c r="S141" s="164"/>
      <c r="T141" s="132"/>
      <c r="U141" s="132"/>
      <c r="V141" s="132"/>
      <c r="W141" s="132"/>
      <c r="X141" s="132"/>
      <c r="Y141" s="132"/>
      <c r="Z141" s="132"/>
    </row>
    <row r="142" spans="1:26" ht="14.25" customHeight="1">
      <c r="A142" s="132"/>
      <c r="B142" s="163"/>
      <c r="C142" s="163"/>
      <c r="D142" s="163"/>
      <c r="E142" s="132"/>
      <c r="F142" s="132"/>
      <c r="G142" s="132"/>
      <c r="H142" s="163"/>
      <c r="I142" s="132"/>
      <c r="J142" s="132"/>
      <c r="K142" s="163"/>
      <c r="L142" s="132"/>
      <c r="M142" s="132"/>
      <c r="N142" s="132"/>
      <c r="O142" s="132"/>
      <c r="P142" s="132"/>
      <c r="Q142" s="132"/>
      <c r="R142" s="164"/>
      <c r="S142" s="164"/>
      <c r="T142" s="132"/>
      <c r="U142" s="132"/>
      <c r="V142" s="132"/>
      <c r="W142" s="132"/>
      <c r="X142" s="132"/>
      <c r="Y142" s="132"/>
      <c r="Z142" s="132"/>
    </row>
    <row r="143" spans="1:26" ht="14.25" customHeight="1">
      <c r="A143" s="132"/>
      <c r="B143" s="163"/>
      <c r="C143" s="163"/>
      <c r="D143" s="163"/>
      <c r="E143" s="132"/>
      <c r="F143" s="132"/>
      <c r="G143" s="132"/>
      <c r="H143" s="163"/>
      <c r="I143" s="132"/>
      <c r="J143" s="132"/>
      <c r="K143" s="163"/>
      <c r="L143" s="132"/>
      <c r="M143" s="132"/>
      <c r="N143" s="132"/>
      <c r="O143" s="132"/>
      <c r="P143" s="132"/>
      <c r="Q143" s="132"/>
      <c r="R143" s="164"/>
      <c r="S143" s="164"/>
      <c r="T143" s="132"/>
      <c r="U143" s="132"/>
      <c r="V143" s="132"/>
      <c r="W143" s="132"/>
      <c r="X143" s="132"/>
      <c r="Y143" s="132"/>
      <c r="Z143" s="132"/>
    </row>
    <row r="144" spans="1:26" ht="14.25" customHeight="1">
      <c r="A144" s="132"/>
      <c r="B144" s="163"/>
      <c r="C144" s="163"/>
      <c r="D144" s="163"/>
      <c r="E144" s="132"/>
      <c r="F144" s="132"/>
      <c r="G144" s="132"/>
      <c r="H144" s="163"/>
      <c r="I144" s="132"/>
      <c r="J144" s="132"/>
      <c r="K144" s="163"/>
      <c r="L144" s="132"/>
      <c r="M144" s="132"/>
      <c r="N144" s="132"/>
      <c r="O144" s="132"/>
      <c r="P144" s="132"/>
      <c r="Q144" s="132"/>
      <c r="R144" s="164"/>
      <c r="S144" s="164"/>
      <c r="T144" s="132"/>
      <c r="U144" s="132"/>
      <c r="V144" s="132"/>
      <c r="W144" s="132"/>
      <c r="X144" s="132"/>
      <c r="Y144" s="132"/>
      <c r="Z144" s="132"/>
    </row>
    <row r="145" spans="1:26" ht="14.25" customHeight="1">
      <c r="A145" s="132"/>
      <c r="B145" s="163"/>
      <c r="C145" s="163"/>
      <c r="D145" s="163"/>
      <c r="E145" s="132"/>
      <c r="F145" s="132"/>
      <c r="G145" s="132"/>
      <c r="H145" s="163"/>
      <c r="I145" s="132"/>
      <c r="J145" s="132"/>
      <c r="K145" s="163"/>
      <c r="L145" s="132"/>
      <c r="M145" s="132"/>
      <c r="N145" s="132"/>
      <c r="O145" s="132"/>
      <c r="P145" s="132"/>
      <c r="Q145" s="132"/>
      <c r="R145" s="164"/>
      <c r="S145" s="164"/>
      <c r="T145" s="132"/>
      <c r="U145" s="132"/>
      <c r="V145" s="132"/>
      <c r="W145" s="132"/>
      <c r="X145" s="132"/>
      <c r="Y145" s="132"/>
      <c r="Z145" s="132"/>
    </row>
    <row r="146" spans="1:26" ht="14.25" customHeight="1">
      <c r="A146" s="132"/>
      <c r="B146" s="163"/>
      <c r="C146" s="163"/>
      <c r="D146" s="163"/>
      <c r="E146" s="132"/>
      <c r="F146" s="132"/>
      <c r="G146" s="132"/>
      <c r="H146" s="163"/>
      <c r="I146" s="132"/>
      <c r="J146" s="132"/>
      <c r="K146" s="163"/>
      <c r="L146" s="132"/>
      <c r="M146" s="132"/>
      <c r="N146" s="132"/>
      <c r="O146" s="132"/>
      <c r="P146" s="132"/>
      <c r="Q146" s="132"/>
      <c r="R146" s="164"/>
      <c r="S146" s="164"/>
      <c r="T146" s="132"/>
      <c r="U146" s="132"/>
      <c r="V146" s="132"/>
      <c r="W146" s="132"/>
      <c r="X146" s="132"/>
      <c r="Y146" s="132"/>
      <c r="Z146" s="132"/>
    </row>
    <row r="147" spans="1:26" ht="14.25" customHeight="1">
      <c r="A147" s="132"/>
      <c r="B147" s="163"/>
      <c r="C147" s="163"/>
      <c r="D147" s="163"/>
      <c r="E147" s="132"/>
      <c r="F147" s="132"/>
      <c r="G147" s="132"/>
      <c r="H147" s="163"/>
      <c r="I147" s="132"/>
      <c r="J147" s="132"/>
      <c r="K147" s="163"/>
      <c r="L147" s="132"/>
      <c r="M147" s="132"/>
      <c r="N147" s="132"/>
      <c r="O147" s="132"/>
      <c r="P147" s="132"/>
      <c r="Q147" s="132"/>
      <c r="R147" s="164"/>
      <c r="S147" s="164"/>
      <c r="T147" s="132"/>
      <c r="U147" s="132"/>
      <c r="V147" s="132"/>
      <c r="W147" s="132"/>
      <c r="X147" s="132"/>
      <c r="Y147" s="132"/>
      <c r="Z147" s="132"/>
    </row>
    <row r="148" spans="1:26" ht="14.25" customHeight="1">
      <c r="A148" s="132"/>
      <c r="B148" s="163"/>
      <c r="C148" s="163"/>
      <c r="D148" s="163"/>
      <c r="E148" s="132"/>
      <c r="F148" s="132"/>
      <c r="G148" s="132"/>
      <c r="H148" s="163"/>
      <c r="I148" s="132"/>
      <c r="J148" s="132"/>
      <c r="K148" s="163"/>
      <c r="L148" s="132"/>
      <c r="M148" s="132"/>
      <c r="N148" s="132"/>
      <c r="O148" s="132"/>
      <c r="P148" s="132"/>
      <c r="Q148" s="132"/>
      <c r="R148" s="164"/>
      <c r="S148" s="164"/>
      <c r="T148" s="132"/>
      <c r="U148" s="132"/>
      <c r="V148" s="132"/>
      <c r="W148" s="132"/>
      <c r="X148" s="132"/>
      <c r="Y148" s="132"/>
      <c r="Z148" s="132"/>
    </row>
    <row r="149" spans="1:26" ht="14.25" customHeight="1">
      <c r="A149" s="132"/>
      <c r="B149" s="163"/>
      <c r="C149" s="163"/>
      <c r="D149" s="163"/>
      <c r="E149" s="132"/>
      <c r="F149" s="132"/>
      <c r="G149" s="132"/>
      <c r="H149" s="163"/>
      <c r="I149" s="132"/>
      <c r="J149" s="132"/>
      <c r="K149" s="163"/>
      <c r="L149" s="132"/>
      <c r="M149" s="132"/>
      <c r="N149" s="132"/>
      <c r="O149" s="132"/>
      <c r="P149" s="132"/>
      <c r="Q149" s="132"/>
      <c r="R149" s="164"/>
      <c r="S149" s="164"/>
      <c r="T149" s="132"/>
      <c r="U149" s="132"/>
      <c r="V149" s="132"/>
      <c r="W149" s="132"/>
      <c r="X149" s="132"/>
      <c r="Y149" s="132"/>
      <c r="Z149" s="132"/>
    </row>
    <row r="150" spans="1:26" ht="14.25" customHeight="1">
      <c r="A150" s="132"/>
      <c r="B150" s="163"/>
      <c r="C150" s="163"/>
      <c r="D150" s="163"/>
      <c r="E150" s="132"/>
      <c r="F150" s="132"/>
      <c r="G150" s="132"/>
      <c r="H150" s="163"/>
      <c r="I150" s="132"/>
      <c r="J150" s="132"/>
      <c r="K150" s="163"/>
      <c r="L150" s="132"/>
      <c r="M150" s="132"/>
      <c r="N150" s="132"/>
      <c r="O150" s="132"/>
      <c r="P150" s="132"/>
      <c r="Q150" s="132"/>
      <c r="R150" s="164"/>
      <c r="S150" s="164"/>
      <c r="T150" s="132"/>
      <c r="U150" s="132"/>
      <c r="V150" s="132"/>
      <c r="W150" s="132"/>
      <c r="X150" s="132"/>
      <c r="Y150" s="132"/>
      <c r="Z150" s="132"/>
    </row>
    <row r="151" spans="1:26" ht="14.25" customHeight="1">
      <c r="A151" s="132"/>
      <c r="B151" s="163"/>
      <c r="C151" s="163"/>
      <c r="D151" s="163"/>
      <c r="E151" s="132"/>
      <c r="F151" s="132"/>
      <c r="G151" s="132"/>
      <c r="H151" s="163"/>
      <c r="I151" s="132"/>
      <c r="J151" s="132"/>
      <c r="K151" s="163"/>
      <c r="L151" s="132"/>
      <c r="M151" s="132"/>
      <c r="N151" s="132"/>
      <c r="O151" s="132"/>
      <c r="P151" s="132"/>
      <c r="Q151" s="132"/>
      <c r="R151" s="164"/>
      <c r="S151" s="164"/>
      <c r="T151" s="132"/>
      <c r="U151" s="132"/>
      <c r="V151" s="132"/>
      <c r="W151" s="132"/>
      <c r="X151" s="132"/>
      <c r="Y151" s="132"/>
      <c r="Z151" s="132"/>
    </row>
    <row r="152" spans="1:26" ht="14.25" customHeight="1">
      <c r="A152" s="132"/>
      <c r="B152" s="163"/>
      <c r="C152" s="163"/>
      <c r="D152" s="163"/>
      <c r="E152" s="132"/>
      <c r="F152" s="132"/>
      <c r="G152" s="132"/>
      <c r="H152" s="163"/>
      <c r="I152" s="132"/>
      <c r="J152" s="132"/>
      <c r="K152" s="163"/>
      <c r="L152" s="132"/>
      <c r="M152" s="132"/>
      <c r="N152" s="132"/>
      <c r="O152" s="132"/>
      <c r="P152" s="132"/>
      <c r="Q152" s="132"/>
      <c r="R152" s="164"/>
      <c r="S152" s="164"/>
      <c r="T152" s="132"/>
      <c r="U152" s="132"/>
      <c r="V152" s="132"/>
      <c r="W152" s="132"/>
      <c r="X152" s="132"/>
      <c r="Y152" s="132"/>
      <c r="Z152" s="132"/>
    </row>
    <row r="153" spans="1:26" ht="14.25" customHeight="1">
      <c r="A153" s="132"/>
      <c r="B153" s="163"/>
      <c r="C153" s="163"/>
      <c r="D153" s="163"/>
      <c r="E153" s="132"/>
      <c r="F153" s="132"/>
      <c r="G153" s="132"/>
      <c r="H153" s="163"/>
      <c r="I153" s="132"/>
      <c r="J153" s="132"/>
      <c r="K153" s="163"/>
      <c r="L153" s="132"/>
      <c r="M153" s="132"/>
      <c r="N153" s="132"/>
      <c r="O153" s="132"/>
      <c r="P153" s="132"/>
      <c r="Q153" s="132"/>
      <c r="R153" s="164"/>
      <c r="S153" s="164"/>
      <c r="T153" s="132"/>
      <c r="U153" s="132"/>
      <c r="V153" s="132"/>
      <c r="W153" s="132"/>
      <c r="X153" s="132"/>
      <c r="Y153" s="132"/>
      <c r="Z153" s="132"/>
    </row>
    <row r="154" spans="1:26" ht="14.25" customHeight="1">
      <c r="A154" s="132"/>
      <c r="B154" s="163"/>
      <c r="C154" s="163"/>
      <c r="D154" s="163"/>
      <c r="E154" s="132"/>
      <c r="F154" s="132"/>
      <c r="G154" s="132"/>
      <c r="H154" s="163"/>
      <c r="I154" s="132"/>
      <c r="J154" s="132"/>
      <c r="K154" s="163"/>
      <c r="L154" s="132"/>
      <c r="M154" s="132"/>
      <c r="N154" s="132"/>
      <c r="O154" s="132"/>
      <c r="P154" s="132"/>
      <c r="Q154" s="132"/>
      <c r="R154" s="164"/>
      <c r="S154" s="164"/>
      <c r="T154" s="132"/>
      <c r="U154" s="132"/>
      <c r="V154" s="132"/>
      <c r="W154" s="132"/>
      <c r="X154" s="132"/>
      <c r="Y154" s="132"/>
      <c r="Z154" s="132"/>
    </row>
    <row r="155" spans="1:26" ht="14.25" customHeight="1">
      <c r="A155" s="132"/>
      <c r="B155" s="163"/>
      <c r="C155" s="163"/>
      <c r="D155" s="163"/>
      <c r="E155" s="132"/>
      <c r="F155" s="132"/>
      <c r="G155" s="132"/>
      <c r="H155" s="163"/>
      <c r="I155" s="132"/>
      <c r="J155" s="132"/>
      <c r="K155" s="163"/>
      <c r="L155" s="132"/>
      <c r="M155" s="132"/>
      <c r="N155" s="132"/>
      <c r="O155" s="132"/>
      <c r="P155" s="132"/>
      <c r="Q155" s="132"/>
      <c r="R155" s="164"/>
      <c r="S155" s="164"/>
      <c r="T155" s="132"/>
      <c r="U155" s="132"/>
      <c r="V155" s="132"/>
      <c r="W155" s="132"/>
      <c r="X155" s="132"/>
      <c r="Y155" s="132"/>
      <c r="Z155" s="132"/>
    </row>
    <row r="156" spans="1:26" ht="14.25" customHeight="1">
      <c r="A156" s="132"/>
      <c r="B156" s="163"/>
      <c r="C156" s="163"/>
      <c r="D156" s="163"/>
      <c r="E156" s="132"/>
      <c r="F156" s="132"/>
      <c r="G156" s="132"/>
      <c r="H156" s="163"/>
      <c r="I156" s="132"/>
      <c r="J156" s="132"/>
      <c r="K156" s="163"/>
      <c r="L156" s="132"/>
      <c r="M156" s="132"/>
      <c r="N156" s="132"/>
      <c r="O156" s="132"/>
      <c r="P156" s="132"/>
      <c r="Q156" s="132"/>
      <c r="R156" s="164"/>
      <c r="S156" s="164"/>
      <c r="T156" s="132"/>
      <c r="U156" s="132"/>
      <c r="V156" s="132"/>
      <c r="W156" s="132"/>
      <c r="X156" s="132"/>
      <c r="Y156" s="132"/>
      <c r="Z156" s="132"/>
    </row>
    <row r="157" spans="1:26" ht="14.25" customHeight="1">
      <c r="A157" s="132"/>
      <c r="B157" s="163"/>
      <c r="C157" s="163"/>
      <c r="D157" s="163"/>
      <c r="E157" s="132"/>
      <c r="F157" s="132"/>
      <c r="G157" s="132"/>
      <c r="H157" s="163"/>
      <c r="I157" s="132"/>
      <c r="J157" s="132"/>
      <c r="K157" s="163"/>
      <c r="L157" s="132"/>
      <c r="M157" s="132"/>
      <c r="N157" s="132"/>
      <c r="O157" s="132"/>
      <c r="P157" s="132"/>
      <c r="Q157" s="132"/>
      <c r="R157" s="164"/>
      <c r="S157" s="164"/>
      <c r="T157" s="132"/>
      <c r="U157" s="132"/>
      <c r="V157" s="132"/>
      <c r="W157" s="132"/>
      <c r="X157" s="132"/>
      <c r="Y157" s="132"/>
      <c r="Z157" s="132"/>
    </row>
    <row r="158" spans="1:26" ht="14.25" customHeight="1">
      <c r="A158" s="132"/>
      <c r="B158" s="163"/>
      <c r="C158" s="163"/>
      <c r="D158" s="163"/>
      <c r="E158" s="132"/>
      <c r="F158" s="132"/>
      <c r="G158" s="132"/>
      <c r="H158" s="163"/>
      <c r="I158" s="132"/>
      <c r="J158" s="132"/>
      <c r="K158" s="163"/>
      <c r="L158" s="132"/>
      <c r="M158" s="132"/>
      <c r="N158" s="132"/>
      <c r="O158" s="132"/>
      <c r="P158" s="132"/>
      <c r="Q158" s="132"/>
      <c r="R158" s="164"/>
      <c r="S158" s="164"/>
      <c r="T158" s="132"/>
      <c r="U158" s="132"/>
      <c r="V158" s="132"/>
      <c r="W158" s="132"/>
      <c r="X158" s="132"/>
      <c r="Y158" s="132"/>
      <c r="Z158" s="132"/>
    </row>
    <row r="159" spans="1:26" ht="14.25" customHeight="1">
      <c r="A159" s="132"/>
      <c r="B159" s="163"/>
      <c r="C159" s="163"/>
      <c r="D159" s="163"/>
      <c r="E159" s="132"/>
      <c r="F159" s="132"/>
      <c r="G159" s="132"/>
      <c r="H159" s="163"/>
      <c r="I159" s="132"/>
      <c r="J159" s="132"/>
      <c r="K159" s="163"/>
      <c r="L159" s="132"/>
      <c r="M159" s="132"/>
      <c r="N159" s="132"/>
      <c r="O159" s="132"/>
      <c r="P159" s="132"/>
      <c r="Q159" s="132"/>
      <c r="R159" s="164"/>
      <c r="S159" s="164"/>
      <c r="T159" s="132"/>
      <c r="U159" s="132"/>
      <c r="V159" s="132"/>
      <c r="W159" s="132"/>
      <c r="X159" s="132"/>
      <c r="Y159" s="132"/>
      <c r="Z159" s="132"/>
    </row>
    <row r="160" spans="1:26" ht="14.25" customHeight="1">
      <c r="A160" s="132"/>
      <c r="B160" s="163"/>
      <c r="C160" s="163"/>
      <c r="D160" s="163"/>
      <c r="E160" s="132"/>
      <c r="F160" s="132"/>
      <c r="G160" s="132"/>
      <c r="H160" s="163"/>
      <c r="I160" s="132"/>
      <c r="J160" s="132"/>
      <c r="K160" s="163"/>
      <c r="L160" s="132"/>
      <c r="M160" s="132"/>
      <c r="N160" s="132"/>
      <c r="O160" s="132"/>
      <c r="P160" s="132"/>
      <c r="Q160" s="132"/>
      <c r="R160" s="164"/>
      <c r="S160" s="164"/>
      <c r="T160" s="132"/>
      <c r="U160" s="132"/>
      <c r="V160" s="132"/>
      <c r="W160" s="132"/>
      <c r="X160" s="132"/>
      <c r="Y160" s="132"/>
      <c r="Z160" s="132"/>
    </row>
    <row r="161" spans="1:26" ht="14.25" customHeight="1">
      <c r="A161" s="132"/>
      <c r="B161" s="163"/>
      <c r="C161" s="163"/>
      <c r="D161" s="163"/>
      <c r="E161" s="132"/>
      <c r="F161" s="132"/>
      <c r="G161" s="132"/>
      <c r="H161" s="163"/>
      <c r="I161" s="132"/>
      <c r="J161" s="132"/>
      <c r="K161" s="163"/>
      <c r="L161" s="132"/>
      <c r="M161" s="132"/>
      <c r="N161" s="132"/>
      <c r="O161" s="132"/>
      <c r="P161" s="132"/>
      <c r="Q161" s="132"/>
      <c r="R161" s="164"/>
      <c r="S161" s="164"/>
      <c r="T161" s="132"/>
      <c r="U161" s="132"/>
      <c r="V161" s="132"/>
      <c r="W161" s="132"/>
      <c r="X161" s="132"/>
      <c r="Y161" s="132"/>
      <c r="Z161" s="132"/>
    </row>
    <row r="162" spans="1:26" ht="14.25" customHeight="1">
      <c r="A162" s="132"/>
      <c r="B162" s="163"/>
      <c r="C162" s="163"/>
      <c r="D162" s="163"/>
      <c r="E162" s="132"/>
      <c r="F162" s="132"/>
      <c r="G162" s="132"/>
      <c r="H162" s="163"/>
      <c r="I162" s="132"/>
      <c r="J162" s="132"/>
      <c r="K162" s="163"/>
      <c r="L162" s="132"/>
      <c r="M162" s="132"/>
      <c r="N162" s="132"/>
      <c r="O162" s="132"/>
      <c r="P162" s="132"/>
      <c r="Q162" s="132"/>
      <c r="R162" s="164"/>
      <c r="S162" s="164"/>
      <c r="T162" s="132"/>
      <c r="U162" s="132"/>
      <c r="V162" s="132"/>
      <c r="W162" s="132"/>
      <c r="X162" s="132"/>
      <c r="Y162" s="132"/>
      <c r="Z162" s="132"/>
    </row>
    <row r="163" spans="1:26" ht="14.25" customHeight="1">
      <c r="A163" s="132"/>
      <c r="B163" s="163"/>
      <c r="C163" s="163"/>
      <c r="D163" s="163"/>
      <c r="E163" s="132"/>
      <c r="F163" s="132"/>
      <c r="G163" s="132"/>
      <c r="H163" s="163"/>
      <c r="I163" s="132"/>
      <c r="J163" s="132"/>
      <c r="K163" s="163"/>
      <c r="L163" s="132"/>
      <c r="M163" s="132"/>
      <c r="N163" s="132"/>
      <c r="O163" s="132"/>
      <c r="P163" s="132"/>
      <c r="Q163" s="132"/>
      <c r="R163" s="164"/>
      <c r="S163" s="164"/>
      <c r="T163" s="132"/>
      <c r="U163" s="132"/>
      <c r="V163" s="132"/>
      <c r="W163" s="132"/>
      <c r="X163" s="132"/>
      <c r="Y163" s="132"/>
      <c r="Z163" s="132"/>
    </row>
    <row r="164" spans="1:26" ht="14.25" customHeight="1">
      <c r="A164" s="132"/>
      <c r="B164" s="163"/>
      <c r="C164" s="163"/>
      <c r="D164" s="163"/>
      <c r="E164" s="132"/>
      <c r="F164" s="132"/>
      <c r="G164" s="132"/>
      <c r="H164" s="163"/>
      <c r="I164" s="132"/>
      <c r="J164" s="132"/>
      <c r="K164" s="163"/>
      <c r="L164" s="132"/>
      <c r="M164" s="132"/>
      <c r="N164" s="132"/>
      <c r="O164" s="132"/>
      <c r="P164" s="132"/>
      <c r="Q164" s="132"/>
      <c r="R164" s="164"/>
      <c r="S164" s="164"/>
      <c r="T164" s="132"/>
      <c r="U164" s="132"/>
      <c r="V164" s="132"/>
      <c r="W164" s="132"/>
      <c r="X164" s="132"/>
      <c r="Y164" s="132"/>
      <c r="Z164" s="132"/>
    </row>
    <row r="165" spans="1:26" ht="14.25" customHeight="1">
      <c r="A165" s="132"/>
      <c r="B165" s="163"/>
      <c r="C165" s="163"/>
      <c r="D165" s="163"/>
      <c r="E165" s="132"/>
      <c r="F165" s="132"/>
      <c r="G165" s="132"/>
      <c r="H165" s="163"/>
      <c r="I165" s="132"/>
      <c r="J165" s="132"/>
      <c r="K165" s="163"/>
      <c r="L165" s="132"/>
      <c r="M165" s="132"/>
      <c r="N165" s="132"/>
      <c r="O165" s="132"/>
      <c r="P165" s="132"/>
      <c r="Q165" s="132"/>
      <c r="R165" s="164"/>
      <c r="S165" s="164"/>
      <c r="T165" s="132"/>
      <c r="U165" s="132"/>
      <c r="V165" s="132"/>
      <c r="W165" s="132"/>
      <c r="X165" s="132"/>
      <c r="Y165" s="132"/>
      <c r="Z165" s="132"/>
    </row>
    <row r="166" spans="1:26" ht="14.25" customHeight="1">
      <c r="A166" s="132"/>
      <c r="B166" s="163"/>
      <c r="C166" s="163"/>
      <c r="D166" s="163"/>
      <c r="E166" s="132"/>
      <c r="F166" s="132"/>
      <c r="G166" s="132"/>
      <c r="H166" s="163"/>
      <c r="I166" s="132"/>
      <c r="J166" s="132"/>
      <c r="K166" s="163"/>
      <c r="L166" s="132"/>
      <c r="M166" s="132"/>
      <c r="N166" s="132"/>
      <c r="O166" s="132"/>
      <c r="P166" s="132"/>
      <c r="Q166" s="132"/>
      <c r="R166" s="164"/>
      <c r="S166" s="164"/>
      <c r="T166" s="132"/>
      <c r="U166" s="132"/>
      <c r="V166" s="132"/>
      <c r="W166" s="132"/>
      <c r="X166" s="132"/>
      <c r="Y166" s="132"/>
      <c r="Z166" s="132"/>
    </row>
    <row r="167" spans="1:26" ht="14.25" customHeight="1">
      <c r="A167" s="132"/>
      <c r="B167" s="163"/>
      <c r="C167" s="163"/>
      <c r="D167" s="163"/>
      <c r="E167" s="132"/>
      <c r="F167" s="132"/>
      <c r="G167" s="132"/>
      <c r="H167" s="163"/>
      <c r="I167" s="132"/>
      <c r="J167" s="132"/>
      <c r="K167" s="163"/>
      <c r="L167" s="132"/>
      <c r="M167" s="132"/>
      <c r="N167" s="132"/>
      <c r="O167" s="132"/>
      <c r="P167" s="132"/>
      <c r="Q167" s="132"/>
      <c r="R167" s="164"/>
      <c r="S167" s="164"/>
      <c r="T167" s="132"/>
      <c r="U167" s="132"/>
      <c r="V167" s="132"/>
      <c r="W167" s="132"/>
      <c r="X167" s="132"/>
      <c r="Y167" s="132"/>
      <c r="Z167" s="132"/>
    </row>
    <row r="168" spans="1:26" ht="14.25" customHeight="1">
      <c r="A168" s="132"/>
      <c r="B168" s="163"/>
      <c r="C168" s="163"/>
      <c r="D168" s="163"/>
      <c r="E168" s="132"/>
      <c r="F168" s="132"/>
      <c r="G168" s="132"/>
      <c r="H168" s="163"/>
      <c r="I168" s="132"/>
      <c r="J168" s="132"/>
      <c r="K168" s="163"/>
      <c r="L168" s="132"/>
      <c r="M168" s="132"/>
      <c r="N168" s="132"/>
      <c r="O168" s="132"/>
      <c r="P168" s="132"/>
      <c r="Q168" s="132"/>
      <c r="R168" s="164"/>
      <c r="S168" s="164"/>
      <c r="T168" s="132"/>
      <c r="U168" s="132"/>
      <c r="V168" s="132"/>
      <c r="W168" s="132"/>
      <c r="X168" s="132"/>
      <c r="Y168" s="132"/>
      <c r="Z168" s="132"/>
    </row>
    <row r="169" spans="1:26" ht="14.25" customHeight="1">
      <c r="A169" s="132"/>
      <c r="B169" s="163"/>
      <c r="C169" s="163"/>
      <c r="D169" s="163"/>
      <c r="E169" s="132"/>
      <c r="F169" s="132"/>
      <c r="G169" s="132"/>
      <c r="H169" s="163"/>
      <c r="I169" s="132"/>
      <c r="J169" s="132"/>
      <c r="K169" s="163"/>
      <c r="L169" s="132"/>
      <c r="M169" s="132"/>
      <c r="N169" s="132"/>
      <c r="O169" s="132"/>
      <c r="P169" s="132"/>
      <c r="Q169" s="132"/>
      <c r="R169" s="164"/>
      <c r="S169" s="164"/>
      <c r="T169" s="132"/>
      <c r="U169" s="132"/>
      <c r="V169" s="132"/>
      <c r="W169" s="132"/>
      <c r="X169" s="132"/>
      <c r="Y169" s="132"/>
      <c r="Z169" s="132"/>
    </row>
    <row r="170" spans="1:26" ht="14.25" customHeight="1">
      <c r="A170" s="132"/>
      <c r="B170" s="163"/>
      <c r="C170" s="163"/>
      <c r="D170" s="163"/>
      <c r="E170" s="132"/>
      <c r="F170" s="132"/>
      <c r="G170" s="132"/>
      <c r="H170" s="163"/>
      <c r="I170" s="132"/>
      <c r="J170" s="132"/>
      <c r="K170" s="163"/>
      <c r="L170" s="132"/>
      <c r="M170" s="132"/>
      <c r="N170" s="132"/>
      <c r="O170" s="132"/>
      <c r="P170" s="132"/>
      <c r="Q170" s="132"/>
      <c r="R170" s="164"/>
      <c r="S170" s="164"/>
      <c r="T170" s="132"/>
      <c r="U170" s="132"/>
      <c r="V170" s="132"/>
      <c r="W170" s="132"/>
      <c r="X170" s="132"/>
      <c r="Y170" s="132"/>
      <c r="Z170" s="132"/>
    </row>
    <row r="171" spans="1:26" ht="14.25" customHeight="1">
      <c r="A171" s="132"/>
      <c r="B171" s="163"/>
      <c r="C171" s="163"/>
      <c r="D171" s="163"/>
      <c r="E171" s="132"/>
      <c r="F171" s="132"/>
      <c r="G171" s="132"/>
      <c r="H171" s="163"/>
      <c r="I171" s="132"/>
      <c r="J171" s="132"/>
      <c r="K171" s="163"/>
      <c r="L171" s="132"/>
      <c r="M171" s="132"/>
      <c r="N171" s="132"/>
      <c r="O171" s="132"/>
      <c r="P171" s="132"/>
      <c r="Q171" s="132"/>
      <c r="R171" s="164"/>
      <c r="S171" s="164"/>
      <c r="T171" s="132"/>
      <c r="U171" s="132"/>
      <c r="V171" s="132"/>
      <c r="W171" s="132"/>
      <c r="X171" s="132"/>
      <c r="Y171" s="132"/>
      <c r="Z171" s="132"/>
    </row>
    <row r="172" spans="1:26" ht="14.25" customHeight="1">
      <c r="A172" s="132"/>
      <c r="B172" s="163"/>
      <c r="C172" s="163"/>
      <c r="D172" s="163"/>
      <c r="E172" s="132"/>
      <c r="F172" s="132"/>
      <c r="G172" s="132"/>
      <c r="H172" s="163"/>
      <c r="I172" s="132"/>
      <c r="J172" s="132"/>
      <c r="K172" s="163"/>
      <c r="L172" s="132"/>
      <c r="M172" s="132"/>
      <c r="N172" s="132"/>
      <c r="O172" s="132"/>
      <c r="P172" s="132"/>
      <c r="Q172" s="132"/>
      <c r="R172" s="164"/>
      <c r="S172" s="164"/>
      <c r="T172" s="132"/>
      <c r="U172" s="132"/>
      <c r="V172" s="132"/>
      <c r="W172" s="132"/>
      <c r="X172" s="132"/>
      <c r="Y172" s="132"/>
      <c r="Z172" s="132"/>
    </row>
    <row r="173" spans="1:26" ht="14.25" customHeight="1">
      <c r="A173" s="132"/>
      <c r="B173" s="163"/>
      <c r="C173" s="163"/>
      <c r="D173" s="163"/>
      <c r="E173" s="132"/>
      <c r="F173" s="132"/>
      <c r="G173" s="132"/>
      <c r="H173" s="163"/>
      <c r="I173" s="132"/>
      <c r="J173" s="132"/>
      <c r="K173" s="163"/>
      <c r="L173" s="132"/>
      <c r="M173" s="132"/>
      <c r="N173" s="132"/>
      <c r="O173" s="132"/>
      <c r="P173" s="132"/>
      <c r="Q173" s="132"/>
      <c r="R173" s="164"/>
      <c r="S173" s="164"/>
      <c r="T173" s="132"/>
      <c r="U173" s="132"/>
      <c r="V173" s="132"/>
      <c r="W173" s="132"/>
      <c r="X173" s="132"/>
      <c r="Y173" s="132"/>
      <c r="Z173" s="132"/>
    </row>
    <row r="174" spans="1:26" ht="14.25" customHeight="1">
      <c r="A174" s="132"/>
      <c r="B174" s="163"/>
      <c r="C174" s="163"/>
      <c r="D174" s="163"/>
      <c r="E174" s="132"/>
      <c r="F174" s="132"/>
      <c r="G174" s="132"/>
      <c r="H174" s="163"/>
      <c r="I174" s="132"/>
      <c r="J174" s="132"/>
      <c r="K174" s="163"/>
      <c r="L174" s="132"/>
      <c r="M174" s="132"/>
      <c r="N174" s="132"/>
      <c r="O174" s="132"/>
      <c r="P174" s="132"/>
      <c r="Q174" s="132"/>
      <c r="R174" s="164"/>
      <c r="S174" s="164"/>
      <c r="T174" s="132"/>
      <c r="U174" s="132"/>
      <c r="V174" s="132"/>
      <c r="W174" s="132"/>
      <c r="X174" s="132"/>
      <c r="Y174" s="132"/>
      <c r="Z174" s="132"/>
    </row>
    <row r="175" spans="1:26" ht="14.25" customHeight="1">
      <c r="A175" s="132"/>
      <c r="B175" s="163"/>
      <c r="C175" s="163"/>
      <c r="D175" s="163"/>
      <c r="E175" s="132"/>
      <c r="F175" s="132"/>
      <c r="G175" s="132"/>
      <c r="H175" s="163"/>
      <c r="I175" s="132"/>
      <c r="J175" s="132"/>
      <c r="K175" s="163"/>
      <c r="L175" s="132"/>
      <c r="M175" s="132"/>
      <c r="N175" s="132"/>
      <c r="O175" s="132"/>
      <c r="P175" s="132"/>
      <c r="Q175" s="132"/>
      <c r="R175" s="164"/>
      <c r="S175" s="164"/>
      <c r="T175" s="132"/>
      <c r="U175" s="132"/>
      <c r="V175" s="132"/>
      <c r="W175" s="132"/>
      <c r="X175" s="132"/>
      <c r="Y175" s="132"/>
      <c r="Z175" s="132"/>
    </row>
    <row r="176" spans="1:26" ht="14.25" customHeight="1">
      <c r="A176" s="132"/>
      <c r="B176" s="163"/>
      <c r="C176" s="163"/>
      <c r="D176" s="163"/>
      <c r="E176" s="132"/>
      <c r="F176" s="132"/>
      <c r="G176" s="132"/>
      <c r="H176" s="163"/>
      <c r="I176" s="132"/>
      <c r="J176" s="132"/>
      <c r="K176" s="163"/>
      <c r="L176" s="132"/>
      <c r="M176" s="132"/>
      <c r="N176" s="132"/>
      <c r="O176" s="132"/>
      <c r="P176" s="132"/>
      <c r="Q176" s="132"/>
      <c r="R176" s="164"/>
      <c r="S176" s="164"/>
      <c r="T176" s="132"/>
      <c r="U176" s="132"/>
      <c r="V176" s="132"/>
      <c r="W176" s="132"/>
      <c r="X176" s="132"/>
      <c r="Y176" s="132"/>
      <c r="Z176" s="132"/>
    </row>
    <row r="177" spans="1:26" ht="14.25" customHeight="1">
      <c r="A177" s="132"/>
      <c r="B177" s="163"/>
      <c r="C177" s="163"/>
      <c r="D177" s="163"/>
      <c r="E177" s="132"/>
      <c r="F177" s="132"/>
      <c r="G177" s="132"/>
      <c r="H177" s="163"/>
      <c r="I177" s="132"/>
      <c r="J177" s="132"/>
      <c r="K177" s="163"/>
      <c r="L177" s="132"/>
      <c r="M177" s="132"/>
      <c r="N177" s="132"/>
      <c r="O177" s="132"/>
      <c r="P177" s="132"/>
      <c r="Q177" s="132"/>
      <c r="R177" s="164"/>
      <c r="S177" s="164"/>
      <c r="T177" s="132"/>
      <c r="U177" s="132"/>
      <c r="V177" s="132"/>
      <c r="W177" s="132"/>
      <c r="X177" s="132"/>
      <c r="Y177" s="132"/>
      <c r="Z177" s="132"/>
    </row>
    <row r="178" spans="1:26" ht="14.25" customHeight="1">
      <c r="A178" s="132"/>
      <c r="B178" s="163"/>
      <c r="C178" s="163"/>
      <c r="D178" s="163"/>
      <c r="E178" s="132"/>
      <c r="F178" s="132"/>
      <c r="G178" s="132"/>
      <c r="H178" s="163"/>
      <c r="I178" s="132"/>
      <c r="J178" s="132"/>
      <c r="K178" s="163"/>
      <c r="L178" s="132"/>
      <c r="M178" s="132"/>
      <c r="N178" s="132"/>
      <c r="O178" s="132"/>
      <c r="P178" s="132"/>
      <c r="Q178" s="132"/>
      <c r="R178" s="164"/>
      <c r="S178" s="164"/>
      <c r="T178" s="132"/>
      <c r="U178" s="132"/>
      <c r="V178" s="132"/>
      <c r="W178" s="132"/>
      <c r="X178" s="132"/>
      <c r="Y178" s="132"/>
      <c r="Z178" s="132"/>
    </row>
    <row r="179" spans="1:26" ht="14.25" customHeight="1">
      <c r="A179" s="132"/>
      <c r="B179" s="163"/>
      <c r="C179" s="163"/>
      <c r="D179" s="163"/>
      <c r="E179" s="132"/>
      <c r="F179" s="132"/>
      <c r="G179" s="132"/>
      <c r="H179" s="163"/>
      <c r="I179" s="132"/>
      <c r="J179" s="132"/>
      <c r="K179" s="163"/>
      <c r="L179" s="132"/>
      <c r="M179" s="132"/>
      <c r="N179" s="132"/>
      <c r="O179" s="132"/>
      <c r="P179" s="132"/>
      <c r="Q179" s="132"/>
      <c r="R179" s="164"/>
      <c r="S179" s="164"/>
      <c r="T179" s="132"/>
      <c r="U179" s="132"/>
      <c r="V179" s="132"/>
      <c r="W179" s="132"/>
      <c r="X179" s="132"/>
      <c r="Y179" s="132"/>
      <c r="Z179" s="132"/>
    </row>
    <row r="180" spans="1:26" ht="14.25" customHeight="1">
      <c r="A180" s="132"/>
      <c r="B180" s="163"/>
      <c r="C180" s="163"/>
      <c r="D180" s="163"/>
      <c r="E180" s="132"/>
      <c r="F180" s="132"/>
      <c r="G180" s="132"/>
      <c r="H180" s="163"/>
      <c r="I180" s="132"/>
      <c r="J180" s="132"/>
      <c r="K180" s="163"/>
      <c r="L180" s="132"/>
      <c r="M180" s="132"/>
      <c r="N180" s="132"/>
      <c r="O180" s="132"/>
      <c r="P180" s="132"/>
      <c r="Q180" s="132"/>
      <c r="R180" s="164"/>
      <c r="S180" s="164"/>
      <c r="T180" s="132"/>
      <c r="U180" s="132"/>
      <c r="V180" s="132"/>
      <c r="W180" s="132"/>
      <c r="X180" s="132"/>
      <c r="Y180" s="132"/>
      <c r="Z180" s="132"/>
    </row>
    <row r="181" spans="1:26" ht="14.25" customHeight="1">
      <c r="A181" s="132"/>
      <c r="B181" s="163"/>
      <c r="C181" s="163"/>
      <c r="D181" s="163"/>
      <c r="E181" s="132"/>
      <c r="F181" s="132"/>
      <c r="G181" s="132"/>
      <c r="H181" s="163"/>
      <c r="I181" s="132"/>
      <c r="J181" s="132"/>
      <c r="K181" s="163"/>
      <c r="L181" s="132"/>
      <c r="M181" s="132"/>
      <c r="N181" s="132"/>
      <c r="O181" s="132"/>
      <c r="P181" s="132"/>
      <c r="Q181" s="132"/>
      <c r="R181" s="164"/>
      <c r="S181" s="164"/>
      <c r="T181" s="132"/>
      <c r="U181" s="132"/>
      <c r="V181" s="132"/>
      <c r="W181" s="132"/>
      <c r="X181" s="132"/>
      <c r="Y181" s="132"/>
      <c r="Z181" s="132"/>
    </row>
    <row r="182" spans="1:26" ht="14.25" customHeight="1">
      <c r="A182" s="132"/>
      <c r="B182" s="163"/>
      <c r="C182" s="163"/>
      <c r="D182" s="163"/>
      <c r="E182" s="132"/>
      <c r="F182" s="132"/>
      <c r="G182" s="132"/>
      <c r="H182" s="163"/>
      <c r="I182" s="132"/>
      <c r="J182" s="132"/>
      <c r="K182" s="163"/>
      <c r="L182" s="132"/>
      <c r="M182" s="132"/>
      <c r="N182" s="132"/>
      <c r="O182" s="132"/>
      <c r="P182" s="132"/>
      <c r="Q182" s="132"/>
      <c r="R182" s="164"/>
      <c r="S182" s="164"/>
      <c r="T182" s="132"/>
      <c r="U182" s="132"/>
      <c r="V182" s="132"/>
      <c r="W182" s="132"/>
      <c r="X182" s="132"/>
      <c r="Y182" s="132"/>
      <c r="Z182" s="132"/>
    </row>
    <row r="183" spans="1:26" ht="14.25" customHeight="1">
      <c r="A183" s="132"/>
      <c r="B183" s="163"/>
      <c r="C183" s="163"/>
      <c r="D183" s="163"/>
      <c r="E183" s="132"/>
      <c r="F183" s="132"/>
      <c r="G183" s="132"/>
      <c r="H183" s="163"/>
      <c r="I183" s="132"/>
      <c r="J183" s="132"/>
      <c r="K183" s="163"/>
      <c r="L183" s="132"/>
      <c r="M183" s="132"/>
      <c r="N183" s="132"/>
      <c r="O183" s="132"/>
      <c r="P183" s="132"/>
      <c r="Q183" s="132"/>
      <c r="R183" s="164"/>
      <c r="S183" s="164"/>
      <c r="T183" s="132"/>
      <c r="U183" s="132"/>
      <c r="V183" s="132"/>
      <c r="W183" s="132"/>
      <c r="X183" s="132"/>
      <c r="Y183" s="132"/>
      <c r="Z183" s="132"/>
    </row>
    <row r="184" spans="1:26" ht="14.25" customHeight="1">
      <c r="A184" s="132"/>
      <c r="B184" s="163"/>
      <c r="C184" s="163"/>
      <c r="D184" s="163"/>
      <c r="E184" s="132"/>
      <c r="F184" s="132"/>
      <c r="G184" s="132"/>
      <c r="H184" s="163"/>
      <c r="I184" s="132"/>
      <c r="J184" s="132"/>
      <c r="K184" s="163"/>
      <c r="L184" s="132"/>
      <c r="M184" s="132"/>
      <c r="N184" s="132"/>
      <c r="O184" s="132"/>
      <c r="P184" s="132"/>
      <c r="Q184" s="132"/>
      <c r="R184" s="164"/>
      <c r="S184" s="164"/>
      <c r="T184" s="132"/>
      <c r="U184" s="132"/>
      <c r="V184" s="132"/>
      <c r="W184" s="132"/>
      <c r="X184" s="132"/>
      <c r="Y184" s="132"/>
      <c r="Z184" s="132"/>
    </row>
    <row r="185" spans="1:26" ht="14.25" customHeight="1">
      <c r="A185" s="132"/>
      <c r="B185" s="163"/>
      <c r="C185" s="163"/>
      <c r="D185" s="163"/>
      <c r="E185" s="132"/>
      <c r="F185" s="132"/>
      <c r="G185" s="132"/>
      <c r="H185" s="163"/>
      <c r="I185" s="132"/>
      <c r="J185" s="132"/>
      <c r="K185" s="163"/>
      <c r="L185" s="132"/>
      <c r="M185" s="132"/>
      <c r="N185" s="132"/>
      <c r="O185" s="132"/>
      <c r="P185" s="132"/>
      <c r="Q185" s="132"/>
      <c r="R185" s="164"/>
      <c r="S185" s="164"/>
      <c r="T185" s="132"/>
      <c r="U185" s="132"/>
      <c r="V185" s="132"/>
      <c r="W185" s="132"/>
      <c r="X185" s="132"/>
      <c r="Y185" s="132"/>
      <c r="Z185" s="132"/>
    </row>
    <row r="186" spans="1:26" ht="14.25" customHeight="1">
      <c r="A186" s="132"/>
      <c r="B186" s="163"/>
      <c r="C186" s="163"/>
      <c r="D186" s="163"/>
      <c r="E186" s="132"/>
      <c r="F186" s="132"/>
      <c r="G186" s="132"/>
      <c r="H186" s="163"/>
      <c r="I186" s="132"/>
      <c r="J186" s="132"/>
      <c r="K186" s="163"/>
      <c r="L186" s="132"/>
      <c r="M186" s="132"/>
      <c r="N186" s="132"/>
      <c r="O186" s="132"/>
      <c r="P186" s="132"/>
      <c r="Q186" s="132"/>
      <c r="R186" s="164"/>
      <c r="S186" s="164"/>
      <c r="T186" s="132"/>
      <c r="U186" s="132"/>
      <c r="V186" s="132"/>
      <c r="W186" s="132"/>
      <c r="X186" s="132"/>
      <c r="Y186" s="132"/>
      <c r="Z186" s="132"/>
    </row>
    <row r="187" spans="1:26" ht="14.25" customHeight="1">
      <c r="A187" s="132"/>
      <c r="B187" s="163"/>
      <c r="C187" s="163"/>
      <c r="D187" s="163"/>
      <c r="E187" s="132"/>
      <c r="F187" s="132"/>
      <c r="G187" s="132"/>
      <c r="H187" s="163"/>
      <c r="I187" s="132"/>
      <c r="J187" s="132"/>
      <c r="K187" s="163"/>
      <c r="L187" s="132"/>
      <c r="M187" s="132"/>
      <c r="N187" s="132"/>
      <c r="O187" s="132"/>
      <c r="P187" s="132"/>
      <c r="Q187" s="132"/>
      <c r="R187" s="164"/>
      <c r="S187" s="164"/>
      <c r="T187" s="132"/>
      <c r="U187" s="132"/>
      <c r="V187" s="132"/>
      <c r="W187" s="132"/>
      <c r="X187" s="132"/>
      <c r="Y187" s="132"/>
      <c r="Z187" s="132"/>
    </row>
    <row r="188" spans="1:26" ht="14.25" customHeight="1">
      <c r="A188" s="132"/>
      <c r="B188" s="163"/>
      <c r="C188" s="163"/>
      <c r="D188" s="163"/>
      <c r="E188" s="132"/>
      <c r="F188" s="132"/>
      <c r="G188" s="132"/>
      <c r="H188" s="163"/>
      <c r="I188" s="132"/>
      <c r="J188" s="132"/>
      <c r="K188" s="163"/>
      <c r="L188" s="132"/>
      <c r="M188" s="132"/>
      <c r="N188" s="132"/>
      <c r="O188" s="132"/>
      <c r="P188" s="132"/>
      <c r="Q188" s="132"/>
      <c r="R188" s="164"/>
      <c r="S188" s="164"/>
      <c r="T188" s="132"/>
      <c r="U188" s="132"/>
      <c r="V188" s="132"/>
      <c r="W188" s="132"/>
      <c r="X188" s="132"/>
      <c r="Y188" s="132"/>
      <c r="Z188" s="132"/>
    </row>
    <row r="189" spans="1:26" ht="14.25" customHeight="1">
      <c r="A189" s="132"/>
      <c r="B189" s="163"/>
      <c r="C189" s="163"/>
      <c r="D189" s="163"/>
      <c r="E189" s="132"/>
      <c r="F189" s="132"/>
      <c r="G189" s="132"/>
      <c r="H189" s="163"/>
      <c r="I189" s="132"/>
      <c r="J189" s="132"/>
      <c r="K189" s="163"/>
      <c r="L189" s="132"/>
      <c r="M189" s="132"/>
      <c r="N189" s="132"/>
      <c r="O189" s="132"/>
      <c r="P189" s="132"/>
      <c r="Q189" s="132"/>
      <c r="R189" s="164"/>
      <c r="S189" s="164"/>
      <c r="T189" s="132"/>
      <c r="U189" s="132"/>
      <c r="V189" s="132"/>
      <c r="W189" s="132"/>
      <c r="X189" s="132"/>
      <c r="Y189" s="132"/>
      <c r="Z189" s="132"/>
    </row>
    <row r="190" spans="1:26" ht="14.25" customHeight="1">
      <c r="A190" s="132"/>
      <c r="B190" s="163"/>
      <c r="C190" s="163"/>
      <c r="D190" s="163"/>
      <c r="E190" s="132"/>
      <c r="F190" s="132"/>
      <c r="G190" s="132"/>
      <c r="H190" s="163"/>
      <c r="I190" s="132"/>
      <c r="J190" s="132"/>
      <c r="K190" s="163"/>
      <c r="L190" s="132"/>
      <c r="M190" s="132"/>
      <c r="N190" s="132"/>
      <c r="O190" s="132"/>
      <c r="P190" s="132"/>
      <c r="Q190" s="132"/>
      <c r="R190" s="164"/>
      <c r="S190" s="164"/>
      <c r="T190" s="132"/>
      <c r="U190" s="132"/>
      <c r="V190" s="132"/>
      <c r="W190" s="132"/>
      <c r="X190" s="132"/>
      <c r="Y190" s="132"/>
      <c r="Z190" s="132"/>
    </row>
    <row r="191" spans="1:26" ht="14.25" customHeight="1">
      <c r="A191" s="132"/>
      <c r="B191" s="163"/>
      <c r="C191" s="163"/>
      <c r="D191" s="163"/>
      <c r="E191" s="132"/>
      <c r="F191" s="132"/>
      <c r="G191" s="132"/>
      <c r="H191" s="163"/>
      <c r="I191" s="132"/>
      <c r="J191" s="132"/>
      <c r="K191" s="163"/>
      <c r="L191" s="132"/>
      <c r="M191" s="132"/>
      <c r="N191" s="132"/>
      <c r="O191" s="132"/>
      <c r="P191" s="132"/>
      <c r="Q191" s="132"/>
      <c r="R191" s="164"/>
      <c r="S191" s="164"/>
      <c r="T191" s="132"/>
      <c r="U191" s="132"/>
      <c r="V191" s="132"/>
      <c r="W191" s="132"/>
      <c r="X191" s="132"/>
      <c r="Y191" s="132"/>
      <c r="Z191" s="132"/>
    </row>
    <row r="192" spans="1:26" ht="14.25" customHeight="1">
      <c r="A192" s="132"/>
      <c r="B192" s="163"/>
      <c r="C192" s="163"/>
      <c r="D192" s="163"/>
      <c r="E192" s="132"/>
      <c r="F192" s="132"/>
      <c r="G192" s="132"/>
      <c r="H192" s="163"/>
      <c r="I192" s="132"/>
      <c r="J192" s="132"/>
      <c r="K192" s="163"/>
      <c r="L192" s="132"/>
      <c r="M192" s="132"/>
      <c r="N192" s="132"/>
      <c r="O192" s="132"/>
      <c r="P192" s="132"/>
      <c r="Q192" s="132"/>
      <c r="R192" s="164"/>
      <c r="S192" s="164"/>
      <c r="T192" s="132"/>
      <c r="U192" s="132"/>
      <c r="V192" s="132"/>
      <c r="W192" s="132"/>
      <c r="X192" s="132"/>
      <c r="Y192" s="132"/>
      <c r="Z192" s="132"/>
    </row>
    <row r="193" spans="1:26" ht="14.25" customHeight="1">
      <c r="A193" s="132"/>
      <c r="B193" s="163"/>
      <c r="C193" s="163"/>
      <c r="D193" s="163"/>
      <c r="E193" s="132"/>
      <c r="F193" s="132"/>
      <c r="G193" s="132"/>
      <c r="H193" s="163"/>
      <c r="I193" s="132"/>
      <c r="J193" s="132"/>
      <c r="K193" s="163"/>
      <c r="L193" s="132"/>
      <c r="M193" s="132"/>
      <c r="N193" s="132"/>
      <c r="O193" s="132"/>
      <c r="P193" s="132"/>
      <c r="Q193" s="132"/>
      <c r="R193" s="164"/>
      <c r="S193" s="164"/>
      <c r="T193" s="132"/>
      <c r="U193" s="132"/>
      <c r="V193" s="132"/>
      <c r="W193" s="132"/>
      <c r="X193" s="132"/>
      <c r="Y193" s="132"/>
      <c r="Z193" s="132"/>
    </row>
    <row r="194" spans="1:26" ht="14.25" customHeight="1">
      <c r="A194" s="132"/>
      <c r="B194" s="163"/>
      <c r="C194" s="163"/>
      <c r="D194" s="163"/>
      <c r="E194" s="132"/>
      <c r="F194" s="132"/>
      <c r="G194" s="132"/>
      <c r="H194" s="163"/>
      <c r="I194" s="132"/>
      <c r="J194" s="132"/>
      <c r="K194" s="163"/>
      <c r="L194" s="132"/>
      <c r="M194" s="132"/>
      <c r="N194" s="132"/>
      <c r="O194" s="132"/>
      <c r="P194" s="132"/>
      <c r="Q194" s="132"/>
      <c r="R194" s="164"/>
      <c r="S194" s="164"/>
      <c r="T194" s="132"/>
      <c r="U194" s="132"/>
      <c r="V194" s="132"/>
      <c r="W194" s="132"/>
      <c r="X194" s="132"/>
      <c r="Y194" s="132"/>
      <c r="Z194" s="132"/>
    </row>
    <row r="195" spans="1:26" ht="14.25" customHeight="1">
      <c r="A195" s="132"/>
      <c r="B195" s="163"/>
      <c r="C195" s="163"/>
      <c r="D195" s="163"/>
      <c r="E195" s="132"/>
      <c r="F195" s="132"/>
      <c r="G195" s="132"/>
      <c r="H195" s="163"/>
      <c r="I195" s="132"/>
      <c r="J195" s="132"/>
      <c r="K195" s="163"/>
      <c r="L195" s="132"/>
      <c r="M195" s="132"/>
      <c r="N195" s="132"/>
      <c r="O195" s="132"/>
      <c r="P195" s="132"/>
      <c r="Q195" s="132"/>
      <c r="R195" s="164"/>
      <c r="S195" s="164"/>
      <c r="T195" s="132"/>
      <c r="U195" s="132"/>
      <c r="V195" s="132"/>
      <c r="W195" s="132"/>
      <c r="X195" s="132"/>
      <c r="Y195" s="132"/>
      <c r="Z195" s="132"/>
    </row>
    <row r="196" spans="1:26" ht="14.25" customHeight="1">
      <c r="A196" s="132"/>
      <c r="B196" s="163"/>
      <c r="C196" s="163"/>
      <c r="D196" s="163"/>
      <c r="E196" s="132"/>
      <c r="F196" s="132"/>
      <c r="G196" s="132"/>
      <c r="H196" s="163"/>
      <c r="I196" s="132"/>
      <c r="J196" s="132"/>
      <c r="K196" s="163"/>
      <c r="L196" s="132"/>
      <c r="M196" s="132"/>
      <c r="N196" s="132"/>
      <c r="O196" s="132"/>
      <c r="P196" s="132"/>
      <c r="Q196" s="132"/>
      <c r="R196" s="164"/>
      <c r="S196" s="164"/>
      <c r="T196" s="132"/>
      <c r="U196" s="132"/>
      <c r="V196" s="132"/>
      <c r="W196" s="132"/>
      <c r="X196" s="132"/>
      <c r="Y196" s="132"/>
      <c r="Z196" s="132"/>
    </row>
    <row r="197" spans="1:26" ht="14.25" customHeight="1">
      <c r="A197" s="132"/>
      <c r="B197" s="163"/>
      <c r="C197" s="163"/>
      <c r="D197" s="163"/>
      <c r="E197" s="132"/>
      <c r="F197" s="132"/>
      <c r="G197" s="132"/>
      <c r="H197" s="163"/>
      <c r="I197" s="132"/>
      <c r="J197" s="132"/>
      <c r="K197" s="163"/>
      <c r="L197" s="132"/>
      <c r="M197" s="132"/>
      <c r="N197" s="132"/>
      <c r="O197" s="132"/>
      <c r="P197" s="132"/>
      <c r="Q197" s="132"/>
      <c r="R197" s="164"/>
      <c r="S197" s="164"/>
      <c r="T197" s="132"/>
      <c r="U197" s="132"/>
      <c r="V197" s="132"/>
      <c r="W197" s="132"/>
      <c r="X197" s="132"/>
      <c r="Y197" s="132"/>
      <c r="Z197" s="132"/>
    </row>
    <row r="198" spans="1:26" ht="14.25" customHeight="1">
      <c r="A198" s="132"/>
      <c r="B198" s="163"/>
      <c r="C198" s="163"/>
      <c r="D198" s="163"/>
      <c r="E198" s="132"/>
      <c r="F198" s="132"/>
      <c r="G198" s="132"/>
      <c r="H198" s="163"/>
      <c r="I198" s="132"/>
      <c r="J198" s="132"/>
      <c r="K198" s="163"/>
      <c r="L198" s="132"/>
      <c r="M198" s="132"/>
      <c r="N198" s="132"/>
      <c r="O198" s="132"/>
      <c r="P198" s="132"/>
      <c r="Q198" s="132"/>
      <c r="R198" s="164"/>
      <c r="S198" s="164"/>
      <c r="T198" s="132"/>
      <c r="U198" s="132"/>
      <c r="V198" s="132"/>
      <c r="W198" s="132"/>
      <c r="X198" s="132"/>
      <c r="Y198" s="132"/>
      <c r="Z198" s="132"/>
    </row>
    <row r="199" spans="1:26" ht="14.25" customHeight="1">
      <c r="A199" s="132"/>
      <c r="B199" s="163"/>
      <c r="C199" s="163"/>
      <c r="D199" s="163"/>
      <c r="E199" s="132"/>
      <c r="F199" s="132"/>
      <c r="G199" s="132"/>
      <c r="H199" s="163"/>
      <c r="I199" s="132"/>
      <c r="J199" s="132"/>
      <c r="K199" s="163"/>
      <c r="L199" s="132"/>
      <c r="M199" s="132"/>
      <c r="N199" s="132"/>
      <c r="O199" s="132"/>
      <c r="P199" s="132"/>
      <c r="Q199" s="132"/>
      <c r="R199" s="164"/>
      <c r="S199" s="164"/>
      <c r="T199" s="132"/>
      <c r="U199" s="132"/>
      <c r="V199" s="132"/>
      <c r="W199" s="132"/>
      <c r="X199" s="132"/>
      <c r="Y199" s="132"/>
      <c r="Z199" s="132"/>
    </row>
    <row r="200" spans="1:26" ht="14.25" customHeight="1">
      <c r="A200" s="132"/>
      <c r="B200" s="163"/>
      <c r="C200" s="163"/>
      <c r="D200" s="163"/>
      <c r="E200" s="132"/>
      <c r="F200" s="132"/>
      <c r="G200" s="132"/>
      <c r="H200" s="163"/>
      <c r="I200" s="132"/>
      <c r="J200" s="132"/>
      <c r="K200" s="163"/>
      <c r="L200" s="132"/>
      <c r="M200" s="132"/>
      <c r="N200" s="132"/>
      <c r="O200" s="132"/>
      <c r="P200" s="132"/>
      <c r="Q200" s="132"/>
      <c r="R200" s="164"/>
      <c r="S200" s="164"/>
      <c r="T200" s="132"/>
      <c r="U200" s="132"/>
      <c r="V200" s="132"/>
      <c r="W200" s="132"/>
      <c r="X200" s="132"/>
      <c r="Y200" s="132"/>
      <c r="Z200" s="132"/>
    </row>
    <row r="201" spans="1:26" ht="14.25" customHeight="1">
      <c r="A201" s="132"/>
      <c r="B201" s="163"/>
      <c r="C201" s="163"/>
      <c r="D201" s="163"/>
      <c r="E201" s="132"/>
      <c r="F201" s="132"/>
      <c r="G201" s="132"/>
      <c r="H201" s="163"/>
      <c r="I201" s="132"/>
      <c r="J201" s="132"/>
      <c r="K201" s="163"/>
      <c r="L201" s="132"/>
      <c r="M201" s="132"/>
      <c r="N201" s="132"/>
      <c r="O201" s="132"/>
      <c r="P201" s="132"/>
      <c r="Q201" s="132"/>
      <c r="R201" s="164"/>
      <c r="S201" s="164"/>
      <c r="T201" s="132"/>
      <c r="U201" s="132"/>
      <c r="V201" s="132"/>
      <c r="W201" s="132"/>
      <c r="X201" s="132"/>
      <c r="Y201" s="132"/>
      <c r="Z201" s="132"/>
    </row>
    <row r="202" spans="1:26" ht="14.25" customHeight="1">
      <c r="A202" s="132"/>
      <c r="B202" s="163"/>
      <c r="C202" s="163"/>
      <c r="D202" s="163"/>
      <c r="E202" s="132"/>
      <c r="F202" s="132"/>
      <c r="G202" s="132"/>
      <c r="H202" s="163"/>
      <c r="I202" s="132"/>
      <c r="J202" s="132"/>
      <c r="K202" s="163"/>
      <c r="L202" s="132"/>
      <c r="M202" s="132"/>
      <c r="N202" s="132"/>
      <c r="O202" s="132"/>
      <c r="P202" s="132"/>
      <c r="Q202" s="132"/>
      <c r="R202" s="164"/>
      <c r="S202" s="164"/>
      <c r="T202" s="132"/>
      <c r="U202" s="132"/>
      <c r="V202" s="132"/>
      <c r="W202" s="132"/>
      <c r="X202" s="132"/>
      <c r="Y202" s="132"/>
      <c r="Z202" s="132"/>
    </row>
    <row r="203" spans="1:26" ht="14.25" customHeight="1">
      <c r="A203" s="132"/>
      <c r="B203" s="163"/>
      <c r="C203" s="163"/>
      <c r="D203" s="163"/>
      <c r="E203" s="132"/>
      <c r="F203" s="132"/>
      <c r="G203" s="132"/>
      <c r="H203" s="163"/>
      <c r="I203" s="132"/>
      <c r="J203" s="132"/>
      <c r="K203" s="163"/>
      <c r="L203" s="132"/>
      <c r="M203" s="132"/>
      <c r="N203" s="132"/>
      <c r="O203" s="132"/>
      <c r="P203" s="132"/>
      <c r="Q203" s="132"/>
      <c r="R203" s="164"/>
      <c r="S203" s="164"/>
      <c r="T203" s="132"/>
      <c r="U203" s="132"/>
      <c r="V203" s="132"/>
      <c r="W203" s="132"/>
      <c r="X203" s="132"/>
      <c r="Y203" s="132"/>
      <c r="Z203" s="132"/>
    </row>
    <row r="204" spans="1:26" ht="14.25" customHeight="1">
      <c r="A204" s="132"/>
      <c r="B204" s="163"/>
      <c r="C204" s="163"/>
      <c r="D204" s="163"/>
      <c r="E204" s="132"/>
      <c r="F204" s="132"/>
      <c r="G204" s="132"/>
      <c r="H204" s="163"/>
      <c r="I204" s="132"/>
      <c r="J204" s="132"/>
      <c r="K204" s="163"/>
      <c r="L204" s="132"/>
      <c r="M204" s="132"/>
      <c r="N204" s="132"/>
      <c r="O204" s="132"/>
      <c r="P204" s="132"/>
      <c r="Q204" s="132"/>
      <c r="R204" s="164"/>
      <c r="S204" s="164"/>
      <c r="T204" s="132"/>
      <c r="U204" s="132"/>
      <c r="V204" s="132"/>
      <c r="W204" s="132"/>
      <c r="X204" s="132"/>
      <c r="Y204" s="132"/>
      <c r="Z204" s="132"/>
    </row>
    <row r="205" spans="1:26" ht="14.25" customHeight="1">
      <c r="A205" s="132"/>
      <c r="B205" s="163"/>
      <c r="C205" s="163"/>
      <c r="D205" s="163"/>
      <c r="E205" s="132"/>
      <c r="F205" s="132"/>
      <c r="G205" s="132"/>
      <c r="H205" s="163"/>
      <c r="I205" s="132"/>
      <c r="J205" s="132"/>
      <c r="K205" s="163"/>
      <c r="L205" s="132"/>
      <c r="M205" s="132"/>
      <c r="N205" s="132"/>
      <c r="O205" s="132"/>
      <c r="P205" s="132"/>
      <c r="Q205" s="132"/>
      <c r="R205" s="164"/>
      <c r="S205" s="164"/>
      <c r="T205" s="132"/>
      <c r="U205" s="132"/>
      <c r="V205" s="132"/>
      <c r="W205" s="132"/>
      <c r="X205" s="132"/>
      <c r="Y205" s="132"/>
      <c r="Z205" s="132"/>
    </row>
    <row r="206" spans="1:26" ht="14.25" customHeight="1">
      <c r="A206" s="132"/>
      <c r="B206" s="163"/>
      <c r="C206" s="163"/>
      <c r="D206" s="163"/>
      <c r="E206" s="132"/>
      <c r="F206" s="132"/>
      <c r="G206" s="132"/>
      <c r="H206" s="163"/>
      <c r="I206" s="132"/>
      <c r="J206" s="132"/>
      <c r="K206" s="163"/>
      <c r="L206" s="132"/>
      <c r="M206" s="132"/>
      <c r="N206" s="132"/>
      <c r="O206" s="132"/>
      <c r="P206" s="132"/>
      <c r="Q206" s="132"/>
      <c r="R206" s="164"/>
      <c r="S206" s="164"/>
      <c r="T206" s="132"/>
      <c r="U206" s="132"/>
      <c r="V206" s="132"/>
      <c r="W206" s="132"/>
      <c r="X206" s="132"/>
      <c r="Y206" s="132"/>
      <c r="Z206" s="132"/>
    </row>
    <row r="207" spans="1:26" ht="14.25" customHeight="1">
      <c r="A207" s="132"/>
      <c r="B207" s="163"/>
      <c r="C207" s="163"/>
      <c r="D207" s="163"/>
      <c r="E207" s="132"/>
      <c r="F207" s="132"/>
      <c r="G207" s="132"/>
      <c r="H207" s="163"/>
      <c r="I207" s="132"/>
      <c r="J207" s="132"/>
      <c r="K207" s="163"/>
      <c r="L207" s="132"/>
      <c r="M207" s="132"/>
      <c r="N207" s="132"/>
      <c r="O207" s="132"/>
      <c r="P207" s="132"/>
      <c r="Q207" s="132"/>
      <c r="R207" s="164"/>
      <c r="S207" s="164"/>
      <c r="T207" s="132"/>
      <c r="U207" s="132"/>
      <c r="V207" s="132"/>
      <c r="W207" s="132"/>
      <c r="X207" s="132"/>
      <c r="Y207" s="132"/>
      <c r="Z207" s="132"/>
    </row>
    <row r="208" spans="1:26" ht="14.25" customHeight="1">
      <c r="A208" s="132"/>
      <c r="B208" s="163"/>
      <c r="C208" s="163"/>
      <c r="D208" s="163"/>
      <c r="E208" s="132"/>
      <c r="F208" s="132"/>
      <c r="G208" s="132"/>
      <c r="H208" s="163"/>
      <c r="I208" s="132"/>
      <c r="J208" s="132"/>
      <c r="K208" s="163"/>
      <c r="L208" s="132"/>
      <c r="M208" s="132"/>
      <c r="N208" s="132"/>
      <c r="O208" s="132"/>
      <c r="P208" s="132"/>
      <c r="Q208" s="132"/>
      <c r="R208" s="164"/>
      <c r="S208" s="164"/>
      <c r="T208" s="132"/>
      <c r="U208" s="132"/>
      <c r="V208" s="132"/>
      <c r="W208" s="132"/>
      <c r="X208" s="132"/>
      <c r="Y208" s="132"/>
      <c r="Z208" s="132"/>
    </row>
    <row r="209" spans="1:26" ht="14.25" customHeight="1">
      <c r="A209" s="132"/>
      <c r="B209" s="163"/>
      <c r="C209" s="163"/>
      <c r="D209" s="163"/>
      <c r="E209" s="132"/>
      <c r="F209" s="132"/>
      <c r="G209" s="132"/>
      <c r="H209" s="163"/>
      <c r="I209" s="132"/>
      <c r="J209" s="132"/>
      <c r="K209" s="163"/>
      <c r="L209" s="132"/>
      <c r="M209" s="132"/>
      <c r="N209" s="132"/>
      <c r="O209" s="132"/>
      <c r="P209" s="132"/>
      <c r="Q209" s="132"/>
      <c r="R209" s="164"/>
      <c r="S209" s="164"/>
      <c r="T209" s="132"/>
      <c r="U209" s="132"/>
      <c r="V209" s="132"/>
      <c r="W209" s="132"/>
      <c r="X209" s="132"/>
      <c r="Y209" s="132"/>
      <c r="Z209" s="132"/>
    </row>
    <row r="210" spans="1:26" ht="14.25" customHeight="1">
      <c r="A210" s="132"/>
      <c r="B210" s="163"/>
      <c r="C210" s="163"/>
      <c r="D210" s="163"/>
      <c r="E210" s="132"/>
      <c r="F210" s="132"/>
      <c r="G210" s="132"/>
      <c r="H210" s="163"/>
      <c r="I210" s="132"/>
      <c r="J210" s="132"/>
      <c r="K210" s="163"/>
      <c r="L210" s="132"/>
      <c r="M210" s="132"/>
      <c r="N210" s="132"/>
      <c r="O210" s="132"/>
      <c r="P210" s="132"/>
      <c r="Q210" s="132"/>
      <c r="R210" s="164"/>
      <c r="S210" s="164"/>
      <c r="T210" s="132"/>
      <c r="U210" s="132"/>
      <c r="V210" s="132"/>
      <c r="W210" s="132"/>
      <c r="X210" s="132"/>
      <c r="Y210" s="132"/>
      <c r="Z210" s="132"/>
    </row>
    <row r="211" spans="1:26" ht="14.25" customHeight="1">
      <c r="A211" s="132"/>
      <c r="B211" s="163"/>
      <c r="C211" s="163"/>
      <c r="D211" s="163"/>
      <c r="E211" s="132"/>
      <c r="F211" s="132"/>
      <c r="G211" s="132"/>
      <c r="H211" s="163"/>
      <c r="I211" s="132"/>
      <c r="J211" s="132"/>
      <c r="K211" s="163"/>
      <c r="L211" s="132"/>
      <c r="M211" s="132"/>
      <c r="N211" s="132"/>
      <c r="O211" s="132"/>
      <c r="P211" s="132"/>
      <c r="Q211" s="132"/>
      <c r="R211" s="164"/>
      <c r="S211" s="164"/>
      <c r="T211" s="132"/>
      <c r="U211" s="132"/>
      <c r="V211" s="132"/>
      <c r="W211" s="132"/>
      <c r="X211" s="132"/>
      <c r="Y211" s="132"/>
      <c r="Z211" s="132"/>
    </row>
    <row r="212" spans="1:26" ht="14.25" customHeight="1">
      <c r="A212" s="132"/>
      <c r="B212" s="163"/>
      <c r="C212" s="163"/>
      <c r="D212" s="163"/>
      <c r="E212" s="132"/>
      <c r="F212" s="132"/>
      <c r="G212" s="132"/>
      <c r="H212" s="163"/>
      <c r="I212" s="132"/>
      <c r="J212" s="132"/>
      <c r="K212" s="163"/>
      <c r="L212" s="132"/>
      <c r="M212" s="132"/>
      <c r="N212" s="132"/>
      <c r="O212" s="132"/>
      <c r="P212" s="132"/>
      <c r="Q212" s="132"/>
      <c r="R212" s="164"/>
      <c r="S212" s="164"/>
      <c r="T212" s="132"/>
      <c r="U212" s="132"/>
      <c r="V212" s="132"/>
      <c r="W212" s="132"/>
      <c r="X212" s="132"/>
      <c r="Y212" s="132"/>
      <c r="Z212" s="132"/>
    </row>
    <row r="213" spans="1:26" ht="14.25" customHeight="1">
      <c r="A213" s="132"/>
      <c r="B213" s="163"/>
      <c r="C213" s="163"/>
      <c r="D213" s="163"/>
      <c r="E213" s="132"/>
      <c r="F213" s="132"/>
      <c r="G213" s="132"/>
      <c r="H213" s="163"/>
      <c r="I213" s="132"/>
      <c r="J213" s="132"/>
      <c r="K213" s="163"/>
      <c r="L213" s="132"/>
      <c r="M213" s="132"/>
      <c r="N213" s="132"/>
      <c r="O213" s="132"/>
      <c r="P213" s="132"/>
      <c r="Q213" s="132"/>
      <c r="R213" s="164"/>
      <c r="S213" s="164"/>
      <c r="T213" s="132"/>
      <c r="U213" s="132"/>
      <c r="V213" s="132"/>
      <c r="W213" s="132"/>
      <c r="X213" s="132"/>
      <c r="Y213" s="132"/>
      <c r="Z213" s="132"/>
    </row>
    <row r="214" spans="1:26" ht="14.25" customHeight="1">
      <c r="A214" s="132"/>
      <c r="B214" s="163"/>
      <c r="C214" s="163"/>
      <c r="D214" s="163"/>
      <c r="E214" s="132"/>
      <c r="F214" s="132"/>
      <c r="G214" s="132"/>
      <c r="H214" s="163"/>
      <c r="I214" s="132"/>
      <c r="J214" s="132"/>
      <c r="K214" s="163"/>
      <c r="L214" s="132"/>
      <c r="M214" s="132"/>
      <c r="N214" s="132"/>
      <c r="O214" s="132"/>
      <c r="P214" s="132"/>
      <c r="Q214" s="132"/>
      <c r="R214" s="164"/>
      <c r="S214" s="164"/>
      <c r="T214" s="132"/>
      <c r="U214" s="132"/>
      <c r="V214" s="132"/>
      <c r="W214" s="132"/>
      <c r="X214" s="132"/>
      <c r="Y214" s="132"/>
      <c r="Z214" s="132"/>
    </row>
    <row r="215" spans="1:26" ht="14.25" customHeight="1">
      <c r="A215" s="132"/>
      <c r="B215" s="163"/>
      <c r="C215" s="163"/>
      <c r="D215" s="163"/>
      <c r="E215" s="132"/>
      <c r="F215" s="132"/>
      <c r="G215" s="132"/>
      <c r="H215" s="163"/>
      <c r="I215" s="132"/>
      <c r="J215" s="132"/>
      <c r="K215" s="163"/>
      <c r="L215" s="132"/>
      <c r="M215" s="132"/>
      <c r="N215" s="132"/>
      <c r="O215" s="132"/>
      <c r="P215" s="132"/>
      <c r="Q215" s="132"/>
      <c r="R215" s="164"/>
      <c r="S215" s="164"/>
      <c r="T215" s="132"/>
      <c r="U215" s="132"/>
      <c r="V215" s="132"/>
      <c r="W215" s="132"/>
      <c r="X215" s="132"/>
      <c r="Y215" s="132"/>
      <c r="Z215" s="132"/>
    </row>
    <row r="216" spans="1:26" ht="14.25" customHeight="1">
      <c r="A216" s="132"/>
      <c r="B216" s="163"/>
      <c r="C216" s="163"/>
      <c r="D216" s="163"/>
      <c r="E216" s="132"/>
      <c r="F216" s="132"/>
      <c r="G216" s="132"/>
      <c r="H216" s="163"/>
      <c r="I216" s="132"/>
      <c r="J216" s="132"/>
      <c r="K216" s="163"/>
      <c r="L216" s="132"/>
      <c r="M216" s="132"/>
      <c r="N216" s="132"/>
      <c r="O216" s="132"/>
      <c r="P216" s="132"/>
      <c r="Q216" s="132"/>
      <c r="R216" s="164"/>
      <c r="S216" s="164"/>
      <c r="T216" s="132"/>
      <c r="U216" s="132"/>
      <c r="V216" s="132"/>
      <c r="W216" s="132"/>
      <c r="X216" s="132"/>
      <c r="Y216" s="132"/>
      <c r="Z216" s="132"/>
    </row>
    <row r="217" spans="1:26" ht="14.25" customHeight="1">
      <c r="A217" s="132"/>
      <c r="B217" s="163"/>
      <c r="C217" s="163"/>
      <c r="D217" s="163"/>
      <c r="E217" s="132"/>
      <c r="F217" s="132"/>
      <c r="G217" s="132"/>
      <c r="H217" s="163"/>
      <c r="I217" s="132"/>
      <c r="J217" s="132"/>
      <c r="K217" s="163"/>
      <c r="L217" s="132"/>
      <c r="M217" s="132"/>
      <c r="N217" s="132"/>
      <c r="O217" s="132"/>
      <c r="P217" s="132"/>
      <c r="Q217" s="132"/>
      <c r="R217" s="164"/>
      <c r="S217" s="164"/>
      <c r="T217" s="132"/>
      <c r="U217" s="132"/>
      <c r="V217" s="132"/>
      <c r="W217" s="132"/>
      <c r="X217" s="132"/>
      <c r="Y217" s="132"/>
      <c r="Z217" s="132"/>
    </row>
    <row r="218" spans="1:26" ht="14.25" customHeight="1">
      <c r="A218" s="132"/>
      <c r="B218" s="163"/>
      <c r="C218" s="163"/>
      <c r="D218" s="163"/>
      <c r="E218" s="132"/>
      <c r="F218" s="132"/>
      <c r="G218" s="132"/>
      <c r="H218" s="163"/>
      <c r="I218" s="132"/>
      <c r="J218" s="132"/>
      <c r="K218" s="163"/>
      <c r="L218" s="132"/>
      <c r="M218" s="132"/>
      <c r="N218" s="132"/>
      <c r="O218" s="132"/>
      <c r="P218" s="132"/>
      <c r="Q218" s="132"/>
      <c r="R218" s="164"/>
      <c r="S218" s="164"/>
      <c r="T218" s="132"/>
      <c r="U218" s="132"/>
      <c r="V218" s="132"/>
      <c r="W218" s="132"/>
      <c r="X218" s="132"/>
      <c r="Y218" s="132"/>
      <c r="Z218" s="132"/>
    </row>
    <row r="219" spans="1:26" ht="14.25" customHeight="1">
      <c r="A219" s="132"/>
      <c r="B219" s="163"/>
      <c r="C219" s="163"/>
      <c r="D219" s="163"/>
      <c r="E219" s="132"/>
      <c r="F219" s="132"/>
      <c r="G219" s="132"/>
      <c r="H219" s="163"/>
      <c r="I219" s="132"/>
      <c r="J219" s="132"/>
      <c r="K219" s="163"/>
      <c r="L219" s="132"/>
      <c r="M219" s="132"/>
      <c r="N219" s="132"/>
      <c r="O219" s="132"/>
      <c r="P219" s="132"/>
      <c r="Q219" s="132"/>
      <c r="R219" s="164"/>
      <c r="S219" s="164"/>
      <c r="T219" s="132"/>
      <c r="U219" s="132"/>
      <c r="V219" s="132"/>
      <c r="W219" s="132"/>
      <c r="X219" s="132"/>
      <c r="Y219" s="132"/>
      <c r="Z219" s="132"/>
    </row>
    <row r="220" spans="1:26" ht="14.25" customHeight="1">
      <c r="A220" s="132"/>
      <c r="B220" s="163"/>
      <c r="C220" s="163"/>
      <c r="D220" s="163"/>
      <c r="E220" s="132"/>
      <c r="F220" s="132"/>
      <c r="G220" s="132"/>
      <c r="H220" s="163"/>
      <c r="I220" s="132"/>
      <c r="J220" s="132"/>
      <c r="K220" s="163"/>
      <c r="L220" s="132"/>
      <c r="M220" s="132"/>
      <c r="N220" s="132"/>
      <c r="O220" s="132"/>
      <c r="P220" s="132"/>
      <c r="Q220" s="132"/>
      <c r="R220" s="164"/>
      <c r="S220" s="164"/>
      <c r="T220" s="132"/>
      <c r="U220" s="132"/>
      <c r="V220" s="132"/>
      <c r="W220" s="132"/>
      <c r="X220" s="132"/>
      <c r="Y220" s="132"/>
      <c r="Z220" s="132"/>
    </row>
    <row r="221" spans="1:26" ht="14.25" customHeight="1">
      <c r="A221" s="132"/>
      <c r="B221" s="163"/>
      <c r="C221" s="163"/>
      <c r="D221" s="163"/>
      <c r="E221" s="132"/>
      <c r="F221" s="132"/>
      <c r="G221" s="132"/>
      <c r="H221" s="163"/>
      <c r="I221" s="132"/>
      <c r="J221" s="132"/>
      <c r="K221" s="163"/>
      <c r="L221" s="132"/>
      <c r="M221" s="132"/>
      <c r="N221" s="132"/>
      <c r="O221" s="132"/>
      <c r="P221" s="132"/>
      <c r="Q221" s="132"/>
      <c r="R221" s="164"/>
      <c r="S221" s="164"/>
      <c r="T221" s="132"/>
      <c r="U221" s="132"/>
      <c r="V221" s="132"/>
      <c r="W221" s="132"/>
      <c r="X221" s="132"/>
      <c r="Y221" s="132"/>
      <c r="Z221" s="132"/>
    </row>
    <row r="222" spans="1:26" ht="14.25" customHeight="1">
      <c r="A222" s="132"/>
      <c r="B222" s="163"/>
      <c r="C222" s="163"/>
      <c r="D222" s="163"/>
      <c r="E222" s="132"/>
      <c r="F222" s="132"/>
      <c r="G222" s="132"/>
      <c r="H222" s="163"/>
      <c r="I222" s="132"/>
      <c r="J222" s="132"/>
      <c r="K222" s="163"/>
      <c r="L222" s="132"/>
      <c r="M222" s="132"/>
      <c r="N222" s="132"/>
      <c r="O222" s="132"/>
      <c r="P222" s="132"/>
      <c r="Q222" s="132"/>
      <c r="R222" s="164"/>
      <c r="S222" s="164"/>
      <c r="T222" s="132"/>
      <c r="U222" s="132"/>
      <c r="V222" s="132"/>
      <c r="W222" s="132"/>
      <c r="X222" s="132"/>
      <c r="Y222" s="132"/>
      <c r="Z222" s="132"/>
    </row>
    <row r="223" spans="1:26" ht="14.25" customHeight="1">
      <c r="A223" s="132"/>
      <c r="B223" s="163"/>
      <c r="C223" s="163"/>
      <c r="D223" s="163"/>
      <c r="E223" s="132"/>
      <c r="F223" s="132"/>
      <c r="G223" s="132"/>
      <c r="H223" s="163"/>
      <c r="I223" s="132"/>
      <c r="J223" s="132"/>
      <c r="K223" s="163"/>
      <c r="L223" s="132"/>
      <c r="M223" s="132"/>
      <c r="N223" s="132"/>
      <c r="O223" s="132"/>
      <c r="P223" s="132"/>
      <c r="Q223" s="132"/>
      <c r="R223" s="164"/>
      <c r="S223" s="164"/>
      <c r="T223" s="132"/>
      <c r="U223" s="132"/>
      <c r="V223" s="132"/>
      <c r="W223" s="132"/>
      <c r="X223" s="132"/>
      <c r="Y223" s="132"/>
      <c r="Z223" s="132"/>
    </row>
    <row r="224" spans="1:26" ht="14.25" customHeight="1">
      <c r="A224" s="132"/>
      <c r="B224" s="163"/>
      <c r="C224" s="163"/>
      <c r="D224" s="163"/>
      <c r="E224" s="132"/>
      <c r="F224" s="132"/>
      <c r="G224" s="132"/>
      <c r="H224" s="163"/>
      <c r="I224" s="132"/>
      <c r="J224" s="132"/>
      <c r="K224" s="163"/>
      <c r="L224" s="132"/>
      <c r="M224" s="132"/>
      <c r="N224" s="132"/>
      <c r="O224" s="132"/>
      <c r="P224" s="132"/>
      <c r="Q224" s="132"/>
      <c r="R224" s="164"/>
      <c r="S224" s="164"/>
      <c r="T224" s="132"/>
      <c r="U224" s="132"/>
      <c r="V224" s="132"/>
      <c r="W224" s="132"/>
      <c r="X224" s="132"/>
      <c r="Y224" s="132"/>
      <c r="Z224" s="132"/>
    </row>
    <row r="225" spans="1:26" ht="14.25" customHeight="1">
      <c r="A225" s="132"/>
      <c r="B225" s="163"/>
      <c r="C225" s="163"/>
      <c r="D225" s="163"/>
      <c r="E225" s="132"/>
      <c r="F225" s="132"/>
      <c r="G225" s="132"/>
      <c r="H225" s="163"/>
      <c r="I225" s="132"/>
      <c r="J225" s="132"/>
      <c r="K225" s="163"/>
      <c r="L225" s="132"/>
      <c r="M225" s="132"/>
      <c r="N225" s="132"/>
      <c r="O225" s="132"/>
      <c r="P225" s="132"/>
      <c r="Q225" s="132"/>
      <c r="R225" s="164"/>
      <c r="S225" s="164"/>
      <c r="T225" s="132"/>
      <c r="U225" s="132"/>
      <c r="V225" s="132"/>
      <c r="W225" s="132"/>
      <c r="X225" s="132"/>
      <c r="Y225" s="132"/>
      <c r="Z225" s="132"/>
    </row>
    <row r="226" spans="1:26" ht="14.25" customHeight="1">
      <c r="A226" s="132"/>
      <c r="B226" s="163"/>
      <c r="C226" s="163"/>
      <c r="D226" s="163"/>
      <c r="E226" s="132"/>
      <c r="F226" s="132"/>
      <c r="G226" s="132"/>
      <c r="H226" s="163"/>
      <c r="I226" s="132"/>
      <c r="J226" s="132"/>
      <c r="K226" s="163"/>
      <c r="L226" s="132"/>
      <c r="M226" s="132"/>
      <c r="N226" s="132"/>
      <c r="O226" s="132"/>
      <c r="P226" s="132"/>
      <c r="Q226" s="132"/>
      <c r="R226" s="164"/>
      <c r="S226" s="164"/>
      <c r="T226" s="132"/>
      <c r="U226" s="132"/>
      <c r="V226" s="132"/>
      <c r="W226" s="132"/>
      <c r="X226" s="132"/>
      <c r="Y226" s="132"/>
      <c r="Z226" s="132"/>
    </row>
    <row r="227" spans="1:26" ht="14.25" customHeight="1">
      <c r="A227" s="132"/>
      <c r="B227" s="163"/>
      <c r="C227" s="163"/>
      <c r="D227" s="163"/>
      <c r="E227" s="132"/>
      <c r="F227" s="132"/>
      <c r="G227" s="132"/>
      <c r="H227" s="163"/>
      <c r="I227" s="132"/>
      <c r="J227" s="132"/>
      <c r="K227" s="163"/>
      <c r="L227" s="132"/>
      <c r="M227" s="132"/>
      <c r="N227" s="132"/>
      <c r="O227" s="132"/>
      <c r="P227" s="132"/>
      <c r="Q227" s="132"/>
      <c r="R227" s="164"/>
      <c r="S227" s="164"/>
      <c r="T227" s="132"/>
      <c r="U227" s="132"/>
      <c r="V227" s="132"/>
      <c r="W227" s="132"/>
      <c r="X227" s="132"/>
      <c r="Y227" s="132"/>
      <c r="Z227" s="132"/>
    </row>
    <row r="228" spans="1:26" ht="14.25" customHeight="1">
      <c r="A228" s="132"/>
      <c r="B228" s="163"/>
      <c r="C228" s="163"/>
      <c r="D228" s="163"/>
      <c r="E228" s="132"/>
      <c r="F228" s="132"/>
      <c r="G228" s="132"/>
      <c r="H228" s="163"/>
      <c r="I228" s="132"/>
      <c r="J228" s="132"/>
      <c r="K228" s="163"/>
      <c r="L228" s="132"/>
      <c r="M228" s="132"/>
      <c r="N228" s="132"/>
      <c r="O228" s="132"/>
      <c r="P228" s="132"/>
      <c r="Q228" s="132"/>
      <c r="R228" s="164"/>
      <c r="S228" s="164"/>
      <c r="T228" s="132"/>
      <c r="U228" s="132"/>
      <c r="V228" s="132"/>
      <c r="W228" s="132"/>
      <c r="X228" s="132"/>
      <c r="Y228" s="132"/>
      <c r="Z228" s="132"/>
    </row>
    <row r="229" spans="1:26" ht="14.25" customHeight="1">
      <c r="A229" s="132"/>
      <c r="B229" s="163"/>
      <c r="C229" s="163"/>
      <c r="D229" s="163"/>
      <c r="E229" s="132"/>
      <c r="F229" s="132"/>
      <c r="G229" s="132"/>
      <c r="H229" s="163"/>
      <c r="I229" s="132"/>
      <c r="J229" s="132"/>
      <c r="K229" s="163"/>
      <c r="L229" s="132"/>
      <c r="M229" s="132"/>
      <c r="N229" s="132"/>
      <c r="O229" s="132"/>
      <c r="P229" s="132"/>
      <c r="Q229" s="132"/>
      <c r="R229" s="164"/>
      <c r="S229" s="164"/>
      <c r="T229" s="132"/>
      <c r="U229" s="132"/>
      <c r="V229" s="132"/>
      <c r="W229" s="132"/>
      <c r="X229" s="132"/>
      <c r="Y229" s="132"/>
      <c r="Z229" s="132"/>
    </row>
    <row r="230" spans="1:26" ht="14.25" customHeight="1">
      <c r="A230" s="132"/>
      <c r="B230" s="163"/>
      <c r="C230" s="163"/>
      <c r="D230" s="163"/>
      <c r="E230" s="132"/>
      <c r="F230" s="132"/>
      <c r="G230" s="132"/>
      <c r="H230" s="163"/>
      <c r="I230" s="132"/>
      <c r="J230" s="132"/>
      <c r="K230" s="163"/>
      <c r="L230" s="132"/>
      <c r="M230" s="132"/>
      <c r="N230" s="132"/>
      <c r="O230" s="132"/>
      <c r="P230" s="132"/>
      <c r="Q230" s="132"/>
      <c r="R230" s="164"/>
      <c r="S230" s="164"/>
      <c r="T230" s="132"/>
      <c r="U230" s="132"/>
      <c r="V230" s="132"/>
      <c r="W230" s="132"/>
      <c r="X230" s="132"/>
      <c r="Y230" s="132"/>
      <c r="Z230" s="132"/>
    </row>
    <row r="231" spans="1:26" ht="14.25" customHeight="1">
      <c r="A231" s="132"/>
      <c r="B231" s="163"/>
      <c r="C231" s="163"/>
      <c r="D231" s="163"/>
      <c r="E231" s="132"/>
      <c r="F231" s="132"/>
      <c r="G231" s="132"/>
      <c r="H231" s="163"/>
      <c r="I231" s="132"/>
      <c r="J231" s="132"/>
      <c r="K231" s="163"/>
      <c r="L231" s="132"/>
      <c r="M231" s="132"/>
      <c r="N231" s="132"/>
      <c r="O231" s="132"/>
      <c r="P231" s="132"/>
      <c r="Q231" s="132"/>
      <c r="R231" s="164"/>
      <c r="S231" s="164"/>
      <c r="T231" s="132"/>
      <c r="U231" s="132"/>
      <c r="V231" s="132"/>
      <c r="W231" s="132"/>
      <c r="X231" s="132"/>
      <c r="Y231" s="132"/>
      <c r="Z231" s="132"/>
    </row>
    <row r="232" spans="1:26" ht="14.25" customHeight="1">
      <c r="A232" s="132"/>
      <c r="B232" s="163"/>
      <c r="C232" s="163"/>
      <c r="D232" s="163"/>
      <c r="E232" s="132"/>
      <c r="F232" s="132"/>
      <c r="G232" s="132"/>
      <c r="H232" s="163"/>
      <c r="I232" s="132"/>
      <c r="J232" s="132"/>
      <c r="K232" s="163"/>
      <c r="L232" s="132"/>
      <c r="M232" s="132"/>
      <c r="N232" s="132"/>
      <c r="O232" s="132"/>
      <c r="P232" s="132"/>
      <c r="Q232" s="132"/>
      <c r="R232" s="164"/>
      <c r="S232" s="164"/>
      <c r="T232" s="132"/>
      <c r="U232" s="132"/>
      <c r="V232" s="132"/>
      <c r="W232" s="132"/>
      <c r="X232" s="132"/>
      <c r="Y232" s="132"/>
      <c r="Z232" s="132"/>
    </row>
    <row r="233" spans="1:26" ht="14.25" customHeight="1">
      <c r="A233" s="132"/>
      <c r="B233" s="163"/>
      <c r="C233" s="163"/>
      <c r="D233" s="163"/>
      <c r="E233" s="132"/>
      <c r="F233" s="132"/>
      <c r="G233" s="132"/>
      <c r="H233" s="163"/>
      <c r="I233" s="132"/>
      <c r="J233" s="132"/>
      <c r="K233" s="163"/>
      <c r="L233" s="132"/>
      <c r="M233" s="132"/>
      <c r="N233" s="132"/>
      <c r="O233" s="132"/>
      <c r="P233" s="132"/>
      <c r="Q233" s="132"/>
      <c r="R233" s="164"/>
      <c r="S233" s="164"/>
      <c r="T233" s="132"/>
      <c r="U233" s="132"/>
      <c r="V233" s="132"/>
      <c r="W233" s="132"/>
      <c r="X233" s="132"/>
      <c r="Y233" s="132"/>
      <c r="Z233" s="132"/>
    </row>
    <row r="234" spans="1:26" ht="14.25" customHeight="1">
      <c r="A234" s="132"/>
      <c r="B234" s="163"/>
      <c r="C234" s="163"/>
      <c r="D234" s="163"/>
      <c r="E234" s="132"/>
      <c r="F234" s="132"/>
      <c r="G234" s="132"/>
      <c r="H234" s="163"/>
      <c r="I234" s="132"/>
      <c r="J234" s="132"/>
      <c r="K234" s="163"/>
      <c r="L234" s="132"/>
      <c r="M234" s="132"/>
      <c r="N234" s="132"/>
      <c r="O234" s="132"/>
      <c r="P234" s="132"/>
      <c r="Q234" s="132"/>
      <c r="R234" s="164"/>
      <c r="S234" s="164"/>
      <c r="T234" s="132"/>
      <c r="U234" s="132"/>
      <c r="V234" s="132"/>
      <c r="W234" s="132"/>
      <c r="X234" s="132"/>
      <c r="Y234" s="132"/>
      <c r="Z234" s="132"/>
    </row>
    <row r="235" spans="1:26" ht="14.25" customHeight="1">
      <c r="A235" s="132"/>
      <c r="B235" s="163"/>
      <c r="C235" s="163"/>
      <c r="D235" s="163"/>
      <c r="E235" s="132"/>
      <c r="F235" s="132"/>
      <c r="G235" s="132"/>
      <c r="H235" s="163"/>
      <c r="I235" s="132"/>
      <c r="J235" s="132"/>
      <c r="K235" s="163"/>
      <c r="L235" s="132"/>
      <c r="M235" s="132"/>
      <c r="N235" s="132"/>
      <c r="O235" s="132"/>
      <c r="P235" s="132"/>
      <c r="Q235" s="132"/>
      <c r="R235" s="164"/>
      <c r="S235" s="164"/>
      <c r="T235" s="132"/>
      <c r="U235" s="132"/>
      <c r="V235" s="132"/>
      <c r="W235" s="132"/>
      <c r="X235" s="132"/>
      <c r="Y235" s="132"/>
      <c r="Z235" s="132"/>
    </row>
    <row r="236" spans="1:26" ht="14.25" customHeight="1">
      <c r="A236" s="132"/>
      <c r="B236" s="163"/>
      <c r="C236" s="163"/>
      <c r="D236" s="163"/>
      <c r="E236" s="132"/>
      <c r="F236" s="132"/>
      <c r="G236" s="132"/>
      <c r="H236" s="163"/>
      <c r="I236" s="132"/>
      <c r="J236" s="132"/>
      <c r="K236" s="163"/>
      <c r="L236" s="132"/>
      <c r="M236" s="132"/>
      <c r="N236" s="132"/>
      <c r="O236" s="132"/>
      <c r="P236" s="132"/>
      <c r="Q236" s="132"/>
      <c r="R236" s="164"/>
      <c r="S236" s="164"/>
      <c r="T236" s="132"/>
      <c r="U236" s="132"/>
      <c r="V236" s="132"/>
      <c r="W236" s="132"/>
      <c r="X236" s="132"/>
      <c r="Y236" s="132"/>
      <c r="Z236" s="132"/>
    </row>
    <row r="237" spans="1:26" ht="14.25" customHeight="1">
      <c r="A237" s="132"/>
      <c r="B237" s="163"/>
      <c r="C237" s="163"/>
      <c r="D237" s="163"/>
      <c r="E237" s="132"/>
      <c r="F237" s="132"/>
      <c r="G237" s="132"/>
      <c r="H237" s="163"/>
      <c r="I237" s="132"/>
      <c r="J237" s="132"/>
      <c r="K237" s="163"/>
      <c r="L237" s="132"/>
      <c r="M237" s="132"/>
      <c r="N237" s="132"/>
      <c r="O237" s="132"/>
      <c r="P237" s="132"/>
      <c r="Q237" s="132"/>
      <c r="R237" s="164"/>
      <c r="S237" s="164"/>
      <c r="T237" s="132"/>
      <c r="U237" s="132"/>
      <c r="V237" s="132"/>
      <c r="W237" s="132"/>
      <c r="X237" s="132"/>
      <c r="Y237" s="132"/>
      <c r="Z237" s="132"/>
    </row>
    <row r="238" spans="1:26" ht="14.25" customHeight="1">
      <c r="A238" s="132"/>
      <c r="B238" s="163"/>
      <c r="C238" s="163"/>
      <c r="D238" s="163"/>
      <c r="E238" s="132"/>
      <c r="F238" s="132"/>
      <c r="G238" s="132"/>
      <c r="H238" s="163"/>
      <c r="I238" s="132"/>
      <c r="J238" s="132"/>
      <c r="K238" s="163"/>
      <c r="L238" s="132"/>
      <c r="M238" s="132"/>
      <c r="N238" s="132"/>
      <c r="O238" s="132"/>
      <c r="P238" s="132"/>
      <c r="Q238" s="132"/>
      <c r="R238" s="164"/>
      <c r="S238" s="164"/>
      <c r="T238" s="132"/>
      <c r="U238" s="132"/>
      <c r="V238" s="132"/>
      <c r="W238" s="132"/>
      <c r="X238" s="132"/>
      <c r="Y238" s="132"/>
      <c r="Z238" s="132"/>
    </row>
    <row r="239" spans="1:26" ht="14.25" customHeight="1">
      <c r="A239" s="132"/>
      <c r="B239" s="163"/>
      <c r="C239" s="163"/>
      <c r="D239" s="163"/>
      <c r="E239" s="132"/>
      <c r="F239" s="132"/>
      <c r="G239" s="132"/>
      <c r="H239" s="163"/>
      <c r="I239" s="132"/>
      <c r="J239" s="132"/>
      <c r="K239" s="163"/>
      <c r="L239" s="132"/>
      <c r="M239" s="132"/>
      <c r="N239" s="132"/>
      <c r="O239" s="132"/>
      <c r="P239" s="132"/>
      <c r="Q239" s="132"/>
      <c r="R239" s="164"/>
      <c r="S239" s="164"/>
      <c r="T239" s="132"/>
      <c r="U239" s="132"/>
      <c r="V239" s="132"/>
      <c r="W239" s="132"/>
      <c r="X239" s="132"/>
      <c r="Y239" s="132"/>
      <c r="Z239" s="132"/>
    </row>
    <row r="240" spans="1:26" ht="14.25" customHeight="1">
      <c r="A240" s="132"/>
      <c r="B240" s="163"/>
      <c r="C240" s="163"/>
      <c r="D240" s="163"/>
      <c r="E240" s="132"/>
      <c r="F240" s="132"/>
      <c r="G240" s="132"/>
      <c r="H240" s="163"/>
      <c r="I240" s="132"/>
      <c r="J240" s="132"/>
      <c r="K240" s="163"/>
      <c r="L240" s="132"/>
      <c r="M240" s="132"/>
      <c r="N240" s="132"/>
      <c r="O240" s="132"/>
      <c r="P240" s="132"/>
      <c r="Q240" s="132"/>
      <c r="R240" s="164"/>
      <c r="S240" s="164"/>
      <c r="T240" s="132"/>
      <c r="U240" s="132"/>
      <c r="V240" s="132"/>
      <c r="W240" s="132"/>
      <c r="X240" s="132"/>
      <c r="Y240" s="132"/>
      <c r="Z240" s="132"/>
    </row>
    <row r="241" spans="1:26" ht="14.25" customHeight="1">
      <c r="A241" s="132"/>
      <c r="B241" s="163"/>
      <c r="C241" s="163"/>
      <c r="D241" s="163"/>
      <c r="E241" s="132"/>
      <c r="F241" s="132"/>
      <c r="G241" s="132"/>
      <c r="H241" s="163"/>
      <c r="I241" s="132"/>
      <c r="J241" s="132"/>
      <c r="K241" s="163"/>
      <c r="L241" s="132"/>
      <c r="M241" s="132"/>
      <c r="N241" s="132"/>
      <c r="O241" s="132"/>
      <c r="P241" s="132"/>
      <c r="Q241" s="132"/>
      <c r="R241" s="164"/>
      <c r="S241" s="164"/>
      <c r="T241" s="132"/>
      <c r="U241" s="132"/>
      <c r="V241" s="132"/>
      <c r="W241" s="132"/>
      <c r="X241" s="132"/>
      <c r="Y241" s="132"/>
      <c r="Z241" s="132"/>
    </row>
    <row r="242" spans="1:26" ht="14.25" customHeight="1">
      <c r="A242" s="132"/>
      <c r="B242" s="163"/>
      <c r="C242" s="163"/>
      <c r="D242" s="163"/>
      <c r="E242" s="132"/>
      <c r="F242" s="132"/>
      <c r="G242" s="132"/>
      <c r="H242" s="163"/>
      <c r="I242" s="132"/>
      <c r="J242" s="132"/>
      <c r="K242" s="163"/>
      <c r="L242" s="132"/>
      <c r="M242" s="132"/>
      <c r="N242" s="132"/>
      <c r="O242" s="132"/>
      <c r="P242" s="132"/>
      <c r="Q242" s="132"/>
      <c r="R242" s="164"/>
      <c r="S242" s="164"/>
      <c r="T242" s="132"/>
      <c r="U242" s="132"/>
      <c r="V242" s="132"/>
      <c r="W242" s="132"/>
      <c r="X242" s="132"/>
      <c r="Y242" s="132"/>
      <c r="Z242" s="132"/>
    </row>
    <row r="243" spans="1:26" ht="14.25" customHeight="1">
      <c r="A243" s="132"/>
      <c r="B243" s="163"/>
      <c r="C243" s="163"/>
      <c r="D243" s="163"/>
      <c r="E243" s="132"/>
      <c r="F243" s="132"/>
      <c r="G243" s="132"/>
      <c r="H243" s="163"/>
      <c r="I243" s="132"/>
      <c r="J243" s="132"/>
      <c r="K243" s="163"/>
      <c r="L243" s="132"/>
      <c r="M243" s="132"/>
      <c r="N243" s="132"/>
      <c r="O243" s="132"/>
      <c r="P243" s="132"/>
      <c r="Q243" s="132"/>
      <c r="R243" s="164"/>
      <c r="S243" s="164"/>
      <c r="T243" s="132"/>
      <c r="U243" s="132"/>
      <c r="V243" s="132"/>
      <c r="W243" s="132"/>
      <c r="X243" s="132"/>
      <c r="Y243" s="132"/>
      <c r="Z243" s="132"/>
    </row>
    <row r="244" spans="1:26" ht="14.25" customHeight="1">
      <c r="A244" s="132"/>
      <c r="B244" s="163"/>
      <c r="C244" s="163"/>
      <c r="D244" s="163"/>
      <c r="E244" s="132"/>
      <c r="F244" s="132"/>
      <c r="G244" s="132"/>
      <c r="H244" s="163"/>
      <c r="I244" s="132"/>
      <c r="J244" s="132"/>
      <c r="K244" s="163"/>
      <c r="L244" s="132"/>
      <c r="M244" s="132"/>
      <c r="N244" s="132"/>
      <c r="O244" s="132"/>
      <c r="P244" s="132"/>
      <c r="Q244" s="132"/>
      <c r="R244" s="164"/>
      <c r="S244" s="164"/>
      <c r="T244" s="132"/>
      <c r="U244" s="132"/>
      <c r="V244" s="132"/>
      <c r="W244" s="132"/>
      <c r="X244" s="132"/>
      <c r="Y244" s="132"/>
      <c r="Z244" s="132"/>
    </row>
    <row r="245" spans="1:26" ht="14.25" customHeight="1">
      <c r="A245" s="132"/>
      <c r="B245" s="163"/>
      <c r="C245" s="163"/>
      <c r="D245" s="163"/>
      <c r="E245" s="132"/>
      <c r="F245" s="132"/>
      <c r="G245" s="132"/>
      <c r="H245" s="163"/>
      <c r="I245" s="132"/>
      <c r="J245" s="132"/>
      <c r="K245" s="163"/>
      <c r="L245" s="132"/>
      <c r="M245" s="132"/>
      <c r="N245" s="132"/>
      <c r="O245" s="132"/>
      <c r="P245" s="132"/>
      <c r="Q245" s="132"/>
      <c r="R245" s="164"/>
      <c r="S245" s="164"/>
      <c r="T245" s="132"/>
      <c r="U245" s="132"/>
      <c r="V245" s="132"/>
      <c r="W245" s="132"/>
      <c r="X245" s="132"/>
      <c r="Y245" s="132"/>
      <c r="Z245" s="132"/>
    </row>
    <row r="246" spans="1:26" ht="14.25" customHeight="1">
      <c r="A246" s="132"/>
      <c r="B246" s="163"/>
      <c r="C246" s="163"/>
      <c r="D246" s="163"/>
      <c r="E246" s="132"/>
      <c r="F246" s="132"/>
      <c r="G246" s="132"/>
      <c r="H246" s="163"/>
      <c r="I246" s="132"/>
      <c r="J246" s="132"/>
      <c r="K246" s="163"/>
      <c r="L246" s="132"/>
      <c r="M246" s="132"/>
      <c r="N246" s="132"/>
      <c r="O246" s="132"/>
      <c r="P246" s="132"/>
      <c r="Q246" s="132"/>
      <c r="R246" s="164"/>
      <c r="S246" s="164"/>
      <c r="T246" s="132"/>
      <c r="U246" s="132"/>
      <c r="V246" s="132"/>
      <c r="W246" s="132"/>
      <c r="X246" s="132"/>
      <c r="Y246" s="132"/>
      <c r="Z246" s="132"/>
    </row>
    <row r="247" spans="1:26" ht="14.25" customHeight="1">
      <c r="A247" s="132"/>
      <c r="B247" s="163"/>
      <c r="C247" s="163"/>
      <c r="D247" s="163"/>
      <c r="E247" s="132"/>
      <c r="F247" s="132"/>
      <c r="G247" s="132"/>
      <c r="H247" s="163"/>
      <c r="I247" s="132"/>
      <c r="J247" s="132"/>
      <c r="K247" s="163"/>
      <c r="L247" s="132"/>
      <c r="M247" s="132"/>
      <c r="N247" s="132"/>
      <c r="O247" s="132"/>
      <c r="P247" s="132"/>
      <c r="Q247" s="132"/>
      <c r="R247" s="164"/>
      <c r="S247" s="164"/>
      <c r="T247" s="132"/>
      <c r="U247" s="132"/>
      <c r="V247" s="132"/>
      <c r="W247" s="132"/>
      <c r="X247" s="132"/>
      <c r="Y247" s="132"/>
      <c r="Z247" s="132"/>
    </row>
    <row r="248" spans="1:26" ht="14.25" customHeight="1">
      <c r="A248" s="132"/>
      <c r="B248" s="163"/>
      <c r="C248" s="163"/>
      <c r="D248" s="163"/>
      <c r="E248" s="132"/>
      <c r="F248" s="132"/>
      <c r="G248" s="132"/>
      <c r="H248" s="163"/>
      <c r="I248" s="132"/>
      <c r="J248" s="132"/>
      <c r="K248" s="163"/>
      <c r="L248" s="132"/>
      <c r="M248" s="132"/>
      <c r="N248" s="132"/>
      <c r="O248" s="132"/>
      <c r="P248" s="132"/>
      <c r="Q248" s="132"/>
      <c r="R248" s="164"/>
      <c r="S248" s="164"/>
      <c r="T248" s="132"/>
      <c r="U248" s="132"/>
      <c r="V248" s="132"/>
      <c r="W248" s="132"/>
      <c r="X248" s="132"/>
      <c r="Y248" s="132"/>
      <c r="Z248" s="132"/>
    </row>
    <row r="249" spans="1:26" ht="14.25" customHeight="1">
      <c r="A249" s="132"/>
      <c r="B249" s="163"/>
      <c r="C249" s="163"/>
      <c r="D249" s="163"/>
      <c r="E249" s="132"/>
      <c r="F249" s="132"/>
      <c r="G249" s="132"/>
      <c r="H249" s="163"/>
      <c r="I249" s="132"/>
      <c r="J249" s="132"/>
      <c r="K249" s="163"/>
      <c r="L249" s="132"/>
      <c r="M249" s="132"/>
      <c r="N249" s="132"/>
      <c r="O249" s="132"/>
      <c r="P249" s="132"/>
      <c r="Q249" s="132"/>
      <c r="R249" s="164"/>
      <c r="S249" s="164"/>
      <c r="T249" s="132"/>
      <c r="U249" s="132"/>
      <c r="V249" s="132"/>
      <c r="W249" s="132"/>
      <c r="X249" s="132"/>
      <c r="Y249" s="132"/>
      <c r="Z249" s="132"/>
    </row>
    <row r="250" spans="1:26" ht="15.75" customHeight="1">
      <c r="R250" s="165"/>
      <c r="S250" s="165"/>
    </row>
    <row r="251" spans="1:26" ht="15.75" customHeight="1">
      <c r="R251" s="165"/>
      <c r="S251" s="165"/>
    </row>
    <row r="252" spans="1:26" ht="15.75" customHeight="1">
      <c r="R252" s="165"/>
      <c r="S252" s="165"/>
    </row>
    <row r="253" spans="1:26" ht="15.75" customHeight="1">
      <c r="R253" s="165"/>
      <c r="S253" s="165"/>
    </row>
    <row r="254" spans="1:26" ht="15.75" customHeight="1">
      <c r="R254" s="165"/>
      <c r="S254" s="165"/>
    </row>
    <row r="255" spans="1:26" ht="15.75" customHeight="1">
      <c r="R255" s="165"/>
      <c r="S255" s="165"/>
    </row>
    <row r="256" spans="1:26" ht="15.75" customHeight="1">
      <c r="R256" s="165"/>
      <c r="S256" s="165"/>
    </row>
    <row r="257" spans="18:19" ht="15.75" customHeight="1">
      <c r="R257" s="165"/>
      <c r="S257" s="165"/>
    </row>
    <row r="258" spans="18:19" ht="15.75" customHeight="1">
      <c r="R258" s="165"/>
      <c r="S258" s="165"/>
    </row>
    <row r="259" spans="18:19" ht="15.75" customHeight="1">
      <c r="R259" s="165"/>
      <c r="S259" s="165"/>
    </row>
    <row r="260" spans="18:19" ht="15.75" customHeight="1">
      <c r="R260" s="165"/>
      <c r="S260" s="165"/>
    </row>
    <row r="261" spans="18:19" ht="15.75" customHeight="1">
      <c r="R261" s="165"/>
      <c r="S261" s="165"/>
    </row>
    <row r="262" spans="18:19" ht="15.75" customHeight="1">
      <c r="R262" s="165"/>
      <c r="S262" s="165"/>
    </row>
    <row r="263" spans="18:19" ht="15.75" customHeight="1">
      <c r="R263" s="165"/>
      <c r="S263" s="165"/>
    </row>
    <row r="264" spans="18:19" ht="15.75" customHeight="1">
      <c r="R264" s="165"/>
      <c r="S264" s="165"/>
    </row>
    <row r="265" spans="18:19" ht="15.75" customHeight="1">
      <c r="R265" s="165"/>
      <c r="S265" s="165"/>
    </row>
    <row r="266" spans="18:19" ht="15.75" customHeight="1">
      <c r="R266" s="165"/>
      <c r="S266" s="165"/>
    </row>
    <row r="267" spans="18:19" ht="15.75" customHeight="1">
      <c r="R267" s="165"/>
      <c r="S267" s="165"/>
    </row>
    <row r="268" spans="18:19" ht="15.75" customHeight="1">
      <c r="R268" s="165"/>
      <c r="S268" s="165"/>
    </row>
    <row r="269" spans="18:19" ht="15.75" customHeight="1">
      <c r="R269" s="165"/>
      <c r="S269" s="165"/>
    </row>
    <row r="270" spans="18:19" ht="15.75" customHeight="1">
      <c r="R270" s="165"/>
      <c r="S270" s="165"/>
    </row>
    <row r="271" spans="18:19" ht="15.75" customHeight="1">
      <c r="R271" s="165"/>
      <c r="S271" s="165"/>
    </row>
    <row r="272" spans="18:19" ht="15.75" customHeight="1">
      <c r="R272" s="165"/>
      <c r="S272" s="165"/>
    </row>
    <row r="273" spans="18:19" ht="15.75" customHeight="1">
      <c r="R273" s="165"/>
      <c r="S273" s="165"/>
    </row>
    <row r="274" spans="18:19" ht="15.75" customHeight="1">
      <c r="R274" s="165"/>
      <c r="S274" s="165"/>
    </row>
    <row r="275" spans="18:19" ht="15.75" customHeight="1">
      <c r="R275" s="165"/>
      <c r="S275" s="165"/>
    </row>
    <row r="276" spans="18:19" ht="15.75" customHeight="1">
      <c r="R276" s="165"/>
      <c r="S276" s="165"/>
    </row>
    <row r="277" spans="18:19" ht="15.75" customHeight="1">
      <c r="R277" s="165"/>
      <c r="S277" s="165"/>
    </row>
    <row r="278" spans="18:19" ht="15.75" customHeight="1">
      <c r="R278" s="165"/>
      <c r="S278" s="165"/>
    </row>
    <row r="279" spans="18:19" ht="15.75" customHeight="1">
      <c r="R279" s="165"/>
      <c r="S279" s="165"/>
    </row>
    <row r="280" spans="18:19" ht="15.75" customHeight="1">
      <c r="R280" s="165"/>
      <c r="S280" s="165"/>
    </row>
    <row r="281" spans="18:19" ht="15.75" customHeight="1">
      <c r="R281" s="165"/>
      <c r="S281" s="165"/>
    </row>
    <row r="282" spans="18:19" ht="15.75" customHeight="1">
      <c r="R282" s="165"/>
      <c r="S282" s="165"/>
    </row>
    <row r="283" spans="18:19" ht="15.75" customHeight="1">
      <c r="R283" s="165"/>
      <c r="S283" s="165"/>
    </row>
    <row r="284" spans="18:19" ht="15.75" customHeight="1">
      <c r="R284" s="165"/>
      <c r="S284" s="165"/>
    </row>
    <row r="285" spans="18:19" ht="15.75" customHeight="1">
      <c r="R285" s="165"/>
      <c r="S285" s="165"/>
    </row>
    <row r="286" spans="18:19" ht="15.75" customHeight="1">
      <c r="R286" s="165"/>
      <c r="S286" s="165"/>
    </row>
    <row r="287" spans="18:19" ht="15.75" customHeight="1">
      <c r="R287" s="165"/>
      <c r="S287" s="165"/>
    </row>
    <row r="288" spans="18:19" ht="15.75" customHeight="1">
      <c r="R288" s="165"/>
      <c r="S288" s="165"/>
    </row>
    <row r="289" spans="18:19" ht="15.75" customHeight="1">
      <c r="R289" s="165"/>
      <c r="S289" s="165"/>
    </row>
    <row r="290" spans="18:19" ht="15.75" customHeight="1">
      <c r="R290" s="165"/>
      <c r="S290" s="165"/>
    </row>
    <row r="291" spans="18:19" ht="15.75" customHeight="1">
      <c r="R291" s="165"/>
      <c r="S291" s="165"/>
    </row>
    <row r="292" spans="18:19" ht="15.75" customHeight="1">
      <c r="R292" s="165"/>
      <c r="S292" s="165"/>
    </row>
    <row r="293" spans="18:19" ht="15.75" customHeight="1">
      <c r="R293" s="165"/>
      <c r="S293" s="165"/>
    </row>
    <row r="294" spans="18:19" ht="15.75" customHeight="1">
      <c r="R294" s="165"/>
      <c r="S294" s="165"/>
    </row>
    <row r="295" spans="18:19" ht="15.75" customHeight="1">
      <c r="R295" s="165"/>
      <c r="S295" s="165"/>
    </row>
    <row r="296" spans="18:19" ht="15.75" customHeight="1">
      <c r="R296" s="165"/>
      <c r="S296" s="165"/>
    </row>
    <row r="297" spans="18:19" ht="15.75" customHeight="1">
      <c r="R297" s="165"/>
      <c r="S297" s="165"/>
    </row>
    <row r="298" spans="18:19" ht="15.75" customHeight="1">
      <c r="R298" s="165"/>
      <c r="S298" s="165"/>
    </row>
    <row r="299" spans="18:19" ht="15.75" customHeight="1">
      <c r="R299" s="165"/>
      <c r="S299" s="165"/>
    </row>
    <row r="300" spans="18:19" ht="15.75" customHeight="1">
      <c r="R300" s="165"/>
      <c r="S300" s="165"/>
    </row>
    <row r="301" spans="18:19" ht="15.75" customHeight="1">
      <c r="R301" s="165"/>
      <c r="S301" s="165"/>
    </row>
    <row r="302" spans="18:19" ht="15.75" customHeight="1">
      <c r="R302" s="165"/>
      <c r="S302" s="165"/>
    </row>
    <row r="303" spans="18:19" ht="15.75" customHeight="1">
      <c r="R303" s="165"/>
      <c r="S303" s="165"/>
    </row>
    <row r="304" spans="18:19" ht="15.75" customHeight="1">
      <c r="R304" s="165"/>
      <c r="S304" s="165"/>
    </row>
    <row r="305" spans="18:19" ht="15.75" customHeight="1">
      <c r="R305" s="165"/>
      <c r="S305" s="165"/>
    </row>
    <row r="306" spans="18:19" ht="15.75" customHeight="1">
      <c r="R306" s="165"/>
      <c r="S306" s="165"/>
    </row>
    <row r="307" spans="18:19" ht="15.75" customHeight="1">
      <c r="R307" s="165"/>
      <c r="S307" s="165"/>
    </row>
    <row r="308" spans="18:19" ht="15.75" customHeight="1">
      <c r="R308" s="165"/>
      <c r="S308" s="165"/>
    </row>
    <row r="309" spans="18:19" ht="15.75" customHeight="1">
      <c r="R309" s="165"/>
      <c r="S309" s="165"/>
    </row>
    <row r="310" spans="18:19" ht="15.75" customHeight="1">
      <c r="R310" s="165"/>
      <c r="S310" s="165"/>
    </row>
    <row r="311" spans="18:19" ht="15.75" customHeight="1">
      <c r="R311" s="165"/>
      <c r="S311" s="165"/>
    </row>
    <row r="312" spans="18:19" ht="15.75" customHeight="1">
      <c r="R312" s="165"/>
      <c r="S312" s="165"/>
    </row>
    <row r="313" spans="18:19" ht="15.75" customHeight="1">
      <c r="R313" s="165"/>
      <c r="S313" s="165"/>
    </row>
    <row r="314" spans="18:19" ht="15.75" customHeight="1">
      <c r="R314" s="165"/>
      <c r="S314" s="165"/>
    </row>
    <row r="315" spans="18:19" ht="15.75" customHeight="1">
      <c r="R315" s="165"/>
      <c r="S315" s="165"/>
    </row>
    <row r="316" spans="18:19" ht="15.75" customHeight="1">
      <c r="R316" s="165"/>
      <c r="S316" s="165"/>
    </row>
    <row r="317" spans="18:19" ht="15.75" customHeight="1">
      <c r="R317" s="165"/>
      <c r="S317" s="165"/>
    </row>
    <row r="318" spans="18:19" ht="15.75" customHeight="1">
      <c r="R318" s="165"/>
      <c r="S318" s="165"/>
    </row>
    <row r="319" spans="18:19" ht="15.75" customHeight="1">
      <c r="R319" s="165"/>
      <c r="S319" s="165"/>
    </row>
    <row r="320" spans="18:19" ht="15.75" customHeight="1">
      <c r="R320" s="165"/>
      <c r="S320" s="165"/>
    </row>
    <row r="321" spans="18:19" ht="15.75" customHeight="1">
      <c r="R321" s="165"/>
      <c r="S321" s="165"/>
    </row>
    <row r="322" spans="18:19" ht="15.75" customHeight="1">
      <c r="R322" s="165"/>
      <c r="S322" s="165"/>
    </row>
    <row r="323" spans="18:19" ht="15.75" customHeight="1">
      <c r="R323" s="165"/>
      <c r="S323" s="165"/>
    </row>
    <row r="324" spans="18:19" ht="15.75" customHeight="1">
      <c r="R324" s="165"/>
      <c r="S324" s="165"/>
    </row>
    <row r="325" spans="18:19" ht="15.75" customHeight="1">
      <c r="R325" s="165"/>
      <c r="S325" s="165"/>
    </row>
    <row r="326" spans="18:19" ht="15.75" customHeight="1">
      <c r="R326" s="165"/>
      <c r="S326" s="165"/>
    </row>
    <row r="327" spans="18:19" ht="15.75" customHeight="1">
      <c r="R327" s="165"/>
      <c r="S327" s="165"/>
    </row>
    <row r="328" spans="18:19" ht="15.75" customHeight="1">
      <c r="R328" s="165"/>
      <c r="S328" s="165"/>
    </row>
    <row r="329" spans="18:19" ht="15.75" customHeight="1">
      <c r="R329" s="165"/>
      <c r="S329" s="165"/>
    </row>
    <row r="330" spans="18:19" ht="15.75" customHeight="1">
      <c r="R330" s="165"/>
      <c r="S330" s="165"/>
    </row>
    <row r="331" spans="18:19" ht="15.75" customHeight="1">
      <c r="R331" s="165"/>
      <c r="S331" s="165"/>
    </row>
    <row r="332" spans="18:19" ht="15.75" customHeight="1">
      <c r="R332" s="165"/>
      <c r="S332" s="165"/>
    </row>
    <row r="333" spans="18:19" ht="15.75" customHeight="1">
      <c r="R333" s="165"/>
      <c r="S333" s="165"/>
    </row>
    <row r="334" spans="18:19" ht="15.75" customHeight="1">
      <c r="R334" s="165"/>
      <c r="S334" s="165"/>
    </row>
    <row r="335" spans="18:19" ht="15.75" customHeight="1">
      <c r="R335" s="165"/>
      <c r="S335" s="165"/>
    </row>
    <row r="336" spans="18:19" ht="15.75" customHeight="1">
      <c r="R336" s="165"/>
      <c r="S336" s="165"/>
    </row>
    <row r="337" spans="18:19" ht="15.75" customHeight="1">
      <c r="R337" s="165"/>
      <c r="S337" s="165"/>
    </row>
    <row r="338" spans="18:19" ht="15.75" customHeight="1">
      <c r="R338" s="165"/>
      <c r="S338" s="165"/>
    </row>
    <row r="339" spans="18:19" ht="15.75" customHeight="1">
      <c r="R339" s="165"/>
      <c r="S339" s="165"/>
    </row>
    <row r="340" spans="18:19" ht="15.75" customHeight="1">
      <c r="R340" s="165"/>
      <c r="S340" s="165"/>
    </row>
    <row r="341" spans="18:19" ht="15.75" customHeight="1">
      <c r="R341" s="165"/>
      <c r="S341" s="165"/>
    </row>
    <row r="342" spans="18:19" ht="15.75" customHeight="1">
      <c r="R342" s="165"/>
      <c r="S342" s="165"/>
    </row>
    <row r="343" spans="18:19" ht="15.75" customHeight="1">
      <c r="R343" s="165"/>
      <c r="S343" s="165"/>
    </row>
    <row r="344" spans="18:19" ht="15.75" customHeight="1">
      <c r="R344" s="165"/>
      <c r="S344" s="165"/>
    </row>
    <row r="345" spans="18:19" ht="15.75" customHeight="1">
      <c r="R345" s="165"/>
      <c r="S345" s="165"/>
    </row>
    <row r="346" spans="18:19" ht="15.75" customHeight="1">
      <c r="R346" s="165"/>
      <c r="S346" s="165"/>
    </row>
    <row r="347" spans="18:19" ht="15.75" customHeight="1">
      <c r="R347" s="165"/>
      <c r="S347" s="165"/>
    </row>
    <row r="348" spans="18:19" ht="15.75" customHeight="1">
      <c r="R348" s="165"/>
      <c r="S348" s="165"/>
    </row>
    <row r="349" spans="18:19" ht="15.75" customHeight="1">
      <c r="R349" s="165"/>
      <c r="S349" s="165"/>
    </row>
    <row r="350" spans="18:19" ht="15.75" customHeight="1">
      <c r="R350" s="165"/>
      <c r="S350" s="165"/>
    </row>
    <row r="351" spans="18:19" ht="15.75" customHeight="1">
      <c r="R351" s="165"/>
      <c r="S351" s="165"/>
    </row>
    <row r="352" spans="18:19" ht="15.75" customHeight="1">
      <c r="R352" s="165"/>
      <c r="S352" s="165"/>
    </row>
    <row r="353" spans="18:19" ht="15.75" customHeight="1">
      <c r="R353" s="165"/>
      <c r="S353" s="165"/>
    </row>
    <row r="354" spans="18:19" ht="15.75" customHeight="1">
      <c r="R354" s="165"/>
      <c r="S354" s="165"/>
    </row>
    <row r="355" spans="18:19" ht="15.75" customHeight="1">
      <c r="R355" s="165"/>
      <c r="S355" s="165"/>
    </row>
    <row r="356" spans="18:19" ht="15.75" customHeight="1">
      <c r="R356" s="165"/>
      <c r="S356" s="165"/>
    </row>
    <row r="357" spans="18:19" ht="15.75" customHeight="1">
      <c r="R357" s="165"/>
      <c r="S357" s="165"/>
    </row>
    <row r="358" spans="18:19" ht="15.75" customHeight="1">
      <c r="R358" s="165"/>
      <c r="S358" s="165"/>
    </row>
    <row r="359" spans="18:19" ht="15.75" customHeight="1">
      <c r="R359" s="165"/>
      <c r="S359" s="165"/>
    </row>
    <row r="360" spans="18:19" ht="15.75" customHeight="1">
      <c r="R360" s="165"/>
      <c r="S360" s="165"/>
    </row>
    <row r="361" spans="18:19" ht="15.75" customHeight="1">
      <c r="R361" s="165"/>
      <c r="S361" s="165"/>
    </row>
    <row r="362" spans="18:19" ht="15.75" customHeight="1">
      <c r="R362" s="165"/>
      <c r="S362" s="165"/>
    </row>
    <row r="363" spans="18:19" ht="15.75" customHeight="1">
      <c r="R363" s="165"/>
      <c r="S363" s="165"/>
    </row>
    <row r="364" spans="18:19" ht="15.75" customHeight="1">
      <c r="R364" s="165"/>
      <c r="S364" s="165"/>
    </row>
    <row r="365" spans="18:19" ht="15.75" customHeight="1">
      <c r="R365" s="165"/>
      <c r="S365" s="165"/>
    </row>
    <row r="366" spans="18:19" ht="15.75" customHeight="1">
      <c r="R366" s="165"/>
      <c r="S366" s="165"/>
    </row>
    <row r="367" spans="18:19" ht="15.75" customHeight="1">
      <c r="R367" s="165"/>
      <c r="S367" s="165"/>
    </row>
    <row r="368" spans="18:19" ht="15.75" customHeight="1">
      <c r="R368" s="165"/>
      <c r="S368" s="165"/>
    </row>
    <row r="369" spans="18:19" ht="15.75" customHeight="1">
      <c r="R369" s="165"/>
      <c r="S369" s="165"/>
    </row>
    <row r="370" spans="18:19" ht="15.75" customHeight="1">
      <c r="R370" s="165"/>
      <c r="S370" s="165"/>
    </row>
    <row r="371" spans="18:19" ht="15.75" customHeight="1">
      <c r="R371" s="165"/>
      <c r="S371" s="165"/>
    </row>
    <row r="372" spans="18:19" ht="15.75" customHeight="1">
      <c r="R372" s="165"/>
      <c r="S372" s="165"/>
    </row>
    <row r="373" spans="18:19" ht="15.75" customHeight="1">
      <c r="R373" s="165"/>
      <c r="S373" s="165"/>
    </row>
    <row r="374" spans="18:19" ht="15.75" customHeight="1">
      <c r="R374" s="165"/>
      <c r="S374" s="165"/>
    </row>
    <row r="375" spans="18:19" ht="15.75" customHeight="1">
      <c r="R375" s="165"/>
      <c r="S375" s="165"/>
    </row>
    <row r="376" spans="18:19" ht="15.75" customHeight="1">
      <c r="R376" s="165"/>
      <c r="S376" s="165"/>
    </row>
    <row r="377" spans="18:19" ht="15.75" customHeight="1">
      <c r="R377" s="165"/>
      <c r="S377" s="165"/>
    </row>
    <row r="378" spans="18:19" ht="15.75" customHeight="1">
      <c r="R378" s="165"/>
      <c r="S378" s="165"/>
    </row>
    <row r="379" spans="18:19" ht="15.75" customHeight="1">
      <c r="R379" s="165"/>
      <c r="S379" s="165"/>
    </row>
    <row r="380" spans="18:19" ht="15.75" customHeight="1">
      <c r="R380" s="165"/>
      <c r="S380" s="165"/>
    </row>
    <row r="381" spans="18:19" ht="15.75" customHeight="1">
      <c r="R381" s="165"/>
      <c r="S381" s="165"/>
    </row>
    <row r="382" spans="18:19" ht="15.75" customHeight="1">
      <c r="R382" s="165"/>
      <c r="S382" s="165"/>
    </row>
    <row r="383" spans="18:19" ht="15.75" customHeight="1">
      <c r="R383" s="165"/>
      <c r="S383" s="165"/>
    </row>
    <row r="384" spans="18:19" ht="15.75" customHeight="1">
      <c r="R384" s="165"/>
      <c r="S384" s="165"/>
    </row>
    <row r="385" spans="18:19" ht="15.75" customHeight="1">
      <c r="R385" s="165"/>
      <c r="S385" s="165"/>
    </row>
    <row r="386" spans="18:19" ht="15.75" customHeight="1">
      <c r="R386" s="165"/>
      <c r="S386" s="165"/>
    </row>
    <row r="387" spans="18:19" ht="15.75" customHeight="1">
      <c r="R387" s="165"/>
      <c r="S387" s="165"/>
    </row>
    <row r="388" spans="18:19" ht="15.75" customHeight="1">
      <c r="R388" s="165"/>
      <c r="S388" s="165"/>
    </row>
    <row r="389" spans="18:19" ht="15.75" customHeight="1">
      <c r="R389" s="165"/>
      <c r="S389" s="165"/>
    </row>
    <row r="390" spans="18:19" ht="15.75" customHeight="1">
      <c r="R390" s="165"/>
      <c r="S390" s="165"/>
    </row>
    <row r="391" spans="18:19" ht="15.75" customHeight="1">
      <c r="R391" s="165"/>
      <c r="S391" s="165"/>
    </row>
    <row r="392" spans="18:19" ht="15.75" customHeight="1">
      <c r="R392" s="165"/>
      <c r="S392" s="165"/>
    </row>
    <row r="393" spans="18:19" ht="15.75" customHeight="1">
      <c r="R393" s="165"/>
      <c r="S393" s="165"/>
    </row>
    <row r="394" spans="18:19" ht="15.75" customHeight="1">
      <c r="R394" s="165"/>
      <c r="S394" s="165"/>
    </row>
    <row r="395" spans="18:19" ht="15.75" customHeight="1">
      <c r="R395" s="165"/>
      <c r="S395" s="165"/>
    </row>
    <row r="396" spans="18:19" ht="15.75" customHeight="1">
      <c r="R396" s="165"/>
      <c r="S396" s="165"/>
    </row>
    <row r="397" spans="18:19" ht="15.75" customHeight="1">
      <c r="R397" s="165"/>
      <c r="S397" s="165"/>
    </row>
    <row r="398" spans="18:19" ht="15.75" customHeight="1">
      <c r="R398" s="165"/>
      <c r="S398" s="165"/>
    </row>
    <row r="399" spans="18:19" ht="15.75" customHeight="1">
      <c r="R399" s="165"/>
      <c r="S399" s="165"/>
    </row>
    <row r="400" spans="18:19" ht="15.75" customHeight="1">
      <c r="R400" s="165"/>
      <c r="S400" s="165"/>
    </row>
    <row r="401" spans="18:19" ht="15.75" customHeight="1">
      <c r="R401" s="165"/>
      <c r="S401" s="165"/>
    </row>
    <row r="402" spans="18:19" ht="15.75" customHeight="1">
      <c r="R402" s="165"/>
      <c r="S402" s="165"/>
    </row>
    <row r="403" spans="18:19" ht="15.75" customHeight="1">
      <c r="R403" s="165"/>
      <c r="S403" s="165"/>
    </row>
    <row r="404" spans="18:19" ht="15.75" customHeight="1">
      <c r="R404" s="165"/>
      <c r="S404" s="165"/>
    </row>
    <row r="405" spans="18:19" ht="15.75" customHeight="1">
      <c r="R405" s="165"/>
      <c r="S405" s="165"/>
    </row>
    <row r="406" spans="18:19" ht="15.75" customHeight="1">
      <c r="R406" s="165"/>
      <c r="S406" s="165"/>
    </row>
    <row r="407" spans="18:19" ht="15.75" customHeight="1">
      <c r="R407" s="165"/>
      <c r="S407" s="165"/>
    </row>
    <row r="408" spans="18:19" ht="15.75" customHeight="1">
      <c r="R408" s="165"/>
      <c r="S408" s="165"/>
    </row>
    <row r="409" spans="18:19" ht="15.75" customHeight="1">
      <c r="R409" s="165"/>
      <c r="S409" s="165"/>
    </row>
    <row r="410" spans="18:19" ht="15.75" customHeight="1">
      <c r="R410" s="165"/>
      <c r="S410" s="165"/>
    </row>
    <row r="411" spans="18:19" ht="15.75" customHeight="1">
      <c r="R411" s="165"/>
      <c r="S411" s="165"/>
    </row>
    <row r="412" spans="18:19" ht="15.75" customHeight="1">
      <c r="R412" s="165"/>
      <c r="S412" s="165"/>
    </row>
    <row r="413" spans="18:19" ht="15.75" customHeight="1">
      <c r="R413" s="165"/>
      <c r="S413" s="165"/>
    </row>
    <row r="414" spans="18:19" ht="15.75" customHeight="1">
      <c r="R414" s="165"/>
      <c r="S414" s="165"/>
    </row>
    <row r="415" spans="18:19" ht="15.75" customHeight="1">
      <c r="R415" s="165"/>
      <c r="S415" s="165"/>
    </row>
    <row r="416" spans="18:19" ht="15.75" customHeight="1">
      <c r="R416" s="165"/>
      <c r="S416" s="165"/>
    </row>
    <row r="417" spans="18:19" ht="15.75" customHeight="1">
      <c r="R417" s="165"/>
      <c r="S417" s="165"/>
    </row>
    <row r="418" spans="18:19" ht="15.75" customHeight="1">
      <c r="R418" s="165"/>
      <c r="S418" s="165"/>
    </row>
    <row r="419" spans="18:19" ht="15.75" customHeight="1">
      <c r="R419" s="165"/>
      <c r="S419" s="165"/>
    </row>
    <row r="420" spans="18:19" ht="15.75" customHeight="1">
      <c r="R420" s="165"/>
      <c r="S420" s="165"/>
    </row>
    <row r="421" spans="18:19" ht="15.75" customHeight="1">
      <c r="R421" s="165"/>
      <c r="S421" s="165"/>
    </row>
    <row r="422" spans="18:19" ht="15.75" customHeight="1">
      <c r="R422" s="165"/>
      <c r="S422" s="165"/>
    </row>
    <row r="423" spans="18:19" ht="15.75" customHeight="1">
      <c r="R423" s="165"/>
      <c r="S423" s="165"/>
    </row>
    <row r="424" spans="18:19" ht="15.75" customHeight="1">
      <c r="R424" s="165"/>
      <c r="S424" s="165"/>
    </row>
    <row r="425" spans="18:19" ht="15.75" customHeight="1">
      <c r="R425" s="165"/>
      <c r="S425" s="165"/>
    </row>
    <row r="426" spans="18:19" ht="15.75" customHeight="1">
      <c r="R426" s="165"/>
      <c r="S426" s="165"/>
    </row>
    <row r="427" spans="18:19" ht="15.75" customHeight="1">
      <c r="R427" s="165"/>
      <c r="S427" s="165"/>
    </row>
    <row r="428" spans="18:19" ht="15.75" customHeight="1">
      <c r="R428" s="165"/>
      <c r="S428" s="165"/>
    </row>
    <row r="429" spans="18:19" ht="15.75" customHeight="1">
      <c r="R429" s="165"/>
      <c r="S429" s="165"/>
    </row>
    <row r="430" spans="18:19" ht="15.75" customHeight="1">
      <c r="R430" s="165"/>
      <c r="S430" s="165"/>
    </row>
    <row r="431" spans="18:19" ht="15.75" customHeight="1">
      <c r="R431" s="165"/>
      <c r="S431" s="165"/>
    </row>
    <row r="432" spans="18:19" ht="15.75" customHeight="1">
      <c r="R432" s="165"/>
      <c r="S432" s="165"/>
    </row>
    <row r="433" spans="18:19" ht="15.75" customHeight="1">
      <c r="R433" s="165"/>
      <c r="S433" s="165"/>
    </row>
    <row r="434" spans="18:19" ht="15.75" customHeight="1">
      <c r="R434" s="165"/>
      <c r="S434" s="165"/>
    </row>
    <row r="435" spans="18:19" ht="15.75" customHeight="1">
      <c r="R435" s="165"/>
      <c r="S435" s="165"/>
    </row>
    <row r="436" spans="18:19" ht="15.75" customHeight="1">
      <c r="R436" s="165"/>
      <c r="S436" s="165"/>
    </row>
    <row r="437" spans="18:19" ht="15.75" customHeight="1">
      <c r="R437" s="165"/>
      <c r="S437" s="165"/>
    </row>
    <row r="438" spans="18:19" ht="15.75" customHeight="1">
      <c r="R438" s="165"/>
      <c r="S438" s="165"/>
    </row>
    <row r="439" spans="18:19" ht="15.75" customHeight="1">
      <c r="R439" s="165"/>
      <c r="S439" s="165"/>
    </row>
    <row r="440" spans="18:19" ht="15.75" customHeight="1">
      <c r="R440" s="165"/>
      <c r="S440" s="165"/>
    </row>
    <row r="441" spans="18:19" ht="15.75" customHeight="1">
      <c r="R441" s="165"/>
      <c r="S441" s="165"/>
    </row>
    <row r="442" spans="18:19" ht="15.75" customHeight="1">
      <c r="R442" s="165"/>
      <c r="S442" s="165"/>
    </row>
    <row r="443" spans="18:19" ht="15.75" customHeight="1">
      <c r="R443" s="165"/>
      <c r="S443" s="165"/>
    </row>
    <row r="444" spans="18:19" ht="15.75" customHeight="1">
      <c r="R444" s="165"/>
      <c r="S444" s="165"/>
    </row>
    <row r="445" spans="18:19" ht="15.75" customHeight="1">
      <c r="R445" s="165"/>
      <c r="S445" s="165"/>
    </row>
    <row r="446" spans="18:19" ht="15.75" customHeight="1">
      <c r="R446" s="165"/>
      <c r="S446" s="165"/>
    </row>
    <row r="447" spans="18:19" ht="15.75" customHeight="1">
      <c r="R447" s="165"/>
      <c r="S447" s="165"/>
    </row>
    <row r="448" spans="18:19" ht="15.75" customHeight="1">
      <c r="R448" s="165"/>
      <c r="S448" s="165"/>
    </row>
    <row r="449" spans="18:19" ht="15.75" customHeight="1">
      <c r="R449" s="165"/>
      <c r="S449" s="165"/>
    </row>
    <row r="450" spans="18:19" ht="15.75" customHeight="1">
      <c r="R450" s="165"/>
      <c r="S450" s="165"/>
    </row>
    <row r="451" spans="18:19" ht="15.75" customHeight="1">
      <c r="R451" s="165"/>
      <c r="S451" s="165"/>
    </row>
    <row r="452" spans="18:19" ht="15.75" customHeight="1">
      <c r="R452" s="165"/>
      <c r="S452" s="165"/>
    </row>
    <row r="453" spans="18:19" ht="15.75" customHeight="1">
      <c r="R453" s="165"/>
      <c r="S453" s="165"/>
    </row>
    <row r="454" spans="18:19" ht="15.75" customHeight="1">
      <c r="R454" s="165"/>
      <c r="S454" s="165"/>
    </row>
    <row r="455" spans="18:19" ht="15.75" customHeight="1">
      <c r="R455" s="165"/>
      <c r="S455" s="165"/>
    </row>
    <row r="456" spans="18:19" ht="15.75" customHeight="1">
      <c r="R456" s="165"/>
      <c r="S456" s="165"/>
    </row>
    <row r="457" spans="18:19" ht="15.75" customHeight="1">
      <c r="R457" s="165"/>
      <c r="S457" s="165"/>
    </row>
    <row r="458" spans="18:19" ht="15.75" customHeight="1">
      <c r="R458" s="165"/>
      <c r="S458" s="165"/>
    </row>
    <row r="459" spans="18:19" ht="15.75" customHeight="1">
      <c r="R459" s="165"/>
      <c r="S459" s="165"/>
    </row>
    <row r="460" spans="18:19" ht="15.75" customHeight="1">
      <c r="R460" s="165"/>
      <c r="S460" s="165"/>
    </row>
    <row r="461" spans="18:19" ht="15.75" customHeight="1">
      <c r="R461" s="165"/>
      <c r="S461" s="165"/>
    </row>
    <row r="462" spans="18:19" ht="15.75" customHeight="1">
      <c r="R462" s="165"/>
      <c r="S462" s="165"/>
    </row>
    <row r="463" spans="18:19" ht="15.75" customHeight="1">
      <c r="R463" s="165"/>
      <c r="S463" s="165"/>
    </row>
    <row r="464" spans="18:19" ht="15.75" customHeight="1">
      <c r="R464" s="165"/>
      <c r="S464" s="165"/>
    </row>
    <row r="465" spans="18:19" ht="15.75" customHeight="1">
      <c r="R465" s="165"/>
      <c r="S465" s="165"/>
    </row>
    <row r="466" spans="18:19" ht="15.75" customHeight="1">
      <c r="R466" s="165"/>
      <c r="S466" s="165"/>
    </row>
    <row r="467" spans="18:19" ht="15.75" customHeight="1">
      <c r="R467" s="165"/>
      <c r="S467" s="165"/>
    </row>
    <row r="468" spans="18:19" ht="15.75" customHeight="1">
      <c r="R468" s="165"/>
      <c r="S468" s="165"/>
    </row>
    <row r="469" spans="18:19" ht="15.75" customHeight="1">
      <c r="R469" s="165"/>
      <c r="S469" s="165"/>
    </row>
    <row r="470" spans="18:19" ht="15.75" customHeight="1">
      <c r="R470" s="165"/>
      <c r="S470" s="165"/>
    </row>
    <row r="471" spans="18:19" ht="15.75" customHeight="1">
      <c r="R471" s="165"/>
      <c r="S471" s="165"/>
    </row>
    <row r="472" spans="18:19" ht="15.75" customHeight="1">
      <c r="R472" s="165"/>
      <c r="S472" s="165"/>
    </row>
    <row r="473" spans="18:19" ht="15.75" customHeight="1">
      <c r="R473" s="165"/>
      <c r="S473" s="165"/>
    </row>
    <row r="474" spans="18:19" ht="15.75" customHeight="1">
      <c r="R474" s="165"/>
      <c r="S474" s="165"/>
    </row>
    <row r="475" spans="18:19" ht="15.75" customHeight="1">
      <c r="R475" s="165"/>
      <c r="S475" s="165"/>
    </row>
    <row r="476" spans="18:19" ht="15.75" customHeight="1">
      <c r="R476" s="165"/>
      <c r="S476" s="165"/>
    </row>
    <row r="477" spans="18:19" ht="15.75" customHeight="1">
      <c r="R477" s="165"/>
      <c r="S477" s="165"/>
    </row>
    <row r="478" spans="18:19" ht="15.75" customHeight="1">
      <c r="R478" s="165"/>
      <c r="S478" s="165"/>
    </row>
    <row r="479" spans="18:19" ht="15.75" customHeight="1">
      <c r="R479" s="165"/>
      <c r="S479" s="165"/>
    </row>
    <row r="480" spans="18:19" ht="15.75" customHeight="1">
      <c r="R480" s="165"/>
      <c r="S480" s="165"/>
    </row>
    <row r="481" spans="18:19" ht="15.75" customHeight="1">
      <c r="R481" s="165"/>
      <c r="S481" s="165"/>
    </row>
    <row r="482" spans="18:19" ht="15.75" customHeight="1">
      <c r="R482" s="165"/>
      <c r="S482" s="165"/>
    </row>
    <row r="483" spans="18:19" ht="15.75" customHeight="1">
      <c r="R483" s="165"/>
      <c r="S483" s="165"/>
    </row>
    <row r="484" spans="18:19" ht="15.75" customHeight="1">
      <c r="R484" s="165"/>
      <c r="S484" s="165"/>
    </row>
    <row r="485" spans="18:19" ht="15.75" customHeight="1">
      <c r="R485" s="165"/>
      <c r="S485" s="165"/>
    </row>
    <row r="486" spans="18:19" ht="15.75" customHeight="1">
      <c r="R486" s="165"/>
      <c r="S486" s="165"/>
    </row>
    <row r="487" spans="18:19" ht="15.75" customHeight="1">
      <c r="R487" s="165"/>
      <c r="S487" s="165"/>
    </row>
    <row r="488" spans="18:19" ht="15.75" customHeight="1">
      <c r="R488" s="165"/>
      <c r="S488" s="165"/>
    </row>
    <row r="489" spans="18:19" ht="15.75" customHeight="1">
      <c r="R489" s="165"/>
      <c r="S489" s="165"/>
    </row>
    <row r="490" spans="18:19" ht="15.75" customHeight="1">
      <c r="R490" s="165"/>
      <c r="S490" s="165"/>
    </row>
    <row r="491" spans="18:19" ht="15.75" customHeight="1">
      <c r="R491" s="165"/>
      <c r="S491" s="165"/>
    </row>
    <row r="492" spans="18:19" ht="15.75" customHeight="1">
      <c r="R492" s="165"/>
      <c r="S492" s="165"/>
    </row>
    <row r="493" spans="18:19" ht="15.75" customHeight="1">
      <c r="R493" s="165"/>
      <c r="S493" s="165"/>
    </row>
    <row r="494" spans="18:19" ht="15.75" customHeight="1">
      <c r="R494" s="165"/>
      <c r="S494" s="165"/>
    </row>
    <row r="495" spans="18:19" ht="15.75" customHeight="1">
      <c r="R495" s="165"/>
      <c r="S495" s="165"/>
    </row>
    <row r="496" spans="18:19" ht="15.75" customHeight="1">
      <c r="R496" s="165"/>
      <c r="S496" s="165"/>
    </row>
    <row r="497" spans="18:19" ht="15.75" customHeight="1">
      <c r="R497" s="165"/>
      <c r="S497" s="165"/>
    </row>
    <row r="498" spans="18:19" ht="15.75" customHeight="1">
      <c r="R498" s="165"/>
      <c r="S498" s="165"/>
    </row>
    <row r="499" spans="18:19" ht="15.75" customHeight="1">
      <c r="R499" s="165"/>
      <c r="S499" s="165"/>
    </row>
    <row r="500" spans="18:19" ht="15.75" customHeight="1">
      <c r="R500" s="165"/>
      <c r="S500" s="165"/>
    </row>
    <row r="501" spans="18:19" ht="15.75" customHeight="1">
      <c r="R501" s="165"/>
      <c r="S501" s="165"/>
    </row>
    <row r="502" spans="18:19" ht="15.75" customHeight="1">
      <c r="R502" s="165"/>
      <c r="S502" s="165"/>
    </row>
    <row r="503" spans="18:19" ht="15.75" customHeight="1">
      <c r="R503" s="165"/>
      <c r="S503" s="165"/>
    </row>
    <row r="504" spans="18:19" ht="15.75" customHeight="1">
      <c r="R504" s="165"/>
      <c r="S504" s="165"/>
    </row>
    <row r="505" spans="18:19" ht="15.75" customHeight="1">
      <c r="R505" s="165"/>
      <c r="S505" s="165"/>
    </row>
    <row r="506" spans="18:19" ht="15.75" customHeight="1">
      <c r="R506" s="165"/>
      <c r="S506" s="165"/>
    </row>
    <row r="507" spans="18:19" ht="15.75" customHeight="1">
      <c r="R507" s="165"/>
      <c r="S507" s="165"/>
    </row>
    <row r="508" spans="18:19" ht="15.75" customHeight="1">
      <c r="R508" s="165"/>
      <c r="S508" s="165"/>
    </row>
    <row r="509" spans="18:19" ht="15.75" customHeight="1">
      <c r="R509" s="165"/>
      <c r="S509" s="165"/>
    </row>
    <row r="510" spans="18:19" ht="15.75" customHeight="1">
      <c r="R510" s="165"/>
      <c r="S510" s="165"/>
    </row>
    <row r="511" spans="18:19" ht="15.75" customHeight="1">
      <c r="R511" s="165"/>
      <c r="S511" s="165"/>
    </row>
    <row r="512" spans="18:19" ht="15.75" customHeight="1">
      <c r="R512" s="165"/>
      <c r="S512" s="165"/>
    </row>
    <row r="513" spans="18:19" ht="15.75" customHeight="1">
      <c r="R513" s="165"/>
      <c r="S513" s="165"/>
    </row>
    <row r="514" spans="18:19" ht="15.75" customHeight="1">
      <c r="R514" s="165"/>
      <c r="S514" s="165"/>
    </row>
    <row r="515" spans="18:19" ht="15.75" customHeight="1">
      <c r="R515" s="165"/>
      <c r="S515" s="165"/>
    </row>
    <row r="516" spans="18:19" ht="15.75" customHeight="1">
      <c r="R516" s="165"/>
      <c r="S516" s="165"/>
    </row>
    <row r="517" spans="18:19" ht="15.75" customHeight="1">
      <c r="R517" s="165"/>
      <c r="S517" s="165"/>
    </row>
    <row r="518" spans="18:19" ht="15.75" customHeight="1">
      <c r="R518" s="165"/>
      <c r="S518" s="165"/>
    </row>
    <row r="519" spans="18:19" ht="15.75" customHeight="1">
      <c r="R519" s="165"/>
      <c r="S519" s="165"/>
    </row>
    <row r="520" spans="18:19" ht="15.75" customHeight="1">
      <c r="R520" s="165"/>
      <c r="S520" s="165"/>
    </row>
    <row r="521" spans="18:19" ht="15.75" customHeight="1">
      <c r="R521" s="165"/>
      <c r="S521" s="165"/>
    </row>
    <row r="522" spans="18:19" ht="15.75" customHeight="1">
      <c r="R522" s="165"/>
      <c r="S522" s="165"/>
    </row>
    <row r="523" spans="18:19" ht="15.75" customHeight="1">
      <c r="R523" s="165"/>
      <c r="S523" s="165"/>
    </row>
    <row r="524" spans="18:19" ht="15.75" customHeight="1">
      <c r="R524" s="165"/>
      <c r="S524" s="165"/>
    </row>
    <row r="525" spans="18:19" ht="15.75" customHeight="1">
      <c r="R525" s="165"/>
      <c r="S525" s="165"/>
    </row>
    <row r="526" spans="18:19" ht="15.75" customHeight="1">
      <c r="R526" s="165"/>
      <c r="S526" s="165"/>
    </row>
    <row r="527" spans="18:19" ht="15.75" customHeight="1">
      <c r="R527" s="165"/>
      <c r="S527" s="165"/>
    </row>
    <row r="528" spans="18:19" ht="15.75" customHeight="1">
      <c r="R528" s="165"/>
      <c r="S528" s="165"/>
    </row>
    <row r="529" spans="18:19" ht="15.75" customHeight="1">
      <c r="R529" s="165"/>
      <c r="S529" s="165"/>
    </row>
    <row r="530" spans="18:19" ht="15.75" customHeight="1">
      <c r="R530" s="165"/>
      <c r="S530" s="165"/>
    </row>
    <row r="531" spans="18:19" ht="15.75" customHeight="1">
      <c r="R531" s="165"/>
      <c r="S531" s="165"/>
    </row>
    <row r="532" spans="18:19" ht="15.75" customHeight="1">
      <c r="R532" s="165"/>
      <c r="S532" s="165"/>
    </row>
    <row r="533" spans="18:19" ht="15.75" customHeight="1">
      <c r="R533" s="165"/>
      <c r="S533" s="165"/>
    </row>
    <row r="534" spans="18:19" ht="15.75" customHeight="1">
      <c r="R534" s="165"/>
      <c r="S534" s="165"/>
    </row>
    <row r="535" spans="18:19" ht="15.75" customHeight="1">
      <c r="R535" s="165"/>
      <c r="S535" s="165"/>
    </row>
    <row r="536" spans="18:19" ht="15.75" customHeight="1">
      <c r="R536" s="165"/>
      <c r="S536" s="165"/>
    </row>
    <row r="537" spans="18:19" ht="15.75" customHeight="1">
      <c r="R537" s="165"/>
      <c r="S537" s="165"/>
    </row>
    <row r="538" spans="18:19" ht="15.75" customHeight="1">
      <c r="R538" s="165"/>
      <c r="S538" s="165"/>
    </row>
    <row r="539" spans="18:19" ht="15.75" customHeight="1">
      <c r="R539" s="165"/>
      <c r="S539" s="165"/>
    </row>
    <row r="540" spans="18:19" ht="15.75" customHeight="1">
      <c r="R540" s="165"/>
      <c r="S540" s="165"/>
    </row>
    <row r="541" spans="18:19" ht="15.75" customHeight="1">
      <c r="R541" s="165"/>
      <c r="S541" s="165"/>
    </row>
    <row r="542" spans="18:19" ht="15.75" customHeight="1">
      <c r="R542" s="165"/>
      <c r="S542" s="165"/>
    </row>
    <row r="543" spans="18:19" ht="15.75" customHeight="1">
      <c r="R543" s="165"/>
      <c r="S543" s="165"/>
    </row>
    <row r="544" spans="18:19" ht="15.75" customHeight="1">
      <c r="R544" s="165"/>
      <c r="S544" s="165"/>
    </row>
    <row r="545" spans="18:19" ht="15.75" customHeight="1">
      <c r="R545" s="165"/>
      <c r="S545" s="165"/>
    </row>
    <row r="546" spans="18:19" ht="15.75" customHeight="1">
      <c r="R546" s="165"/>
      <c r="S546" s="165"/>
    </row>
    <row r="547" spans="18:19" ht="15.75" customHeight="1">
      <c r="R547" s="165"/>
      <c r="S547" s="165"/>
    </row>
    <row r="548" spans="18:19" ht="15.75" customHeight="1">
      <c r="R548" s="165"/>
      <c r="S548" s="165"/>
    </row>
    <row r="549" spans="18:19" ht="15.75" customHeight="1">
      <c r="R549" s="165"/>
      <c r="S549" s="165"/>
    </row>
    <row r="550" spans="18:19" ht="15.75" customHeight="1">
      <c r="R550" s="165"/>
      <c r="S550" s="165"/>
    </row>
    <row r="551" spans="18:19" ht="15.75" customHeight="1">
      <c r="R551" s="165"/>
      <c r="S551" s="165"/>
    </row>
    <row r="552" spans="18:19" ht="15.75" customHeight="1">
      <c r="R552" s="165"/>
      <c r="S552" s="165"/>
    </row>
    <row r="553" spans="18:19" ht="15.75" customHeight="1">
      <c r="R553" s="165"/>
      <c r="S553" s="165"/>
    </row>
    <row r="554" spans="18:19" ht="15.75" customHeight="1">
      <c r="R554" s="165"/>
      <c r="S554" s="165"/>
    </row>
    <row r="555" spans="18:19" ht="15.75" customHeight="1">
      <c r="R555" s="165"/>
      <c r="S555" s="165"/>
    </row>
    <row r="556" spans="18:19" ht="15.75" customHeight="1">
      <c r="R556" s="165"/>
      <c r="S556" s="165"/>
    </row>
    <row r="557" spans="18:19" ht="15.75" customHeight="1">
      <c r="R557" s="165"/>
      <c r="S557" s="165"/>
    </row>
    <row r="558" spans="18:19" ht="15.75" customHeight="1">
      <c r="R558" s="165"/>
      <c r="S558" s="165"/>
    </row>
    <row r="559" spans="18:19" ht="15.75" customHeight="1">
      <c r="R559" s="165"/>
      <c r="S559" s="165"/>
    </row>
    <row r="560" spans="18:19" ht="15.75" customHeight="1">
      <c r="R560" s="165"/>
      <c r="S560" s="165"/>
    </row>
    <row r="561" spans="18:19" ht="15.75" customHeight="1">
      <c r="R561" s="165"/>
      <c r="S561" s="165"/>
    </row>
    <row r="562" spans="18:19" ht="15.75" customHeight="1">
      <c r="R562" s="165"/>
      <c r="S562" s="165"/>
    </row>
    <row r="563" spans="18:19" ht="15.75" customHeight="1">
      <c r="R563" s="165"/>
      <c r="S563" s="165"/>
    </row>
    <row r="564" spans="18:19" ht="15.75" customHeight="1">
      <c r="R564" s="165"/>
      <c r="S564" s="165"/>
    </row>
    <row r="565" spans="18:19" ht="15.75" customHeight="1">
      <c r="R565" s="165"/>
      <c r="S565" s="165"/>
    </row>
    <row r="566" spans="18:19" ht="15.75" customHeight="1">
      <c r="R566" s="165"/>
      <c r="S566" s="165"/>
    </row>
    <row r="567" spans="18:19" ht="15.75" customHeight="1">
      <c r="R567" s="165"/>
      <c r="S567" s="165"/>
    </row>
    <row r="568" spans="18:19" ht="15.75" customHeight="1">
      <c r="R568" s="165"/>
      <c r="S568" s="165"/>
    </row>
    <row r="569" spans="18:19" ht="15.75" customHeight="1">
      <c r="R569" s="165"/>
      <c r="S569" s="165"/>
    </row>
    <row r="570" spans="18:19" ht="15.75" customHeight="1">
      <c r="R570" s="165"/>
      <c r="S570" s="165"/>
    </row>
    <row r="571" spans="18:19" ht="15.75" customHeight="1">
      <c r="R571" s="165"/>
      <c r="S571" s="165"/>
    </row>
    <row r="572" spans="18:19" ht="15.75" customHeight="1">
      <c r="R572" s="165"/>
      <c r="S572" s="165"/>
    </row>
    <row r="573" spans="18:19" ht="15.75" customHeight="1">
      <c r="R573" s="165"/>
      <c r="S573" s="165"/>
    </row>
    <row r="574" spans="18:19" ht="15.75" customHeight="1">
      <c r="R574" s="165"/>
      <c r="S574" s="165"/>
    </row>
    <row r="575" spans="18:19" ht="15.75" customHeight="1">
      <c r="R575" s="165"/>
      <c r="S575" s="165"/>
    </row>
    <row r="576" spans="18:19" ht="15.75" customHeight="1">
      <c r="R576" s="165"/>
      <c r="S576" s="165"/>
    </row>
    <row r="577" spans="18:19" ht="15.75" customHeight="1">
      <c r="R577" s="165"/>
      <c r="S577" s="165"/>
    </row>
    <row r="578" spans="18:19" ht="15.75" customHeight="1">
      <c r="R578" s="165"/>
      <c r="S578" s="165"/>
    </row>
    <row r="579" spans="18:19" ht="15.75" customHeight="1">
      <c r="R579" s="165"/>
      <c r="S579" s="165"/>
    </row>
    <row r="580" spans="18:19" ht="15.75" customHeight="1">
      <c r="R580" s="165"/>
      <c r="S580" s="165"/>
    </row>
    <row r="581" spans="18:19" ht="15.75" customHeight="1">
      <c r="R581" s="165"/>
      <c r="S581" s="165"/>
    </row>
    <row r="582" spans="18:19" ht="15.75" customHeight="1">
      <c r="R582" s="165"/>
      <c r="S582" s="165"/>
    </row>
    <row r="583" spans="18:19" ht="15.75" customHeight="1">
      <c r="R583" s="165"/>
      <c r="S583" s="165"/>
    </row>
    <row r="584" spans="18:19" ht="15.75" customHeight="1">
      <c r="R584" s="165"/>
      <c r="S584" s="165"/>
    </row>
    <row r="585" spans="18:19" ht="15.75" customHeight="1">
      <c r="R585" s="165"/>
      <c r="S585" s="165"/>
    </row>
    <row r="586" spans="18:19" ht="15.75" customHeight="1">
      <c r="R586" s="165"/>
      <c r="S586" s="165"/>
    </row>
    <row r="587" spans="18:19" ht="15.75" customHeight="1">
      <c r="R587" s="165"/>
      <c r="S587" s="165"/>
    </row>
    <row r="588" spans="18:19" ht="15.75" customHeight="1">
      <c r="R588" s="165"/>
      <c r="S588" s="165"/>
    </row>
    <row r="589" spans="18:19" ht="15.75" customHeight="1">
      <c r="R589" s="165"/>
      <c r="S589" s="165"/>
    </row>
    <row r="590" spans="18:19" ht="15.75" customHeight="1">
      <c r="R590" s="165"/>
      <c r="S590" s="165"/>
    </row>
    <row r="591" spans="18:19" ht="15.75" customHeight="1">
      <c r="R591" s="165"/>
      <c r="S591" s="165"/>
    </row>
    <row r="592" spans="18:19" ht="15.75" customHeight="1">
      <c r="R592" s="165"/>
      <c r="S592" s="165"/>
    </row>
    <row r="593" spans="18:19" ht="15.75" customHeight="1">
      <c r="R593" s="165"/>
      <c r="S593" s="165"/>
    </row>
    <row r="594" spans="18:19" ht="15.75" customHeight="1">
      <c r="R594" s="165"/>
      <c r="S594" s="165"/>
    </row>
    <row r="595" spans="18:19" ht="15.75" customHeight="1">
      <c r="R595" s="165"/>
      <c r="S595" s="165"/>
    </row>
    <row r="596" spans="18:19" ht="15.75" customHeight="1">
      <c r="R596" s="165"/>
      <c r="S596" s="165"/>
    </row>
    <row r="597" spans="18:19" ht="15.75" customHeight="1">
      <c r="R597" s="165"/>
      <c r="S597" s="165"/>
    </row>
    <row r="598" spans="18:19" ht="15.75" customHeight="1">
      <c r="R598" s="165"/>
      <c r="S598" s="165"/>
    </row>
    <row r="599" spans="18:19" ht="15.75" customHeight="1">
      <c r="R599" s="165"/>
      <c r="S599" s="165"/>
    </row>
    <row r="600" spans="18:19" ht="15.75" customHeight="1">
      <c r="R600" s="165"/>
      <c r="S600" s="165"/>
    </row>
    <row r="601" spans="18:19" ht="15.75" customHeight="1">
      <c r="R601" s="165"/>
      <c r="S601" s="165"/>
    </row>
    <row r="602" spans="18:19" ht="15.75" customHeight="1">
      <c r="R602" s="165"/>
      <c r="S602" s="165"/>
    </row>
    <row r="603" spans="18:19" ht="15.75" customHeight="1">
      <c r="R603" s="165"/>
      <c r="S603" s="165"/>
    </row>
    <row r="604" spans="18:19" ht="15.75" customHeight="1">
      <c r="R604" s="165"/>
      <c r="S604" s="165"/>
    </row>
    <row r="605" spans="18:19" ht="15.75" customHeight="1">
      <c r="R605" s="165"/>
      <c r="S605" s="165"/>
    </row>
    <row r="606" spans="18:19" ht="15.75" customHeight="1">
      <c r="R606" s="165"/>
      <c r="S606" s="165"/>
    </row>
    <row r="607" spans="18:19" ht="15.75" customHeight="1">
      <c r="R607" s="165"/>
      <c r="S607" s="165"/>
    </row>
    <row r="608" spans="18:19" ht="15.75" customHeight="1">
      <c r="R608" s="165"/>
      <c r="S608" s="165"/>
    </row>
    <row r="609" spans="18:19" ht="15.75" customHeight="1">
      <c r="R609" s="165"/>
      <c r="S609" s="165"/>
    </row>
    <row r="610" spans="18:19" ht="15.75" customHeight="1">
      <c r="R610" s="165"/>
      <c r="S610" s="165"/>
    </row>
    <row r="611" spans="18:19" ht="15.75" customHeight="1">
      <c r="R611" s="165"/>
      <c r="S611" s="165"/>
    </row>
    <row r="612" spans="18:19" ht="15.75" customHeight="1">
      <c r="R612" s="165"/>
      <c r="S612" s="165"/>
    </row>
    <row r="613" spans="18:19" ht="15.75" customHeight="1">
      <c r="R613" s="165"/>
      <c r="S613" s="165"/>
    </row>
    <row r="614" spans="18:19" ht="15.75" customHeight="1">
      <c r="R614" s="165"/>
      <c r="S614" s="165"/>
    </row>
    <row r="615" spans="18:19" ht="15.75" customHeight="1">
      <c r="R615" s="165"/>
      <c r="S615" s="165"/>
    </row>
    <row r="616" spans="18:19" ht="15.75" customHeight="1">
      <c r="R616" s="165"/>
      <c r="S616" s="165"/>
    </row>
    <row r="617" spans="18:19" ht="15.75" customHeight="1">
      <c r="R617" s="165"/>
      <c r="S617" s="165"/>
    </row>
    <row r="618" spans="18:19" ht="15.75" customHeight="1">
      <c r="R618" s="165"/>
      <c r="S618" s="165"/>
    </row>
    <row r="619" spans="18:19" ht="15.75" customHeight="1">
      <c r="R619" s="165"/>
      <c r="S619" s="165"/>
    </row>
    <row r="620" spans="18:19" ht="15.75" customHeight="1">
      <c r="R620" s="165"/>
      <c r="S620" s="165"/>
    </row>
    <row r="621" spans="18:19" ht="15.75" customHeight="1">
      <c r="R621" s="165"/>
      <c r="S621" s="165"/>
    </row>
    <row r="622" spans="18:19" ht="15.75" customHeight="1">
      <c r="R622" s="165"/>
      <c r="S622" s="165"/>
    </row>
    <row r="623" spans="18:19" ht="15.75" customHeight="1">
      <c r="R623" s="165"/>
      <c r="S623" s="165"/>
    </row>
    <row r="624" spans="18:19" ht="15.75" customHeight="1">
      <c r="R624" s="165"/>
      <c r="S624" s="165"/>
    </row>
    <row r="625" spans="18:19" ht="15.75" customHeight="1">
      <c r="R625" s="165"/>
      <c r="S625" s="165"/>
    </row>
    <row r="626" spans="18:19" ht="15.75" customHeight="1">
      <c r="R626" s="165"/>
      <c r="S626" s="165"/>
    </row>
    <row r="627" spans="18:19" ht="15.75" customHeight="1">
      <c r="R627" s="165"/>
      <c r="S627" s="165"/>
    </row>
    <row r="628" spans="18:19" ht="15.75" customHeight="1">
      <c r="R628" s="165"/>
      <c r="S628" s="165"/>
    </row>
    <row r="629" spans="18:19" ht="15.75" customHeight="1">
      <c r="R629" s="165"/>
      <c r="S629" s="165"/>
    </row>
    <row r="630" spans="18:19" ht="15.75" customHeight="1">
      <c r="R630" s="165"/>
      <c r="S630" s="165"/>
    </row>
    <row r="631" spans="18:19" ht="15.75" customHeight="1">
      <c r="R631" s="165"/>
      <c r="S631" s="165"/>
    </row>
    <row r="632" spans="18:19" ht="15.75" customHeight="1">
      <c r="R632" s="165"/>
      <c r="S632" s="165"/>
    </row>
    <row r="633" spans="18:19" ht="15.75" customHeight="1">
      <c r="R633" s="165"/>
      <c r="S633" s="165"/>
    </row>
    <row r="634" spans="18:19" ht="15.75" customHeight="1">
      <c r="R634" s="165"/>
      <c r="S634" s="165"/>
    </row>
    <row r="635" spans="18:19" ht="15.75" customHeight="1">
      <c r="R635" s="165"/>
      <c r="S635" s="165"/>
    </row>
    <row r="636" spans="18:19" ht="15.75" customHeight="1">
      <c r="R636" s="165"/>
      <c r="S636" s="165"/>
    </row>
    <row r="637" spans="18:19" ht="15.75" customHeight="1">
      <c r="R637" s="165"/>
      <c r="S637" s="165"/>
    </row>
    <row r="638" spans="18:19" ht="15.75" customHeight="1">
      <c r="R638" s="165"/>
      <c r="S638" s="165"/>
    </row>
    <row r="639" spans="18:19" ht="15.75" customHeight="1">
      <c r="R639" s="165"/>
      <c r="S639" s="165"/>
    </row>
    <row r="640" spans="18:19" ht="15.75" customHeight="1">
      <c r="R640" s="165"/>
      <c r="S640" s="165"/>
    </row>
    <row r="641" spans="18:19" ht="15.75" customHeight="1">
      <c r="R641" s="165"/>
      <c r="S641" s="165"/>
    </row>
    <row r="642" spans="18:19" ht="15.75" customHeight="1">
      <c r="R642" s="165"/>
      <c r="S642" s="165"/>
    </row>
    <row r="643" spans="18:19" ht="15.75" customHeight="1">
      <c r="R643" s="165"/>
      <c r="S643" s="165"/>
    </row>
    <row r="644" spans="18:19" ht="15.75" customHeight="1">
      <c r="R644" s="165"/>
      <c r="S644" s="165"/>
    </row>
    <row r="645" spans="18:19" ht="15.75" customHeight="1">
      <c r="R645" s="165"/>
      <c r="S645" s="165"/>
    </row>
    <row r="646" spans="18:19" ht="15.75" customHeight="1">
      <c r="R646" s="165"/>
      <c r="S646" s="165"/>
    </row>
    <row r="647" spans="18:19" ht="15.75" customHeight="1">
      <c r="R647" s="165"/>
      <c r="S647" s="165"/>
    </row>
    <row r="648" spans="18:19" ht="15.75" customHeight="1">
      <c r="R648" s="165"/>
      <c r="S648" s="165"/>
    </row>
    <row r="649" spans="18:19" ht="15.75" customHeight="1">
      <c r="R649" s="165"/>
      <c r="S649" s="165"/>
    </row>
    <row r="650" spans="18:19" ht="15.75" customHeight="1">
      <c r="R650" s="165"/>
      <c r="S650" s="165"/>
    </row>
    <row r="651" spans="18:19" ht="15.75" customHeight="1">
      <c r="R651" s="165"/>
      <c r="S651" s="165"/>
    </row>
    <row r="652" spans="18:19" ht="15.75" customHeight="1">
      <c r="R652" s="165"/>
      <c r="S652" s="165"/>
    </row>
    <row r="653" spans="18:19" ht="15.75" customHeight="1">
      <c r="R653" s="165"/>
      <c r="S653" s="165"/>
    </row>
    <row r="654" spans="18:19" ht="15.75" customHeight="1">
      <c r="R654" s="165"/>
      <c r="S654" s="165"/>
    </row>
    <row r="655" spans="18:19" ht="15.75" customHeight="1">
      <c r="R655" s="165"/>
      <c r="S655" s="165"/>
    </row>
    <row r="656" spans="18:19" ht="15.75" customHeight="1">
      <c r="R656" s="165"/>
      <c r="S656" s="165"/>
    </row>
    <row r="657" spans="18:19" ht="15.75" customHeight="1">
      <c r="R657" s="165"/>
      <c r="S657" s="165"/>
    </row>
    <row r="658" spans="18:19" ht="15.75" customHeight="1">
      <c r="R658" s="165"/>
      <c r="S658" s="165"/>
    </row>
    <row r="659" spans="18:19" ht="15.75" customHeight="1">
      <c r="R659" s="165"/>
      <c r="S659" s="165"/>
    </row>
    <row r="660" spans="18:19" ht="15.75" customHeight="1">
      <c r="R660" s="165"/>
      <c r="S660" s="165"/>
    </row>
    <row r="661" spans="18:19" ht="15.75" customHeight="1">
      <c r="R661" s="165"/>
      <c r="S661" s="165"/>
    </row>
    <row r="662" spans="18:19" ht="15.75" customHeight="1">
      <c r="R662" s="165"/>
      <c r="S662" s="165"/>
    </row>
    <row r="663" spans="18:19" ht="15.75" customHeight="1">
      <c r="R663" s="165"/>
      <c r="S663" s="165"/>
    </row>
    <row r="664" spans="18:19" ht="15.75" customHeight="1">
      <c r="R664" s="165"/>
      <c r="S664" s="165"/>
    </row>
    <row r="665" spans="18:19" ht="15.75" customHeight="1">
      <c r="R665" s="165"/>
      <c r="S665" s="165"/>
    </row>
    <row r="666" spans="18:19" ht="15.75" customHeight="1">
      <c r="R666" s="165"/>
      <c r="S666" s="165"/>
    </row>
    <row r="667" spans="18:19" ht="15.75" customHeight="1">
      <c r="R667" s="165"/>
      <c r="S667" s="165"/>
    </row>
    <row r="668" spans="18:19" ht="15.75" customHeight="1">
      <c r="R668" s="165"/>
      <c r="S668" s="165"/>
    </row>
    <row r="669" spans="18:19" ht="15.75" customHeight="1">
      <c r="R669" s="165"/>
      <c r="S669" s="165"/>
    </row>
    <row r="670" spans="18:19" ht="15.75" customHeight="1">
      <c r="R670" s="165"/>
      <c r="S670" s="165"/>
    </row>
    <row r="671" spans="18:19" ht="15.75" customHeight="1">
      <c r="R671" s="165"/>
      <c r="S671" s="165"/>
    </row>
    <row r="672" spans="18:19" ht="15.75" customHeight="1">
      <c r="R672" s="165"/>
      <c r="S672" s="165"/>
    </row>
    <row r="673" spans="18:19" ht="15.75" customHeight="1">
      <c r="R673" s="165"/>
      <c r="S673" s="165"/>
    </row>
    <row r="674" spans="18:19" ht="15.75" customHeight="1">
      <c r="R674" s="165"/>
      <c r="S674" s="165"/>
    </row>
    <row r="675" spans="18:19" ht="15.75" customHeight="1">
      <c r="R675" s="165"/>
      <c r="S675" s="165"/>
    </row>
    <row r="676" spans="18:19" ht="15.75" customHeight="1">
      <c r="R676" s="165"/>
      <c r="S676" s="165"/>
    </row>
    <row r="677" spans="18:19" ht="15.75" customHeight="1">
      <c r="R677" s="165"/>
      <c r="S677" s="165"/>
    </row>
    <row r="678" spans="18:19" ht="15.75" customHeight="1">
      <c r="R678" s="165"/>
      <c r="S678" s="165"/>
    </row>
    <row r="679" spans="18:19" ht="15.75" customHeight="1">
      <c r="R679" s="165"/>
      <c r="S679" s="165"/>
    </row>
    <row r="680" spans="18:19" ht="15.75" customHeight="1">
      <c r="R680" s="165"/>
      <c r="S680" s="165"/>
    </row>
    <row r="681" spans="18:19" ht="15.75" customHeight="1">
      <c r="R681" s="165"/>
      <c r="S681" s="165"/>
    </row>
    <row r="682" spans="18:19" ht="15.75" customHeight="1">
      <c r="R682" s="165"/>
      <c r="S682" s="165"/>
    </row>
    <row r="683" spans="18:19" ht="15.75" customHeight="1">
      <c r="R683" s="165"/>
      <c r="S683" s="165"/>
    </row>
    <row r="684" spans="18:19" ht="15.75" customHeight="1">
      <c r="R684" s="165"/>
      <c r="S684" s="165"/>
    </row>
    <row r="685" spans="18:19" ht="15.75" customHeight="1">
      <c r="R685" s="165"/>
      <c r="S685" s="165"/>
    </row>
    <row r="686" spans="18:19" ht="15.75" customHeight="1">
      <c r="R686" s="165"/>
      <c r="S686" s="165"/>
    </row>
    <row r="687" spans="18:19" ht="15.75" customHeight="1">
      <c r="R687" s="165"/>
      <c r="S687" s="165"/>
    </row>
    <row r="688" spans="18:19" ht="15.75" customHeight="1">
      <c r="R688" s="165"/>
      <c r="S688" s="165"/>
    </row>
    <row r="689" spans="18:19" ht="15.75" customHeight="1">
      <c r="R689" s="165"/>
      <c r="S689" s="165"/>
    </row>
    <row r="690" spans="18:19" ht="15.75" customHeight="1">
      <c r="R690" s="165"/>
      <c r="S690" s="165"/>
    </row>
    <row r="691" spans="18:19" ht="15.75" customHeight="1">
      <c r="R691" s="165"/>
      <c r="S691" s="165"/>
    </row>
    <row r="692" spans="18:19" ht="15.75" customHeight="1">
      <c r="R692" s="165"/>
      <c r="S692" s="165"/>
    </row>
    <row r="693" spans="18:19" ht="15.75" customHeight="1">
      <c r="R693" s="165"/>
      <c r="S693" s="165"/>
    </row>
    <row r="694" spans="18:19" ht="15.75" customHeight="1">
      <c r="R694" s="165"/>
      <c r="S694" s="165"/>
    </row>
    <row r="695" spans="18:19" ht="15.75" customHeight="1">
      <c r="R695" s="165"/>
      <c r="S695" s="165"/>
    </row>
    <row r="696" spans="18:19" ht="15.75" customHeight="1">
      <c r="R696" s="165"/>
      <c r="S696" s="165"/>
    </row>
    <row r="697" spans="18:19" ht="15.75" customHeight="1">
      <c r="R697" s="165"/>
      <c r="S697" s="165"/>
    </row>
    <row r="698" spans="18:19" ht="15.75" customHeight="1">
      <c r="R698" s="165"/>
      <c r="S698" s="165"/>
    </row>
    <row r="699" spans="18:19" ht="15.75" customHeight="1">
      <c r="R699" s="165"/>
      <c r="S699" s="165"/>
    </row>
    <row r="700" spans="18:19" ht="15.75" customHeight="1">
      <c r="R700" s="165"/>
      <c r="S700" s="165"/>
    </row>
    <row r="701" spans="18:19" ht="15.75" customHeight="1">
      <c r="R701" s="165"/>
      <c r="S701" s="165"/>
    </row>
    <row r="702" spans="18:19" ht="15.75" customHeight="1">
      <c r="R702" s="165"/>
      <c r="S702" s="165"/>
    </row>
    <row r="703" spans="18:19" ht="15.75" customHeight="1">
      <c r="R703" s="165"/>
      <c r="S703" s="165"/>
    </row>
    <row r="704" spans="18:19" ht="15.75" customHeight="1">
      <c r="R704" s="165"/>
      <c r="S704" s="165"/>
    </row>
    <row r="705" spans="18:19" ht="15.75" customHeight="1">
      <c r="R705" s="165"/>
      <c r="S705" s="165"/>
    </row>
    <row r="706" spans="18:19" ht="15.75" customHeight="1">
      <c r="R706" s="165"/>
      <c r="S706" s="165"/>
    </row>
    <row r="707" spans="18:19" ht="15.75" customHeight="1">
      <c r="R707" s="165"/>
      <c r="S707" s="165"/>
    </row>
    <row r="708" spans="18:19" ht="15.75" customHeight="1">
      <c r="R708" s="165"/>
      <c r="S708" s="165"/>
    </row>
    <row r="709" spans="18:19" ht="15.75" customHeight="1">
      <c r="R709" s="165"/>
      <c r="S709" s="165"/>
    </row>
    <row r="710" spans="18:19" ht="15.75" customHeight="1">
      <c r="R710" s="165"/>
      <c r="S710" s="165"/>
    </row>
    <row r="711" spans="18:19" ht="15.75" customHeight="1">
      <c r="R711" s="165"/>
      <c r="S711" s="165"/>
    </row>
    <row r="712" spans="18:19" ht="15.75" customHeight="1">
      <c r="R712" s="165"/>
      <c r="S712" s="165"/>
    </row>
    <row r="713" spans="18:19" ht="15.75" customHeight="1">
      <c r="R713" s="165"/>
      <c r="S713" s="165"/>
    </row>
    <row r="714" spans="18:19" ht="15.75" customHeight="1">
      <c r="R714" s="165"/>
      <c r="S714" s="165"/>
    </row>
    <row r="715" spans="18:19" ht="15.75" customHeight="1">
      <c r="R715" s="165"/>
      <c r="S715" s="165"/>
    </row>
    <row r="716" spans="18:19" ht="15.75" customHeight="1">
      <c r="R716" s="165"/>
      <c r="S716" s="165"/>
    </row>
    <row r="717" spans="18:19" ht="15.75" customHeight="1">
      <c r="R717" s="165"/>
      <c r="S717" s="165"/>
    </row>
    <row r="718" spans="18:19" ht="15.75" customHeight="1">
      <c r="R718" s="165"/>
      <c r="S718" s="165"/>
    </row>
    <row r="719" spans="18:19" ht="15.75" customHeight="1">
      <c r="R719" s="165"/>
      <c r="S719" s="165"/>
    </row>
    <row r="720" spans="18:19" ht="15.75" customHeight="1">
      <c r="R720" s="165"/>
      <c r="S720" s="165"/>
    </row>
    <row r="721" spans="18:19" ht="15.75" customHeight="1">
      <c r="R721" s="165"/>
      <c r="S721" s="165"/>
    </row>
    <row r="722" spans="18:19" ht="15.75" customHeight="1">
      <c r="R722" s="165"/>
      <c r="S722" s="165"/>
    </row>
    <row r="723" spans="18:19" ht="15.75" customHeight="1">
      <c r="R723" s="165"/>
      <c r="S723" s="165"/>
    </row>
    <row r="724" spans="18:19" ht="15.75" customHeight="1">
      <c r="R724" s="165"/>
      <c r="S724" s="165"/>
    </row>
    <row r="725" spans="18:19" ht="15.75" customHeight="1">
      <c r="R725" s="165"/>
      <c r="S725" s="165"/>
    </row>
    <row r="726" spans="18:19" ht="15.75" customHeight="1">
      <c r="R726" s="165"/>
      <c r="S726" s="165"/>
    </row>
    <row r="727" spans="18:19" ht="15.75" customHeight="1">
      <c r="R727" s="165"/>
      <c r="S727" s="165"/>
    </row>
    <row r="728" spans="18:19" ht="15.75" customHeight="1">
      <c r="R728" s="165"/>
      <c r="S728" s="165"/>
    </row>
    <row r="729" spans="18:19" ht="15.75" customHeight="1">
      <c r="R729" s="165"/>
      <c r="S729" s="165"/>
    </row>
    <row r="730" spans="18:19" ht="15.75" customHeight="1">
      <c r="R730" s="165"/>
      <c r="S730" s="165"/>
    </row>
    <row r="731" spans="18:19" ht="15.75" customHeight="1">
      <c r="R731" s="165"/>
      <c r="S731" s="165"/>
    </row>
    <row r="732" spans="18:19" ht="15.75" customHeight="1">
      <c r="R732" s="165"/>
      <c r="S732" s="165"/>
    </row>
    <row r="733" spans="18:19" ht="15.75" customHeight="1">
      <c r="R733" s="165"/>
      <c r="S733" s="165"/>
    </row>
    <row r="734" spans="18:19" ht="15.75" customHeight="1">
      <c r="R734" s="165"/>
      <c r="S734" s="165"/>
    </row>
    <row r="735" spans="18:19" ht="15.75" customHeight="1">
      <c r="R735" s="165"/>
      <c r="S735" s="165"/>
    </row>
    <row r="736" spans="18:19" ht="15.75" customHeight="1">
      <c r="R736" s="165"/>
      <c r="S736" s="165"/>
    </row>
    <row r="737" spans="18:19" ht="15.75" customHeight="1">
      <c r="R737" s="165"/>
      <c r="S737" s="165"/>
    </row>
    <row r="738" spans="18:19" ht="15.75" customHeight="1">
      <c r="R738" s="165"/>
      <c r="S738" s="165"/>
    </row>
    <row r="739" spans="18:19" ht="15.75" customHeight="1">
      <c r="R739" s="165"/>
      <c r="S739" s="165"/>
    </row>
    <row r="740" spans="18:19" ht="15.75" customHeight="1">
      <c r="R740" s="165"/>
      <c r="S740" s="165"/>
    </row>
    <row r="741" spans="18:19" ht="15.75" customHeight="1">
      <c r="R741" s="165"/>
      <c r="S741" s="165"/>
    </row>
    <row r="742" spans="18:19" ht="15.75" customHeight="1">
      <c r="R742" s="165"/>
      <c r="S742" s="165"/>
    </row>
    <row r="743" spans="18:19" ht="15.75" customHeight="1">
      <c r="R743" s="165"/>
      <c r="S743" s="165"/>
    </row>
    <row r="744" spans="18:19" ht="15.75" customHeight="1">
      <c r="R744" s="165"/>
      <c r="S744" s="165"/>
    </row>
    <row r="745" spans="18:19" ht="15.75" customHeight="1">
      <c r="R745" s="165"/>
      <c r="S745" s="165"/>
    </row>
    <row r="746" spans="18:19" ht="15.75" customHeight="1">
      <c r="R746" s="165"/>
      <c r="S746" s="165"/>
    </row>
    <row r="747" spans="18:19" ht="15.75" customHeight="1">
      <c r="R747" s="165"/>
      <c r="S747" s="165"/>
    </row>
    <row r="748" spans="18:19" ht="15.75" customHeight="1">
      <c r="R748" s="165"/>
      <c r="S748" s="165"/>
    </row>
    <row r="749" spans="18:19" ht="15.75" customHeight="1">
      <c r="R749" s="165"/>
      <c r="S749" s="165"/>
    </row>
    <row r="750" spans="18:19" ht="15.75" customHeight="1">
      <c r="R750" s="165"/>
      <c r="S750" s="165"/>
    </row>
    <row r="751" spans="18:19" ht="15.75" customHeight="1">
      <c r="R751" s="165"/>
      <c r="S751" s="165"/>
    </row>
    <row r="752" spans="18:19" ht="15.75" customHeight="1">
      <c r="R752" s="165"/>
      <c r="S752" s="165"/>
    </row>
    <row r="753" spans="18:19" ht="15.75" customHeight="1">
      <c r="R753" s="165"/>
      <c r="S753" s="165"/>
    </row>
    <row r="754" spans="18:19" ht="15.75" customHeight="1">
      <c r="R754" s="165"/>
      <c r="S754" s="165"/>
    </row>
    <row r="755" spans="18:19" ht="15.75" customHeight="1">
      <c r="R755" s="165"/>
      <c r="S755" s="165"/>
    </row>
    <row r="756" spans="18:19" ht="15.75" customHeight="1">
      <c r="R756" s="165"/>
      <c r="S756" s="165"/>
    </row>
    <row r="757" spans="18:19" ht="15.75" customHeight="1">
      <c r="R757" s="165"/>
      <c r="S757" s="165"/>
    </row>
    <row r="758" spans="18:19" ht="15.75" customHeight="1">
      <c r="R758" s="165"/>
      <c r="S758" s="165"/>
    </row>
    <row r="759" spans="18:19" ht="15.75" customHeight="1">
      <c r="R759" s="165"/>
      <c r="S759" s="165"/>
    </row>
    <row r="760" spans="18:19" ht="15.75" customHeight="1">
      <c r="R760" s="165"/>
      <c r="S760" s="165"/>
    </row>
    <row r="761" spans="18:19" ht="15.75" customHeight="1">
      <c r="R761" s="165"/>
      <c r="S761" s="165"/>
    </row>
    <row r="762" spans="18:19" ht="15.75" customHeight="1">
      <c r="R762" s="165"/>
      <c r="S762" s="165"/>
    </row>
    <row r="763" spans="18:19" ht="15.75" customHeight="1">
      <c r="R763" s="165"/>
      <c r="S763" s="165"/>
    </row>
    <row r="764" spans="18:19" ht="15.75" customHeight="1">
      <c r="R764" s="165"/>
      <c r="S764" s="165"/>
    </row>
    <row r="765" spans="18:19" ht="15.75" customHeight="1">
      <c r="R765" s="165"/>
      <c r="S765" s="165"/>
    </row>
    <row r="766" spans="18:19" ht="15.75" customHeight="1">
      <c r="R766" s="165"/>
      <c r="S766" s="165"/>
    </row>
    <row r="767" spans="18:19" ht="15.75" customHeight="1">
      <c r="R767" s="165"/>
      <c r="S767" s="165"/>
    </row>
    <row r="768" spans="18:19" ht="15.75" customHeight="1">
      <c r="R768" s="165"/>
      <c r="S768" s="165"/>
    </row>
    <row r="769" spans="18:19" ht="15.75" customHeight="1">
      <c r="R769" s="165"/>
      <c r="S769" s="165"/>
    </row>
    <row r="770" spans="18:19" ht="15.75" customHeight="1">
      <c r="R770" s="165"/>
      <c r="S770" s="165"/>
    </row>
    <row r="771" spans="18:19" ht="15.75" customHeight="1">
      <c r="R771" s="165"/>
      <c r="S771" s="165"/>
    </row>
    <row r="772" spans="18:19" ht="15.75" customHeight="1">
      <c r="R772" s="165"/>
      <c r="S772" s="165"/>
    </row>
    <row r="773" spans="18:19" ht="15.75" customHeight="1">
      <c r="R773" s="165"/>
      <c r="S773" s="165"/>
    </row>
    <row r="774" spans="18:19" ht="15.75" customHeight="1">
      <c r="R774" s="165"/>
      <c r="S774" s="165"/>
    </row>
    <row r="775" spans="18:19" ht="15.75" customHeight="1">
      <c r="R775" s="165"/>
      <c r="S775" s="165"/>
    </row>
    <row r="776" spans="18:19" ht="15.75" customHeight="1">
      <c r="R776" s="165"/>
      <c r="S776" s="165"/>
    </row>
    <row r="777" spans="18:19" ht="15.75" customHeight="1">
      <c r="R777" s="165"/>
      <c r="S777" s="165"/>
    </row>
    <row r="778" spans="18:19" ht="15.75" customHeight="1">
      <c r="R778" s="165"/>
      <c r="S778" s="165"/>
    </row>
    <row r="779" spans="18:19" ht="15.75" customHeight="1">
      <c r="R779" s="165"/>
      <c r="S779" s="165"/>
    </row>
    <row r="780" spans="18:19" ht="15.75" customHeight="1">
      <c r="R780" s="165"/>
      <c r="S780" s="165"/>
    </row>
    <row r="781" spans="18:19" ht="15.75" customHeight="1">
      <c r="R781" s="165"/>
      <c r="S781" s="165"/>
    </row>
    <row r="782" spans="18:19" ht="15.75" customHeight="1">
      <c r="R782" s="165"/>
      <c r="S782" s="165"/>
    </row>
    <row r="783" spans="18:19" ht="15.75" customHeight="1">
      <c r="R783" s="165"/>
      <c r="S783" s="165"/>
    </row>
    <row r="784" spans="18:19" ht="15.75" customHeight="1">
      <c r="R784" s="165"/>
      <c r="S784" s="165"/>
    </row>
    <row r="785" spans="18:19" ht="15.75" customHeight="1">
      <c r="R785" s="165"/>
      <c r="S785" s="165"/>
    </row>
    <row r="786" spans="18:19" ht="15.75" customHeight="1">
      <c r="R786" s="165"/>
      <c r="S786" s="165"/>
    </row>
    <row r="787" spans="18:19" ht="15.75" customHeight="1">
      <c r="R787" s="165"/>
      <c r="S787" s="165"/>
    </row>
    <row r="788" spans="18:19" ht="15.75" customHeight="1">
      <c r="R788" s="165"/>
      <c r="S788" s="165"/>
    </row>
    <row r="789" spans="18:19" ht="15.75" customHeight="1">
      <c r="R789" s="165"/>
      <c r="S789" s="165"/>
    </row>
    <row r="790" spans="18:19" ht="15.75" customHeight="1">
      <c r="R790" s="165"/>
      <c r="S790" s="165"/>
    </row>
    <row r="791" spans="18:19" ht="15.75" customHeight="1">
      <c r="R791" s="165"/>
      <c r="S791" s="165"/>
    </row>
    <row r="792" spans="18:19" ht="15.75" customHeight="1">
      <c r="R792" s="165"/>
      <c r="S792" s="165"/>
    </row>
    <row r="793" spans="18:19" ht="15.75" customHeight="1">
      <c r="R793" s="165"/>
      <c r="S793" s="165"/>
    </row>
    <row r="794" spans="18:19" ht="15.75" customHeight="1">
      <c r="R794" s="165"/>
      <c r="S794" s="165"/>
    </row>
    <row r="795" spans="18:19" ht="15.75" customHeight="1">
      <c r="R795" s="165"/>
      <c r="S795" s="165"/>
    </row>
    <row r="796" spans="18:19" ht="15.75" customHeight="1">
      <c r="R796" s="165"/>
      <c r="S796" s="165"/>
    </row>
    <row r="797" spans="18:19" ht="15.75" customHeight="1">
      <c r="R797" s="165"/>
      <c r="S797" s="165"/>
    </row>
    <row r="798" spans="18:19" ht="15.75" customHeight="1">
      <c r="R798" s="165"/>
      <c r="S798" s="165"/>
    </row>
    <row r="799" spans="18:19" ht="15.75" customHeight="1">
      <c r="R799" s="165"/>
      <c r="S799" s="165"/>
    </row>
    <row r="800" spans="18:19" ht="15.75" customHeight="1">
      <c r="R800" s="165"/>
      <c r="S800" s="165"/>
    </row>
    <row r="801" spans="18:19" ht="15.75" customHeight="1">
      <c r="R801" s="165"/>
      <c r="S801" s="165"/>
    </row>
    <row r="802" spans="18:19" ht="15.75" customHeight="1">
      <c r="R802" s="165"/>
      <c r="S802" s="165"/>
    </row>
    <row r="803" spans="18:19" ht="15.75" customHeight="1">
      <c r="R803" s="165"/>
      <c r="S803" s="165"/>
    </row>
    <row r="804" spans="18:19" ht="15.75" customHeight="1">
      <c r="R804" s="165"/>
      <c r="S804" s="165"/>
    </row>
    <row r="805" spans="18:19" ht="15.75" customHeight="1">
      <c r="R805" s="165"/>
      <c r="S805" s="165"/>
    </row>
    <row r="806" spans="18:19" ht="15.75" customHeight="1">
      <c r="R806" s="165"/>
      <c r="S806" s="165"/>
    </row>
    <row r="807" spans="18:19" ht="15.75" customHeight="1">
      <c r="R807" s="165"/>
      <c r="S807" s="165"/>
    </row>
    <row r="808" spans="18:19" ht="15.75" customHeight="1">
      <c r="R808" s="165"/>
      <c r="S808" s="165"/>
    </row>
    <row r="809" spans="18:19" ht="15.75" customHeight="1">
      <c r="R809" s="165"/>
      <c r="S809" s="165"/>
    </row>
    <row r="810" spans="18:19" ht="15.75" customHeight="1">
      <c r="R810" s="165"/>
      <c r="S810" s="165"/>
    </row>
    <row r="811" spans="18:19" ht="15.75" customHeight="1">
      <c r="R811" s="165"/>
      <c r="S811" s="165"/>
    </row>
    <row r="812" spans="18:19" ht="15.75" customHeight="1">
      <c r="R812" s="165"/>
      <c r="S812" s="165"/>
    </row>
    <row r="813" spans="18:19" ht="15.75" customHeight="1">
      <c r="R813" s="165"/>
      <c r="S813" s="165"/>
    </row>
    <row r="814" spans="18:19" ht="15.75" customHeight="1">
      <c r="R814" s="165"/>
      <c r="S814" s="165"/>
    </row>
    <row r="815" spans="18:19" ht="15.75" customHeight="1">
      <c r="R815" s="165"/>
      <c r="S815" s="165"/>
    </row>
    <row r="816" spans="18:19" ht="15.75" customHeight="1">
      <c r="R816" s="165"/>
      <c r="S816" s="165"/>
    </row>
    <row r="817" spans="18:19" ht="15.75" customHeight="1">
      <c r="R817" s="165"/>
      <c r="S817" s="165"/>
    </row>
    <row r="818" spans="18:19" ht="15.75" customHeight="1">
      <c r="R818" s="165"/>
      <c r="S818" s="165"/>
    </row>
    <row r="819" spans="18:19" ht="15.75" customHeight="1">
      <c r="R819" s="165"/>
      <c r="S819" s="165"/>
    </row>
    <row r="820" spans="18:19" ht="15.75" customHeight="1">
      <c r="R820" s="165"/>
      <c r="S820" s="165"/>
    </row>
    <row r="821" spans="18:19" ht="15.75" customHeight="1">
      <c r="R821" s="165"/>
      <c r="S821" s="165"/>
    </row>
    <row r="822" spans="18:19" ht="15.75" customHeight="1">
      <c r="R822" s="165"/>
      <c r="S822" s="165"/>
    </row>
    <row r="823" spans="18:19" ht="15.75" customHeight="1">
      <c r="R823" s="165"/>
      <c r="S823" s="165"/>
    </row>
    <row r="824" spans="18:19" ht="15.75" customHeight="1">
      <c r="R824" s="165"/>
      <c r="S824" s="165"/>
    </row>
    <row r="825" spans="18:19" ht="15.75" customHeight="1">
      <c r="R825" s="165"/>
      <c r="S825" s="165"/>
    </row>
    <row r="826" spans="18:19" ht="15.75" customHeight="1">
      <c r="R826" s="165"/>
      <c r="S826" s="165"/>
    </row>
    <row r="827" spans="18:19" ht="15.75" customHeight="1">
      <c r="R827" s="165"/>
      <c r="S827" s="165"/>
    </row>
    <row r="828" spans="18:19" ht="15.75" customHeight="1">
      <c r="R828" s="165"/>
      <c r="S828" s="165"/>
    </row>
    <row r="829" spans="18:19" ht="15.75" customHeight="1">
      <c r="R829" s="165"/>
      <c r="S829" s="165"/>
    </row>
    <row r="830" spans="18:19" ht="15.75" customHeight="1">
      <c r="R830" s="165"/>
      <c r="S830" s="165"/>
    </row>
    <row r="831" spans="18:19" ht="15.75" customHeight="1">
      <c r="R831" s="165"/>
      <c r="S831" s="165"/>
    </row>
    <row r="832" spans="18:19" ht="15.75" customHeight="1">
      <c r="R832" s="165"/>
      <c r="S832" s="165"/>
    </row>
    <row r="833" spans="18:19" ht="15.75" customHeight="1">
      <c r="R833" s="165"/>
      <c r="S833" s="165"/>
    </row>
    <row r="834" spans="18:19" ht="15.75" customHeight="1">
      <c r="R834" s="165"/>
      <c r="S834" s="165"/>
    </row>
    <row r="835" spans="18:19" ht="15.75" customHeight="1">
      <c r="R835" s="165"/>
      <c r="S835" s="165"/>
    </row>
    <row r="836" spans="18:19" ht="15.75" customHeight="1">
      <c r="R836" s="165"/>
      <c r="S836" s="165"/>
    </row>
    <row r="837" spans="18:19" ht="15.75" customHeight="1">
      <c r="R837" s="165"/>
      <c r="S837" s="165"/>
    </row>
    <row r="838" spans="18:19" ht="15.75" customHeight="1">
      <c r="R838" s="165"/>
      <c r="S838" s="165"/>
    </row>
    <row r="839" spans="18:19" ht="15.75" customHeight="1">
      <c r="R839" s="165"/>
      <c r="S839" s="165"/>
    </row>
    <row r="840" spans="18:19" ht="15.75" customHeight="1">
      <c r="R840" s="165"/>
      <c r="S840" s="165"/>
    </row>
    <row r="841" spans="18:19" ht="15.75" customHeight="1">
      <c r="R841" s="165"/>
      <c r="S841" s="165"/>
    </row>
    <row r="842" spans="18:19" ht="15.75" customHeight="1">
      <c r="R842" s="165"/>
      <c r="S842" s="165"/>
    </row>
    <row r="843" spans="18:19" ht="15.75" customHeight="1">
      <c r="R843" s="165"/>
      <c r="S843" s="165"/>
    </row>
    <row r="844" spans="18:19" ht="15.75" customHeight="1">
      <c r="R844" s="165"/>
      <c r="S844" s="165"/>
    </row>
    <row r="845" spans="18:19" ht="15.75" customHeight="1">
      <c r="R845" s="165"/>
      <c r="S845" s="165"/>
    </row>
    <row r="846" spans="18:19" ht="15.75" customHeight="1">
      <c r="R846" s="165"/>
      <c r="S846" s="165"/>
    </row>
    <row r="847" spans="18:19" ht="15.75" customHeight="1">
      <c r="R847" s="165"/>
      <c r="S847" s="165"/>
    </row>
    <row r="848" spans="18:19" ht="15.75" customHeight="1">
      <c r="R848" s="165"/>
      <c r="S848" s="165"/>
    </row>
    <row r="849" spans="18:19" ht="15.75" customHeight="1">
      <c r="R849" s="165"/>
      <c r="S849" s="165"/>
    </row>
    <row r="850" spans="18:19" ht="15.75" customHeight="1">
      <c r="R850" s="165"/>
      <c r="S850" s="165"/>
    </row>
    <row r="851" spans="18:19" ht="15.75" customHeight="1">
      <c r="R851" s="165"/>
      <c r="S851" s="165"/>
    </row>
    <row r="852" spans="18:19" ht="15.75" customHeight="1">
      <c r="R852" s="165"/>
      <c r="S852" s="165"/>
    </row>
    <row r="853" spans="18:19" ht="15.75" customHeight="1">
      <c r="R853" s="165"/>
      <c r="S853" s="165"/>
    </row>
    <row r="854" spans="18:19" ht="15.75" customHeight="1">
      <c r="R854" s="165"/>
      <c r="S854" s="165"/>
    </row>
    <row r="855" spans="18:19" ht="15.75" customHeight="1">
      <c r="R855" s="165"/>
      <c r="S855" s="165"/>
    </row>
    <row r="856" spans="18:19" ht="15.75" customHeight="1">
      <c r="R856" s="165"/>
      <c r="S856" s="165"/>
    </row>
    <row r="857" spans="18:19" ht="15.75" customHeight="1">
      <c r="R857" s="165"/>
      <c r="S857" s="165"/>
    </row>
    <row r="858" spans="18:19" ht="15.75" customHeight="1">
      <c r="R858" s="165"/>
      <c r="S858" s="165"/>
    </row>
    <row r="859" spans="18:19" ht="15.75" customHeight="1">
      <c r="R859" s="165"/>
      <c r="S859" s="165"/>
    </row>
    <row r="860" spans="18:19" ht="15.75" customHeight="1">
      <c r="R860" s="165"/>
      <c r="S860" s="165"/>
    </row>
    <row r="861" spans="18:19" ht="15.75" customHeight="1">
      <c r="R861" s="165"/>
      <c r="S861" s="165"/>
    </row>
    <row r="862" spans="18:19" ht="15.75" customHeight="1">
      <c r="R862" s="165"/>
      <c r="S862" s="165"/>
    </row>
    <row r="863" spans="18:19" ht="15.75" customHeight="1">
      <c r="R863" s="165"/>
      <c r="S863" s="165"/>
    </row>
    <row r="864" spans="18:19" ht="15.75" customHeight="1">
      <c r="R864" s="165"/>
      <c r="S864" s="165"/>
    </row>
    <row r="865" spans="18:19" ht="15.75" customHeight="1">
      <c r="R865" s="165"/>
      <c r="S865" s="165"/>
    </row>
    <row r="866" spans="18:19" ht="15.75" customHeight="1">
      <c r="R866" s="165"/>
      <c r="S866" s="165"/>
    </row>
    <row r="867" spans="18:19" ht="15.75" customHeight="1">
      <c r="R867" s="165"/>
      <c r="S867" s="165"/>
    </row>
    <row r="868" spans="18:19" ht="15.75" customHeight="1">
      <c r="R868" s="165"/>
      <c r="S868" s="165"/>
    </row>
    <row r="869" spans="18:19" ht="15.75" customHeight="1">
      <c r="R869" s="165"/>
      <c r="S869" s="165"/>
    </row>
    <row r="870" spans="18:19" ht="15.75" customHeight="1">
      <c r="R870" s="165"/>
      <c r="S870" s="165"/>
    </row>
    <row r="871" spans="18:19" ht="15.75" customHeight="1">
      <c r="R871" s="165"/>
      <c r="S871" s="165"/>
    </row>
    <row r="872" spans="18:19" ht="15.75" customHeight="1">
      <c r="R872" s="165"/>
      <c r="S872" s="165"/>
    </row>
    <row r="873" spans="18:19" ht="15.75" customHeight="1">
      <c r="R873" s="165"/>
      <c r="S873" s="165"/>
    </row>
    <row r="874" spans="18:19" ht="15.75" customHeight="1">
      <c r="R874" s="165"/>
      <c r="S874" s="165"/>
    </row>
    <row r="875" spans="18:19" ht="15.75" customHeight="1">
      <c r="R875" s="165"/>
      <c r="S875" s="165"/>
    </row>
    <row r="876" spans="18:19" ht="15.75" customHeight="1">
      <c r="R876" s="165"/>
      <c r="S876" s="165"/>
    </row>
    <row r="877" spans="18:19" ht="15.75" customHeight="1">
      <c r="R877" s="165"/>
      <c r="S877" s="165"/>
    </row>
    <row r="878" spans="18:19" ht="15.75" customHeight="1">
      <c r="R878" s="165"/>
      <c r="S878" s="165"/>
    </row>
    <row r="879" spans="18:19" ht="15.75" customHeight="1">
      <c r="R879" s="165"/>
      <c r="S879" s="165"/>
    </row>
    <row r="880" spans="18:19" ht="15.75" customHeight="1">
      <c r="R880" s="165"/>
      <c r="S880" s="165"/>
    </row>
    <row r="881" spans="18:19" ht="15.75" customHeight="1">
      <c r="R881" s="165"/>
      <c r="S881" s="165"/>
    </row>
    <row r="882" spans="18:19" ht="15.75" customHeight="1">
      <c r="R882" s="165"/>
      <c r="S882" s="165"/>
    </row>
    <row r="883" spans="18:19" ht="15.75" customHeight="1">
      <c r="R883" s="165"/>
      <c r="S883" s="165"/>
    </row>
    <row r="884" spans="18:19" ht="15.75" customHeight="1">
      <c r="R884" s="165"/>
      <c r="S884" s="165"/>
    </row>
    <row r="885" spans="18:19" ht="15.75" customHeight="1">
      <c r="R885" s="165"/>
      <c r="S885" s="165"/>
    </row>
    <row r="886" spans="18:19" ht="15.75" customHeight="1">
      <c r="R886" s="165"/>
      <c r="S886" s="165"/>
    </row>
    <row r="887" spans="18:19" ht="15.75" customHeight="1">
      <c r="R887" s="165"/>
      <c r="S887" s="165"/>
    </row>
    <row r="888" spans="18:19" ht="15.75" customHeight="1">
      <c r="R888" s="165"/>
      <c r="S888" s="165"/>
    </row>
    <row r="889" spans="18:19" ht="15.75" customHeight="1">
      <c r="R889" s="165"/>
      <c r="S889" s="165"/>
    </row>
    <row r="890" spans="18:19" ht="15.75" customHeight="1">
      <c r="R890" s="165"/>
      <c r="S890" s="165"/>
    </row>
    <row r="891" spans="18:19" ht="15.75" customHeight="1">
      <c r="R891" s="165"/>
      <c r="S891" s="165"/>
    </row>
    <row r="892" spans="18:19" ht="15.75" customHeight="1">
      <c r="R892" s="165"/>
      <c r="S892" s="165"/>
    </row>
    <row r="893" spans="18:19" ht="15.75" customHeight="1">
      <c r="R893" s="165"/>
      <c r="S893" s="165"/>
    </row>
    <row r="894" spans="18:19" ht="15.75" customHeight="1">
      <c r="R894" s="165"/>
      <c r="S894" s="165"/>
    </row>
    <row r="895" spans="18:19" ht="15.75" customHeight="1">
      <c r="R895" s="165"/>
      <c r="S895" s="165"/>
    </row>
    <row r="896" spans="18:19" ht="15.75" customHeight="1">
      <c r="R896" s="165"/>
      <c r="S896" s="165"/>
    </row>
    <row r="897" spans="18:19" ht="15.75" customHeight="1">
      <c r="R897" s="165"/>
      <c r="S897" s="165"/>
    </row>
    <row r="898" spans="18:19" ht="15.75" customHeight="1">
      <c r="R898" s="165"/>
      <c r="S898" s="165"/>
    </row>
    <row r="899" spans="18:19" ht="15.75" customHeight="1">
      <c r="R899" s="165"/>
      <c r="S899" s="165"/>
    </row>
    <row r="900" spans="18:19" ht="15.75" customHeight="1">
      <c r="R900" s="165"/>
      <c r="S900" s="165"/>
    </row>
    <row r="901" spans="18:19" ht="15.75" customHeight="1">
      <c r="R901" s="165"/>
      <c r="S901" s="165"/>
    </row>
    <row r="902" spans="18:19" ht="15.75" customHeight="1">
      <c r="R902" s="165"/>
      <c r="S902" s="165"/>
    </row>
    <row r="903" spans="18:19" ht="15.75" customHeight="1">
      <c r="R903" s="165"/>
      <c r="S903" s="165"/>
    </row>
    <row r="904" spans="18:19" ht="15.75" customHeight="1">
      <c r="R904" s="165"/>
      <c r="S904" s="165"/>
    </row>
    <row r="905" spans="18:19" ht="15.75" customHeight="1">
      <c r="R905" s="165"/>
      <c r="S905" s="165"/>
    </row>
    <row r="906" spans="18:19" ht="15.75" customHeight="1">
      <c r="R906" s="165"/>
      <c r="S906" s="165"/>
    </row>
    <row r="907" spans="18:19" ht="15.75" customHeight="1">
      <c r="R907" s="165"/>
      <c r="S907" s="165"/>
    </row>
    <row r="908" spans="18:19" ht="15.75" customHeight="1">
      <c r="R908" s="165"/>
      <c r="S908" s="165"/>
    </row>
    <row r="909" spans="18:19" ht="15.75" customHeight="1">
      <c r="R909" s="165"/>
      <c r="S909" s="165"/>
    </row>
    <row r="910" spans="18:19" ht="15.75" customHeight="1">
      <c r="R910" s="165"/>
      <c r="S910" s="165"/>
    </row>
    <row r="911" spans="18:19" ht="15.75" customHeight="1">
      <c r="R911" s="165"/>
      <c r="S911" s="165"/>
    </row>
    <row r="912" spans="18:19" ht="15.75" customHeight="1">
      <c r="R912" s="165"/>
      <c r="S912" s="165"/>
    </row>
    <row r="913" spans="18:19" ht="15.75" customHeight="1">
      <c r="R913" s="165"/>
      <c r="S913" s="165"/>
    </row>
    <row r="914" spans="18:19" ht="15.75" customHeight="1">
      <c r="R914" s="165"/>
      <c r="S914" s="165"/>
    </row>
    <row r="915" spans="18:19" ht="15.75" customHeight="1">
      <c r="R915" s="165"/>
      <c r="S915" s="165"/>
    </row>
    <row r="916" spans="18:19" ht="15.75" customHeight="1">
      <c r="R916" s="165"/>
      <c r="S916" s="165"/>
    </row>
    <row r="917" spans="18:19" ht="15.75" customHeight="1">
      <c r="R917" s="165"/>
      <c r="S917" s="165"/>
    </row>
    <row r="918" spans="18:19" ht="15.75" customHeight="1">
      <c r="R918" s="165"/>
      <c r="S918" s="165"/>
    </row>
    <row r="919" spans="18:19" ht="15.75" customHeight="1">
      <c r="R919" s="165"/>
      <c r="S919" s="165"/>
    </row>
    <row r="920" spans="18:19" ht="15.75" customHeight="1">
      <c r="R920" s="165"/>
      <c r="S920" s="165"/>
    </row>
    <row r="921" spans="18:19" ht="15.75" customHeight="1">
      <c r="R921" s="165"/>
      <c r="S921" s="165"/>
    </row>
    <row r="922" spans="18:19" ht="15.75" customHeight="1">
      <c r="R922" s="165"/>
      <c r="S922" s="165"/>
    </row>
    <row r="923" spans="18:19" ht="15.75" customHeight="1">
      <c r="R923" s="165"/>
      <c r="S923" s="165"/>
    </row>
    <row r="924" spans="18:19" ht="15.75" customHeight="1">
      <c r="R924" s="165"/>
      <c r="S924" s="165"/>
    </row>
    <row r="925" spans="18:19" ht="15.75" customHeight="1">
      <c r="R925" s="165"/>
      <c r="S925" s="165"/>
    </row>
    <row r="926" spans="18:19" ht="15.75" customHeight="1">
      <c r="R926" s="165"/>
      <c r="S926" s="165"/>
    </row>
    <row r="927" spans="18:19" ht="15.75" customHeight="1">
      <c r="R927" s="165"/>
      <c r="S927" s="165"/>
    </row>
    <row r="928" spans="18:19" ht="15.75" customHeight="1">
      <c r="R928" s="165"/>
      <c r="S928" s="165"/>
    </row>
    <row r="929" spans="18:19" ht="15.75" customHeight="1">
      <c r="R929" s="165"/>
      <c r="S929" s="165"/>
    </row>
    <row r="930" spans="18:19" ht="15.75" customHeight="1">
      <c r="R930" s="165"/>
      <c r="S930" s="165"/>
    </row>
    <row r="931" spans="18:19" ht="15.75" customHeight="1">
      <c r="R931" s="165"/>
      <c r="S931" s="165"/>
    </row>
    <row r="932" spans="18:19" ht="15.75" customHeight="1">
      <c r="R932" s="165"/>
      <c r="S932" s="165"/>
    </row>
    <row r="933" spans="18:19" ht="15.75" customHeight="1">
      <c r="R933" s="165"/>
      <c r="S933" s="165"/>
    </row>
    <row r="934" spans="18:19" ht="15.75" customHeight="1">
      <c r="R934" s="165"/>
      <c r="S934" s="165"/>
    </row>
    <row r="935" spans="18:19" ht="15.75" customHeight="1">
      <c r="R935" s="165"/>
      <c r="S935" s="165"/>
    </row>
    <row r="936" spans="18:19" ht="15.75" customHeight="1">
      <c r="R936" s="165"/>
      <c r="S936" s="165"/>
    </row>
    <row r="937" spans="18:19" ht="15.75" customHeight="1">
      <c r="R937" s="165"/>
      <c r="S937" s="165"/>
    </row>
    <row r="938" spans="18:19" ht="15.75" customHeight="1">
      <c r="R938" s="165"/>
      <c r="S938" s="165"/>
    </row>
    <row r="939" spans="18:19" ht="15.75" customHeight="1">
      <c r="R939" s="165"/>
      <c r="S939" s="165"/>
    </row>
    <row r="940" spans="18:19" ht="15.75" customHeight="1">
      <c r="R940" s="165"/>
      <c r="S940" s="165"/>
    </row>
    <row r="941" spans="18:19" ht="15.75" customHeight="1">
      <c r="R941" s="165"/>
      <c r="S941" s="165"/>
    </row>
    <row r="942" spans="18:19" ht="15.75" customHeight="1">
      <c r="R942" s="165"/>
      <c r="S942" s="165"/>
    </row>
    <row r="943" spans="18:19" ht="15.75" customHeight="1">
      <c r="R943" s="165"/>
      <c r="S943" s="165"/>
    </row>
    <row r="944" spans="18:19" ht="15.75" customHeight="1">
      <c r="R944" s="165"/>
      <c r="S944" s="165"/>
    </row>
    <row r="945" spans="18:19" ht="15.75" customHeight="1">
      <c r="R945" s="165"/>
      <c r="S945" s="165"/>
    </row>
    <row r="946" spans="18:19" ht="15.75" customHeight="1">
      <c r="R946" s="165"/>
      <c r="S946" s="165"/>
    </row>
    <row r="947" spans="18:19" ht="15.75" customHeight="1">
      <c r="R947" s="165"/>
      <c r="S947" s="165"/>
    </row>
    <row r="948" spans="18:19" ht="15.75" customHeight="1">
      <c r="R948" s="165"/>
      <c r="S948" s="165"/>
    </row>
    <row r="949" spans="18:19" ht="15.75" customHeight="1">
      <c r="R949" s="165"/>
      <c r="S949" s="165"/>
    </row>
    <row r="950" spans="18:19" ht="15.75" customHeight="1">
      <c r="R950" s="165"/>
      <c r="S950" s="165"/>
    </row>
    <row r="951" spans="18:19" ht="15.75" customHeight="1">
      <c r="R951" s="165"/>
      <c r="S951" s="165"/>
    </row>
    <row r="952" spans="18:19" ht="15.75" customHeight="1">
      <c r="R952" s="165"/>
      <c r="S952" s="165"/>
    </row>
    <row r="953" spans="18:19" ht="15.75" customHeight="1">
      <c r="R953" s="165"/>
      <c r="S953" s="165"/>
    </row>
    <row r="954" spans="18:19" ht="15.75" customHeight="1">
      <c r="R954" s="165"/>
      <c r="S954" s="165"/>
    </row>
    <row r="955" spans="18:19" ht="15.75" customHeight="1">
      <c r="R955" s="165"/>
      <c r="S955" s="165"/>
    </row>
    <row r="956" spans="18:19" ht="15.75" customHeight="1">
      <c r="R956" s="165"/>
      <c r="S956" s="165"/>
    </row>
    <row r="957" spans="18:19" ht="15.75" customHeight="1">
      <c r="R957" s="165"/>
      <c r="S957" s="165"/>
    </row>
    <row r="958" spans="18:19" ht="15.75" customHeight="1">
      <c r="R958" s="165"/>
      <c r="S958" s="165"/>
    </row>
    <row r="959" spans="18:19" ht="15.75" customHeight="1">
      <c r="R959" s="165"/>
      <c r="S959" s="165"/>
    </row>
    <row r="960" spans="18:19" ht="15.75" customHeight="1">
      <c r="R960" s="165"/>
      <c r="S960" s="165"/>
    </row>
    <row r="961" spans="18:19" ht="15.75" customHeight="1">
      <c r="R961" s="165"/>
      <c r="S961" s="165"/>
    </row>
    <row r="962" spans="18:19" ht="15.75" customHeight="1">
      <c r="R962" s="165"/>
      <c r="S962" s="165"/>
    </row>
    <row r="963" spans="18:19" ht="15.75" customHeight="1">
      <c r="R963" s="165"/>
      <c r="S963" s="165"/>
    </row>
    <row r="964" spans="18:19" ht="15.75" customHeight="1">
      <c r="R964" s="165"/>
      <c r="S964" s="165"/>
    </row>
    <row r="965" spans="18:19" ht="15.75" customHeight="1">
      <c r="R965" s="165"/>
      <c r="S965" s="165"/>
    </row>
    <row r="966" spans="18:19" ht="15.75" customHeight="1">
      <c r="R966" s="165"/>
      <c r="S966" s="165"/>
    </row>
    <row r="967" spans="18:19" ht="15.75" customHeight="1">
      <c r="R967" s="165"/>
      <c r="S967" s="165"/>
    </row>
    <row r="968" spans="18:19" ht="15.75" customHeight="1">
      <c r="R968" s="165"/>
      <c r="S968" s="165"/>
    </row>
    <row r="969" spans="18:19" ht="15.75" customHeight="1">
      <c r="R969" s="165"/>
      <c r="S969" s="165"/>
    </row>
    <row r="970" spans="18:19" ht="15.75" customHeight="1">
      <c r="R970" s="165"/>
      <c r="S970" s="165"/>
    </row>
    <row r="971" spans="18:19" ht="15.75" customHeight="1">
      <c r="R971" s="165"/>
      <c r="S971" s="165"/>
    </row>
    <row r="972" spans="18:19" ht="15.75" customHeight="1">
      <c r="R972" s="165"/>
      <c r="S972" s="165"/>
    </row>
    <row r="973" spans="18:19" ht="15.75" customHeight="1">
      <c r="R973" s="165"/>
      <c r="S973" s="165"/>
    </row>
    <row r="974" spans="18:19" ht="15.75" customHeight="1">
      <c r="R974" s="165"/>
      <c r="S974" s="165"/>
    </row>
    <row r="975" spans="18:19" ht="15.75" customHeight="1">
      <c r="R975" s="165"/>
      <c r="S975" s="165"/>
    </row>
    <row r="976" spans="18:19" ht="15.75" customHeight="1">
      <c r="R976" s="165"/>
      <c r="S976" s="165"/>
    </row>
    <row r="977" spans="18:19" ht="15.75" customHeight="1">
      <c r="R977" s="165"/>
      <c r="S977" s="165"/>
    </row>
    <row r="978" spans="18:19" ht="15.75" customHeight="1">
      <c r="R978" s="165"/>
      <c r="S978" s="165"/>
    </row>
    <row r="979" spans="18:19" ht="15.75" customHeight="1">
      <c r="R979" s="165"/>
      <c r="S979" s="165"/>
    </row>
    <row r="980" spans="18:19" ht="15.75" customHeight="1">
      <c r="R980" s="165"/>
      <c r="S980" s="165"/>
    </row>
    <row r="981" spans="18:19" ht="15.75" customHeight="1">
      <c r="R981" s="165"/>
      <c r="S981" s="165"/>
    </row>
    <row r="982" spans="18:19" ht="15.75" customHeight="1">
      <c r="R982" s="165"/>
      <c r="S982" s="165"/>
    </row>
    <row r="983" spans="18:19" ht="15.75" customHeight="1">
      <c r="R983" s="165"/>
      <c r="S983" s="165"/>
    </row>
    <row r="984" spans="18:19" ht="15.75" customHeight="1">
      <c r="R984" s="165"/>
      <c r="S984" s="165"/>
    </row>
    <row r="985" spans="18:19" ht="15.75" customHeight="1">
      <c r="R985" s="165"/>
      <c r="S985" s="165"/>
    </row>
    <row r="986" spans="18:19" ht="15.75" customHeight="1">
      <c r="R986" s="165"/>
      <c r="S986" s="165"/>
    </row>
    <row r="987" spans="18:19" ht="15.75" customHeight="1">
      <c r="R987" s="165"/>
      <c r="S987" s="165"/>
    </row>
    <row r="988" spans="18:19" ht="15.75" customHeight="1">
      <c r="R988" s="165"/>
      <c r="S988" s="165"/>
    </row>
    <row r="989" spans="18:19" ht="15.75" customHeight="1">
      <c r="R989" s="165"/>
      <c r="S989" s="165"/>
    </row>
    <row r="990" spans="18:19" ht="15.75" customHeight="1">
      <c r="R990" s="165"/>
      <c r="S990" s="165"/>
    </row>
    <row r="991" spans="18:19" ht="15.75" customHeight="1">
      <c r="R991" s="165"/>
      <c r="S991" s="165"/>
    </row>
    <row r="992" spans="18:19" ht="15.75" customHeight="1">
      <c r="R992" s="165"/>
      <c r="S992" s="165"/>
    </row>
    <row r="993" spans="18:19" ht="15.75" customHeight="1">
      <c r="R993" s="165"/>
      <c r="S993" s="165"/>
    </row>
    <row r="994" spans="18:19" ht="15.75" customHeight="1">
      <c r="R994" s="165"/>
      <c r="S994" s="165"/>
    </row>
    <row r="995" spans="18:19" ht="15.75" customHeight="1">
      <c r="R995" s="165"/>
      <c r="S995" s="165"/>
    </row>
    <row r="996" spans="18:19" ht="15.75" customHeight="1">
      <c r="R996" s="165"/>
      <c r="S996" s="165"/>
    </row>
    <row r="997" spans="18:19" ht="15.75" customHeight="1">
      <c r="R997" s="165"/>
      <c r="S997" s="165"/>
    </row>
    <row r="998" spans="18:19" ht="15.75" customHeight="1">
      <c r="R998" s="165"/>
      <c r="S998" s="165"/>
    </row>
    <row r="999" spans="18:19" ht="15.75" customHeight="1">
      <c r="R999" s="165"/>
      <c r="S999" s="165"/>
    </row>
    <row r="1000" spans="18:19" ht="15.75" customHeight="1">
      <c r="R1000" s="165"/>
      <c r="S1000" s="165"/>
    </row>
  </sheetData>
  <mergeCells count="276">
    <mergeCell ref="M25:M26"/>
    <mergeCell ref="N25:N26"/>
    <mergeCell ref="P25:P26"/>
    <mergeCell ref="Q25:Q26"/>
    <mergeCell ref="R25:R26"/>
    <mergeCell ref="S25:S26"/>
    <mergeCell ref="A25:A26"/>
    <mergeCell ref="B25:B26"/>
    <mergeCell ref="D25:D26"/>
    <mergeCell ref="E25:E26"/>
    <mergeCell ref="F25:F26"/>
    <mergeCell ref="G25:G26"/>
    <mergeCell ref="I25:I26"/>
    <mergeCell ref="A22:A24"/>
    <mergeCell ref="B22:B24"/>
    <mergeCell ref="C22:C24"/>
    <mergeCell ref="D22:D24"/>
    <mergeCell ref="E22:E24"/>
    <mergeCell ref="F22:F24"/>
    <mergeCell ref="G22:G24"/>
    <mergeCell ref="J25:J26"/>
    <mergeCell ref="L25:L26"/>
    <mergeCell ref="Q22:Q24"/>
    <mergeCell ref="R22:R24"/>
    <mergeCell ref="S22:S24"/>
    <mergeCell ref="I22:I24"/>
    <mergeCell ref="J22:J24"/>
    <mergeCell ref="K22:K23"/>
    <mergeCell ref="L22:L24"/>
    <mergeCell ref="M22:M24"/>
    <mergeCell ref="N22:N24"/>
    <mergeCell ref="P22:P24"/>
    <mergeCell ref="A18:A19"/>
    <mergeCell ref="B18:B19"/>
    <mergeCell ref="C18:C19"/>
    <mergeCell ref="D18:D19"/>
    <mergeCell ref="E18:E19"/>
    <mergeCell ref="F18:F19"/>
    <mergeCell ref="G18:G19"/>
    <mergeCell ref="A20:A21"/>
    <mergeCell ref="B20:B21"/>
    <mergeCell ref="C20:C21"/>
    <mergeCell ref="D20:D21"/>
    <mergeCell ref="E20:E21"/>
    <mergeCell ref="F20:F21"/>
    <mergeCell ref="G20:G21"/>
    <mergeCell ref="Q15:Q16"/>
    <mergeCell ref="R15:R16"/>
    <mergeCell ref="S15:S16"/>
    <mergeCell ref="S18:S19"/>
    <mergeCell ref="Q20:Q21"/>
    <mergeCell ref="R20:R21"/>
    <mergeCell ref="S20:S21"/>
    <mergeCell ref="I20:I21"/>
    <mergeCell ref="J20:J21"/>
    <mergeCell ref="K20:K21"/>
    <mergeCell ref="L20:L21"/>
    <mergeCell ref="M20:M21"/>
    <mergeCell ref="N20:N21"/>
    <mergeCell ref="P20:P21"/>
    <mergeCell ref="K12:K13"/>
    <mergeCell ref="L12:L13"/>
    <mergeCell ref="M12:M13"/>
    <mergeCell ref="N12:N13"/>
    <mergeCell ref="A12:A13"/>
    <mergeCell ref="B12:B13"/>
    <mergeCell ref="C12:C13"/>
    <mergeCell ref="D12:D13"/>
    <mergeCell ref="E12:E13"/>
    <mergeCell ref="F12:F13"/>
    <mergeCell ref="G12:G13"/>
    <mergeCell ref="A9:A11"/>
    <mergeCell ref="B9:B11"/>
    <mergeCell ref="C9:C11"/>
    <mergeCell ref="D9:D11"/>
    <mergeCell ref="E9:E11"/>
    <mergeCell ref="F9:F11"/>
    <mergeCell ref="G9:G11"/>
    <mergeCell ref="I12:I13"/>
    <mergeCell ref="J12:J13"/>
    <mergeCell ref="Q9:Q11"/>
    <mergeCell ref="R9:R11"/>
    <mergeCell ref="S9:S11"/>
    <mergeCell ref="I9:I11"/>
    <mergeCell ref="J9:J11"/>
    <mergeCell ref="K9:K11"/>
    <mergeCell ref="L9:L11"/>
    <mergeCell ref="M9:M11"/>
    <mergeCell ref="N9:N11"/>
    <mergeCell ref="P9:P11"/>
    <mergeCell ref="Q18:Q19"/>
    <mergeCell ref="R18:R19"/>
    <mergeCell ref="I18:I19"/>
    <mergeCell ref="J18:J19"/>
    <mergeCell ref="K18:K19"/>
    <mergeCell ref="L18:L19"/>
    <mergeCell ref="M18:M19"/>
    <mergeCell ref="N18:N19"/>
    <mergeCell ref="P18:P19"/>
    <mergeCell ref="I15:I17"/>
    <mergeCell ref="J15:J17"/>
    <mergeCell ref="K15:K17"/>
    <mergeCell ref="L15:L17"/>
    <mergeCell ref="M15:M17"/>
    <mergeCell ref="N15:N16"/>
    <mergeCell ref="P15:P16"/>
    <mergeCell ref="A15:A17"/>
    <mergeCell ref="B15:B17"/>
    <mergeCell ref="C15:C17"/>
    <mergeCell ref="D15:D17"/>
    <mergeCell ref="E15:E17"/>
    <mergeCell ref="F15:F17"/>
    <mergeCell ref="G15:G17"/>
    <mergeCell ref="R5:R6"/>
    <mergeCell ref="Q7:Q8"/>
    <mergeCell ref="R7:R8"/>
    <mergeCell ref="S7:S8"/>
    <mergeCell ref="A1:B3"/>
    <mergeCell ref="C1:L3"/>
    <mergeCell ref="P1:Q3"/>
    <mergeCell ref="R1:S3"/>
    <mergeCell ref="A5:A6"/>
    <mergeCell ref="B5:B6"/>
    <mergeCell ref="D5:D6"/>
    <mergeCell ref="S5:S6"/>
    <mergeCell ref="E5:E6"/>
    <mergeCell ref="F5:F6"/>
    <mergeCell ref="A7:A8"/>
    <mergeCell ref="B7:B8"/>
    <mergeCell ref="C7:C8"/>
    <mergeCell ref="D7:D8"/>
    <mergeCell ref="E7:E8"/>
    <mergeCell ref="G5:G6"/>
    <mergeCell ref="I5:I6"/>
    <mergeCell ref="J5:J6"/>
    <mergeCell ref="K5:K6"/>
    <mergeCell ref="L5:L6"/>
    <mergeCell ref="M5:M6"/>
    <mergeCell ref="N5:N6"/>
    <mergeCell ref="P5:P6"/>
    <mergeCell ref="Q5:Q6"/>
    <mergeCell ref="N7:N8"/>
    <mergeCell ref="P7:P8"/>
    <mergeCell ref="F7:F8"/>
    <mergeCell ref="G7:G8"/>
    <mergeCell ref="I7:I8"/>
    <mergeCell ref="J7:J8"/>
    <mergeCell ref="K7:K8"/>
    <mergeCell ref="L7:L8"/>
    <mergeCell ref="M7:M8"/>
    <mergeCell ref="R40:R41"/>
    <mergeCell ref="S40:S41"/>
    <mergeCell ref="A48:A49"/>
    <mergeCell ref="B48:B49"/>
    <mergeCell ref="D48:D49"/>
    <mergeCell ref="E48:E49"/>
    <mergeCell ref="F48:F49"/>
    <mergeCell ref="G48:G49"/>
    <mergeCell ref="I48:I49"/>
    <mergeCell ref="J40:J41"/>
    <mergeCell ref="K40:K41"/>
    <mergeCell ref="L40:L41"/>
    <mergeCell ref="M40:M41"/>
    <mergeCell ref="N40:N41"/>
    <mergeCell ref="P40:P41"/>
    <mergeCell ref="Q40:Q41"/>
    <mergeCell ref="A40:A41"/>
    <mergeCell ref="B40:B41"/>
    <mergeCell ref="D40:D41"/>
    <mergeCell ref="E40:E41"/>
    <mergeCell ref="F40:F41"/>
    <mergeCell ref="G40:G41"/>
    <mergeCell ref="I40:I41"/>
    <mergeCell ref="L37:L39"/>
    <mergeCell ref="N37:N39"/>
    <mergeCell ref="P37:P39"/>
    <mergeCell ref="Q37:Q39"/>
    <mergeCell ref="R37:R39"/>
    <mergeCell ref="S37:S39"/>
    <mergeCell ref="A37:A39"/>
    <mergeCell ref="B37:B39"/>
    <mergeCell ref="D37:D39"/>
    <mergeCell ref="E37:E39"/>
    <mergeCell ref="F37:F39"/>
    <mergeCell ref="G37:G39"/>
    <mergeCell ref="I37:I39"/>
    <mergeCell ref="R35:R36"/>
    <mergeCell ref="S35:S36"/>
    <mergeCell ref="J35:J36"/>
    <mergeCell ref="K35:K36"/>
    <mergeCell ref="L35:L36"/>
    <mergeCell ref="M35:M36"/>
    <mergeCell ref="N35:N36"/>
    <mergeCell ref="P35:P36"/>
    <mergeCell ref="Q35:Q36"/>
    <mergeCell ref="R48:R49"/>
    <mergeCell ref="S48:S49"/>
    <mergeCell ref="J48:J49"/>
    <mergeCell ref="K48:K49"/>
    <mergeCell ref="L48:L49"/>
    <mergeCell ref="M48:M49"/>
    <mergeCell ref="N48:N49"/>
    <mergeCell ref="P48:P49"/>
    <mergeCell ref="Q48:Q49"/>
    <mergeCell ref="L45:L47"/>
    <mergeCell ref="N45:N47"/>
    <mergeCell ref="P45:P47"/>
    <mergeCell ref="Q45:Q47"/>
    <mergeCell ref="R45:R47"/>
    <mergeCell ref="S45:S47"/>
    <mergeCell ref="A45:A47"/>
    <mergeCell ref="B45:B47"/>
    <mergeCell ref="D45:D47"/>
    <mergeCell ref="E45:E47"/>
    <mergeCell ref="F45:F47"/>
    <mergeCell ref="G45:G47"/>
    <mergeCell ref="I45:I47"/>
    <mergeCell ref="A33:A34"/>
    <mergeCell ref="B33:B34"/>
    <mergeCell ref="D33:D34"/>
    <mergeCell ref="E33:E34"/>
    <mergeCell ref="F33:F34"/>
    <mergeCell ref="G33:G34"/>
    <mergeCell ref="I33:I34"/>
    <mergeCell ref="J45:J47"/>
    <mergeCell ref="K45:K47"/>
    <mergeCell ref="A35:A36"/>
    <mergeCell ref="B35:B36"/>
    <mergeCell ref="D35:D36"/>
    <mergeCell ref="E35:E36"/>
    <mergeCell ref="F35:F36"/>
    <mergeCell ref="G35:G36"/>
    <mergeCell ref="I35:I36"/>
    <mergeCell ref="J37:J39"/>
    <mergeCell ref="K37:K39"/>
    <mergeCell ref="A27:A29"/>
    <mergeCell ref="B27:B29"/>
    <mergeCell ref="D27:D29"/>
    <mergeCell ref="E27:E29"/>
    <mergeCell ref="F27:F29"/>
    <mergeCell ref="G27:G29"/>
    <mergeCell ref="I27:I29"/>
    <mergeCell ref="R30:R31"/>
    <mergeCell ref="S30:S31"/>
    <mergeCell ref="J30:J31"/>
    <mergeCell ref="K30:K31"/>
    <mergeCell ref="L30:L31"/>
    <mergeCell ref="M30:M31"/>
    <mergeCell ref="N30:N31"/>
    <mergeCell ref="P30:P31"/>
    <mergeCell ref="Q30:Q31"/>
    <mergeCell ref="A30:A31"/>
    <mergeCell ref="B30:B31"/>
    <mergeCell ref="D30:D31"/>
    <mergeCell ref="E30:E31"/>
    <mergeCell ref="F30:F31"/>
    <mergeCell ref="G30:G31"/>
    <mergeCell ref="I30:I31"/>
    <mergeCell ref="R27:R29"/>
    <mergeCell ref="S27:S29"/>
    <mergeCell ref="J27:J29"/>
    <mergeCell ref="K27:K29"/>
    <mergeCell ref="L27:L29"/>
    <mergeCell ref="M27:M29"/>
    <mergeCell ref="N27:N29"/>
    <mergeCell ref="P27:P29"/>
    <mergeCell ref="Q27:Q29"/>
    <mergeCell ref="R33:R34"/>
    <mergeCell ref="S33:S34"/>
    <mergeCell ref="J33:J34"/>
    <mergeCell ref="K33:K34"/>
    <mergeCell ref="L33:L34"/>
    <mergeCell ref="M33:M34"/>
    <mergeCell ref="N33:N34"/>
    <mergeCell ref="P33:P34"/>
    <mergeCell ref="Q33:Q34"/>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00"/>
  <sheetViews>
    <sheetView showGridLines="0" zoomScale="60" zoomScaleNormal="60" workbookViewId="0">
      <pane xSplit="1" ySplit="2" topLeftCell="B34" activePane="bottomRight" state="frozen"/>
      <selection pane="topRight" activeCell="B1" sqref="B1"/>
      <selection pane="bottomLeft" activeCell="A3" sqref="A3"/>
      <selection pane="bottomRight" activeCell="AA43" sqref="AA43"/>
    </sheetView>
  </sheetViews>
  <sheetFormatPr baseColWidth="10" defaultColWidth="14.42578125" defaultRowHeight="15" customHeight="1"/>
  <cols>
    <col min="1" max="1" width="24.140625" customWidth="1"/>
    <col min="2" max="2" width="10.140625" customWidth="1"/>
    <col min="3" max="8" width="22" customWidth="1"/>
    <col min="9" max="10" width="14.28515625" customWidth="1"/>
    <col min="11" max="11" width="11.7109375" hidden="1" customWidth="1"/>
    <col min="12" max="12" width="48.42578125" hidden="1" customWidth="1"/>
    <col min="13" max="13" width="27.28515625" hidden="1" customWidth="1"/>
    <col min="14" max="15" width="11.7109375" hidden="1" customWidth="1"/>
    <col min="16" max="16" width="48.42578125" hidden="1" customWidth="1"/>
    <col min="17" max="18" width="32.7109375" hidden="1" customWidth="1"/>
    <col min="19" max="20" width="14.7109375" hidden="1" customWidth="1"/>
    <col min="21" max="21" width="9.7109375" customWidth="1"/>
    <col min="22" max="22" width="55.42578125" customWidth="1"/>
    <col min="23" max="23" width="37.140625" customWidth="1"/>
    <col min="24" max="24" width="12.7109375" customWidth="1"/>
    <col min="25" max="25" width="15.5703125" customWidth="1"/>
    <col min="26" max="26" width="35.28515625" customWidth="1"/>
    <col min="27" max="28" width="67.28515625" customWidth="1"/>
    <col min="30" max="30" width="13.7109375" customWidth="1"/>
    <col min="31" max="31" width="6.7109375" customWidth="1"/>
  </cols>
  <sheetData>
    <row r="1" spans="1:33" ht="77.25" customHeight="1">
      <c r="A1" s="485" t="s">
        <v>509</v>
      </c>
      <c r="B1" s="422"/>
      <c r="C1" s="422"/>
      <c r="D1" s="422"/>
      <c r="E1" s="422"/>
      <c r="F1" s="422"/>
      <c r="G1" s="422"/>
      <c r="H1" s="422"/>
      <c r="I1" s="422"/>
      <c r="J1" s="422"/>
      <c r="K1" s="451" t="s">
        <v>510</v>
      </c>
      <c r="L1" s="447"/>
      <c r="M1" s="448"/>
      <c r="N1" s="452" t="s">
        <v>511</v>
      </c>
      <c r="O1" s="447"/>
      <c r="P1" s="448"/>
      <c r="Q1" s="446" t="s">
        <v>512</v>
      </c>
      <c r="R1" s="447"/>
      <c r="S1" s="447"/>
      <c r="T1" s="448"/>
      <c r="U1" s="451" t="s">
        <v>513</v>
      </c>
      <c r="V1" s="447"/>
      <c r="W1" s="448"/>
      <c r="X1" s="452" t="s">
        <v>514</v>
      </c>
      <c r="Y1" s="447"/>
      <c r="Z1" s="453"/>
      <c r="AA1" s="446" t="s">
        <v>515</v>
      </c>
      <c r="AB1" s="447"/>
      <c r="AC1" s="447"/>
      <c r="AD1" s="447"/>
      <c r="AE1" s="448"/>
      <c r="AF1" s="71">
        <v>44803</v>
      </c>
      <c r="AG1" s="71">
        <v>44925</v>
      </c>
    </row>
    <row r="2" spans="1:33" ht="77.25" customHeight="1">
      <c r="A2" s="166" t="s">
        <v>65</v>
      </c>
      <c r="B2" s="486" t="s">
        <v>66</v>
      </c>
      <c r="C2" s="448"/>
      <c r="D2" s="166" t="s">
        <v>67</v>
      </c>
      <c r="E2" s="167" t="s">
        <v>68</v>
      </c>
      <c r="F2" s="167" t="s">
        <v>69</v>
      </c>
      <c r="G2" s="167" t="s">
        <v>70</v>
      </c>
      <c r="H2" s="167" t="s">
        <v>71</v>
      </c>
      <c r="I2" s="167" t="s">
        <v>72</v>
      </c>
      <c r="J2" s="167" t="s">
        <v>516</v>
      </c>
      <c r="K2" s="168" t="s">
        <v>74</v>
      </c>
      <c r="L2" s="168" t="s">
        <v>75</v>
      </c>
      <c r="M2" s="168" t="s">
        <v>76</v>
      </c>
      <c r="N2" s="169" t="s">
        <v>77</v>
      </c>
      <c r="O2" s="169" t="s">
        <v>78</v>
      </c>
      <c r="P2" s="169" t="s">
        <v>79</v>
      </c>
      <c r="Q2" s="140" t="s">
        <v>80</v>
      </c>
      <c r="R2" s="140" t="s">
        <v>81</v>
      </c>
      <c r="S2" s="140" t="s">
        <v>517</v>
      </c>
      <c r="T2" s="140" t="s">
        <v>83</v>
      </c>
      <c r="U2" s="170" t="s">
        <v>74</v>
      </c>
      <c r="V2" s="170" t="s">
        <v>75</v>
      </c>
      <c r="W2" s="170" t="s">
        <v>76</v>
      </c>
      <c r="X2" s="171" t="s">
        <v>77</v>
      </c>
      <c r="Y2" s="171" t="s">
        <v>78</v>
      </c>
      <c r="Z2" s="171" t="s">
        <v>79</v>
      </c>
      <c r="AA2" s="172" t="s">
        <v>80</v>
      </c>
      <c r="AB2" s="172" t="s">
        <v>81</v>
      </c>
      <c r="AC2" s="172" t="s">
        <v>517</v>
      </c>
      <c r="AD2" s="483" t="s">
        <v>83</v>
      </c>
      <c r="AE2" s="484"/>
    </row>
    <row r="3" spans="1:33" ht="90">
      <c r="A3" s="173" t="s">
        <v>518</v>
      </c>
      <c r="B3" s="83" t="s">
        <v>85</v>
      </c>
      <c r="C3" s="84" t="s">
        <v>519</v>
      </c>
      <c r="D3" s="83" t="s">
        <v>520</v>
      </c>
      <c r="E3" s="83" t="s">
        <v>521</v>
      </c>
      <c r="F3" s="83" t="s">
        <v>522</v>
      </c>
      <c r="G3" s="83" t="s">
        <v>90</v>
      </c>
      <c r="H3" s="83" t="s">
        <v>523</v>
      </c>
      <c r="I3" s="86">
        <v>44621</v>
      </c>
      <c r="J3" s="86">
        <v>44712</v>
      </c>
      <c r="K3" s="87">
        <v>1</v>
      </c>
      <c r="L3" s="89" t="s">
        <v>524</v>
      </c>
      <c r="M3" s="89" t="s">
        <v>525</v>
      </c>
      <c r="N3" s="174" t="s">
        <v>139</v>
      </c>
      <c r="O3" s="174" t="s">
        <v>139</v>
      </c>
      <c r="P3" s="89" t="s">
        <v>140</v>
      </c>
      <c r="Q3" s="91" t="s">
        <v>526</v>
      </c>
      <c r="R3" s="91" t="s">
        <v>527</v>
      </c>
      <c r="S3" s="89">
        <f t="shared" ref="S3:S22" si="0">IF(J3&lt;=$AF$1,1,0)</f>
        <v>1</v>
      </c>
      <c r="T3" s="175">
        <v>0</v>
      </c>
      <c r="U3" s="176">
        <v>1</v>
      </c>
      <c r="V3" s="91" t="s">
        <v>528</v>
      </c>
      <c r="W3" s="177" t="s">
        <v>525</v>
      </c>
      <c r="X3" s="89" t="s">
        <v>99</v>
      </c>
      <c r="Y3" s="89" t="s">
        <v>99</v>
      </c>
      <c r="Z3" s="91" t="s">
        <v>100</v>
      </c>
      <c r="AA3" s="93" t="s">
        <v>101</v>
      </c>
      <c r="AB3" s="94" t="s">
        <v>102</v>
      </c>
      <c r="AC3" s="95">
        <v>0</v>
      </c>
      <c r="AD3" s="96">
        <v>0</v>
      </c>
      <c r="AE3" s="97">
        <f t="shared" ref="AE3:AE34" si="1">IF(OR(S3=1,AC3=1),AD3+T3,"")</f>
        <v>0</v>
      </c>
    </row>
    <row r="4" spans="1:33" ht="409.5">
      <c r="A4" s="178"/>
      <c r="B4" s="83" t="s">
        <v>103</v>
      </c>
      <c r="C4" s="84" t="s">
        <v>529</v>
      </c>
      <c r="D4" s="83" t="s">
        <v>530</v>
      </c>
      <c r="E4" s="83" t="s">
        <v>531</v>
      </c>
      <c r="F4" s="83" t="s">
        <v>532</v>
      </c>
      <c r="G4" s="83" t="s">
        <v>90</v>
      </c>
      <c r="H4" s="83" t="s">
        <v>90</v>
      </c>
      <c r="I4" s="86">
        <v>44713</v>
      </c>
      <c r="J4" s="86">
        <v>44804</v>
      </c>
      <c r="K4" s="114"/>
      <c r="L4" s="114"/>
      <c r="M4" s="114"/>
      <c r="N4" s="455" t="s">
        <v>167</v>
      </c>
      <c r="O4" s="447"/>
      <c r="P4" s="448"/>
      <c r="Q4" s="91" t="s">
        <v>533</v>
      </c>
      <c r="R4" s="91" t="s">
        <v>534</v>
      </c>
      <c r="S4" s="89">
        <f t="shared" si="0"/>
        <v>0</v>
      </c>
      <c r="T4" s="179">
        <v>0</v>
      </c>
      <c r="U4" s="180">
        <v>1</v>
      </c>
      <c r="V4" s="91" t="s">
        <v>535</v>
      </c>
      <c r="W4" s="177" t="s">
        <v>536</v>
      </c>
      <c r="X4" s="89" t="s">
        <v>99</v>
      </c>
      <c r="Y4" s="89" t="s">
        <v>99</v>
      </c>
      <c r="Z4" s="91" t="s">
        <v>100</v>
      </c>
      <c r="AA4" s="93" t="s">
        <v>101</v>
      </c>
      <c r="AB4" s="94" t="s">
        <v>102</v>
      </c>
      <c r="AC4" s="95">
        <v>0</v>
      </c>
      <c r="AD4" s="98">
        <v>0</v>
      </c>
      <c r="AE4" s="97" t="str">
        <f t="shared" si="1"/>
        <v/>
      </c>
    </row>
    <row r="5" spans="1:33" ht="150">
      <c r="A5" s="178"/>
      <c r="B5" s="83" t="s">
        <v>116</v>
      </c>
      <c r="C5" s="84" t="s">
        <v>537</v>
      </c>
      <c r="D5" s="83" t="s">
        <v>538</v>
      </c>
      <c r="E5" s="83" t="s">
        <v>539</v>
      </c>
      <c r="F5" s="83" t="s">
        <v>540</v>
      </c>
      <c r="G5" s="83" t="s">
        <v>90</v>
      </c>
      <c r="H5" s="83" t="s">
        <v>523</v>
      </c>
      <c r="I5" s="108">
        <v>44635</v>
      </c>
      <c r="J5" s="108">
        <v>44742</v>
      </c>
      <c r="K5" s="87">
        <v>1</v>
      </c>
      <c r="L5" s="89" t="s">
        <v>541</v>
      </c>
      <c r="M5" s="181" t="s">
        <v>542</v>
      </c>
      <c r="N5" s="174" t="s">
        <v>139</v>
      </c>
      <c r="O5" s="174" t="s">
        <v>139</v>
      </c>
      <c r="P5" s="89" t="s">
        <v>140</v>
      </c>
      <c r="Q5" s="91" t="s">
        <v>543</v>
      </c>
      <c r="R5" s="91" t="s">
        <v>534</v>
      </c>
      <c r="S5" s="89">
        <f t="shared" si="0"/>
        <v>1</v>
      </c>
      <c r="T5" s="175">
        <v>0</v>
      </c>
      <c r="U5" s="180">
        <v>1</v>
      </c>
      <c r="V5" s="91" t="s">
        <v>541</v>
      </c>
      <c r="W5" s="177" t="s">
        <v>542</v>
      </c>
      <c r="X5" s="89" t="s">
        <v>99</v>
      </c>
      <c r="Y5" s="89" t="s">
        <v>99</v>
      </c>
      <c r="Z5" s="91" t="s">
        <v>100</v>
      </c>
      <c r="AA5" s="93" t="s">
        <v>101</v>
      </c>
      <c r="AB5" s="94" t="s">
        <v>239</v>
      </c>
      <c r="AC5" s="95">
        <v>0</v>
      </c>
      <c r="AD5" s="98">
        <v>0</v>
      </c>
      <c r="AE5" s="97">
        <f t="shared" si="1"/>
        <v>0</v>
      </c>
    </row>
    <row r="6" spans="1:33" ht="180">
      <c r="A6" s="178"/>
      <c r="B6" s="83" t="s">
        <v>544</v>
      </c>
      <c r="C6" s="84" t="s">
        <v>545</v>
      </c>
      <c r="D6" s="83" t="s">
        <v>546</v>
      </c>
      <c r="E6" s="83" t="s">
        <v>547</v>
      </c>
      <c r="F6" s="83" t="s">
        <v>548</v>
      </c>
      <c r="G6" s="83" t="s">
        <v>549</v>
      </c>
      <c r="H6" s="83" t="s">
        <v>549</v>
      </c>
      <c r="I6" s="108">
        <v>44593</v>
      </c>
      <c r="J6" s="108">
        <v>44681</v>
      </c>
      <c r="K6" s="87">
        <v>1</v>
      </c>
      <c r="L6" s="89" t="s">
        <v>550</v>
      </c>
      <c r="M6" s="181" t="s">
        <v>551</v>
      </c>
      <c r="N6" s="174" t="s">
        <v>139</v>
      </c>
      <c r="O6" s="174" t="s">
        <v>139</v>
      </c>
      <c r="P6" s="89" t="s">
        <v>140</v>
      </c>
      <c r="Q6" s="91" t="s">
        <v>552</v>
      </c>
      <c r="R6" s="182" t="s">
        <v>553</v>
      </c>
      <c r="S6" s="89">
        <f t="shared" si="0"/>
        <v>1</v>
      </c>
      <c r="T6" s="179">
        <v>1</v>
      </c>
      <c r="U6" s="87">
        <v>1</v>
      </c>
      <c r="V6" s="91" t="s">
        <v>554</v>
      </c>
      <c r="W6" s="91" t="s">
        <v>555</v>
      </c>
      <c r="X6" s="89" t="s">
        <v>99</v>
      </c>
      <c r="Y6" s="89" t="s">
        <v>99</v>
      </c>
      <c r="Z6" s="91" t="s">
        <v>100</v>
      </c>
      <c r="AA6" s="93" t="s">
        <v>101</v>
      </c>
      <c r="AB6" s="94" t="s">
        <v>239</v>
      </c>
      <c r="AC6" s="95">
        <v>0</v>
      </c>
      <c r="AD6" s="98">
        <v>0</v>
      </c>
      <c r="AE6" s="97">
        <f t="shared" si="1"/>
        <v>1</v>
      </c>
    </row>
    <row r="7" spans="1:33" ht="150">
      <c r="A7" s="178"/>
      <c r="B7" s="83" t="s">
        <v>556</v>
      </c>
      <c r="C7" s="84" t="s">
        <v>557</v>
      </c>
      <c r="D7" s="83" t="s">
        <v>558</v>
      </c>
      <c r="E7" s="83" t="s">
        <v>547</v>
      </c>
      <c r="F7" s="83" t="s">
        <v>548</v>
      </c>
      <c r="G7" s="83" t="s">
        <v>549</v>
      </c>
      <c r="H7" s="83" t="s">
        <v>549</v>
      </c>
      <c r="I7" s="108">
        <v>44652</v>
      </c>
      <c r="J7" s="108">
        <v>44772</v>
      </c>
      <c r="K7" s="87">
        <v>1</v>
      </c>
      <c r="L7" s="89" t="s">
        <v>559</v>
      </c>
      <c r="M7" s="183" t="s">
        <v>551</v>
      </c>
      <c r="N7" s="174"/>
      <c r="O7" s="174"/>
      <c r="P7" s="89" t="s">
        <v>560</v>
      </c>
      <c r="Q7" s="91" t="s">
        <v>561</v>
      </c>
      <c r="R7" s="182" t="s">
        <v>562</v>
      </c>
      <c r="S7" s="89">
        <f t="shared" si="0"/>
        <v>1</v>
      </c>
      <c r="T7" s="179">
        <v>0</v>
      </c>
      <c r="U7" s="87">
        <v>1</v>
      </c>
      <c r="V7" s="91" t="s">
        <v>563</v>
      </c>
      <c r="W7" s="91" t="s">
        <v>555</v>
      </c>
      <c r="X7" s="89" t="s">
        <v>99</v>
      </c>
      <c r="Y7" s="89" t="s">
        <v>99</v>
      </c>
      <c r="Z7" s="91" t="s">
        <v>100</v>
      </c>
      <c r="AA7" s="93" t="s">
        <v>101</v>
      </c>
      <c r="AB7" s="94" t="s">
        <v>102</v>
      </c>
      <c r="AC7" s="95">
        <v>0</v>
      </c>
      <c r="AD7" s="98">
        <v>0</v>
      </c>
      <c r="AE7" s="97">
        <f t="shared" si="1"/>
        <v>0</v>
      </c>
    </row>
    <row r="8" spans="1:33" ht="409.5">
      <c r="A8" s="178"/>
      <c r="B8" s="83" t="s">
        <v>564</v>
      </c>
      <c r="C8" s="84" t="s">
        <v>565</v>
      </c>
      <c r="D8" s="83" t="s">
        <v>566</v>
      </c>
      <c r="E8" s="83" t="s">
        <v>567</v>
      </c>
      <c r="F8" s="83" t="s">
        <v>568</v>
      </c>
      <c r="G8" s="83" t="s">
        <v>549</v>
      </c>
      <c r="H8" s="83" t="s">
        <v>549</v>
      </c>
      <c r="I8" s="108">
        <v>44621</v>
      </c>
      <c r="J8" s="108">
        <v>44803</v>
      </c>
      <c r="K8" s="114"/>
      <c r="L8" s="114"/>
      <c r="M8" s="114"/>
      <c r="N8" s="455" t="s">
        <v>167</v>
      </c>
      <c r="O8" s="447"/>
      <c r="P8" s="448"/>
      <c r="Q8" s="91" t="s">
        <v>569</v>
      </c>
      <c r="R8" s="91" t="s">
        <v>534</v>
      </c>
      <c r="S8" s="89">
        <f t="shared" si="0"/>
        <v>1</v>
      </c>
      <c r="T8" s="179">
        <v>0</v>
      </c>
      <c r="U8" s="87">
        <v>1</v>
      </c>
      <c r="V8" s="91" t="s">
        <v>570</v>
      </c>
      <c r="W8" s="91" t="s">
        <v>571</v>
      </c>
      <c r="X8" s="89" t="s">
        <v>99</v>
      </c>
      <c r="Y8" s="89" t="s">
        <v>99</v>
      </c>
      <c r="Z8" s="91" t="s">
        <v>100</v>
      </c>
      <c r="AA8" s="93" t="s">
        <v>572</v>
      </c>
      <c r="AB8" s="94" t="s">
        <v>102</v>
      </c>
      <c r="AC8" s="95">
        <v>0</v>
      </c>
      <c r="AD8" s="98">
        <v>0</v>
      </c>
      <c r="AE8" s="97">
        <f t="shared" si="1"/>
        <v>0</v>
      </c>
    </row>
    <row r="9" spans="1:33" ht="300">
      <c r="A9" s="178"/>
      <c r="B9" s="83" t="s">
        <v>573</v>
      </c>
      <c r="C9" s="84" t="s">
        <v>574</v>
      </c>
      <c r="D9" s="83" t="s">
        <v>575</v>
      </c>
      <c r="E9" s="83" t="s">
        <v>576</v>
      </c>
      <c r="F9" s="83" t="s">
        <v>577</v>
      </c>
      <c r="G9" s="83" t="s">
        <v>90</v>
      </c>
      <c r="H9" s="83" t="s">
        <v>523</v>
      </c>
      <c r="I9" s="86">
        <v>44562</v>
      </c>
      <c r="J9" s="86">
        <v>44620</v>
      </c>
      <c r="K9" s="113">
        <v>1</v>
      </c>
      <c r="L9" s="89" t="s">
        <v>578</v>
      </c>
      <c r="M9" s="89" t="s">
        <v>579</v>
      </c>
      <c r="N9" s="89" t="s">
        <v>139</v>
      </c>
      <c r="O9" s="89" t="s">
        <v>139</v>
      </c>
      <c r="P9" s="89" t="s">
        <v>140</v>
      </c>
      <c r="Q9" s="91" t="s">
        <v>580</v>
      </c>
      <c r="R9" s="91" t="s">
        <v>534</v>
      </c>
      <c r="S9" s="89">
        <f t="shared" si="0"/>
        <v>1</v>
      </c>
      <c r="T9" s="179">
        <v>1</v>
      </c>
      <c r="U9" s="89"/>
      <c r="V9" s="91" t="s">
        <v>581</v>
      </c>
      <c r="W9" s="91"/>
      <c r="X9" s="89" t="s">
        <v>99</v>
      </c>
      <c r="Y9" s="89" t="s">
        <v>99</v>
      </c>
      <c r="Z9" s="91" t="s">
        <v>581</v>
      </c>
      <c r="AA9" s="93" t="s">
        <v>101</v>
      </c>
      <c r="AB9" s="94" t="s">
        <v>239</v>
      </c>
      <c r="AC9" s="95">
        <v>0</v>
      </c>
      <c r="AD9" s="98">
        <v>0</v>
      </c>
      <c r="AE9" s="97">
        <f t="shared" si="1"/>
        <v>1</v>
      </c>
    </row>
    <row r="10" spans="1:33" ht="240">
      <c r="A10" s="178"/>
      <c r="B10" s="85" t="s">
        <v>582</v>
      </c>
      <c r="C10" s="184" t="s">
        <v>583</v>
      </c>
      <c r="D10" s="184" t="s">
        <v>584</v>
      </c>
      <c r="E10" s="184" t="s">
        <v>585</v>
      </c>
      <c r="F10" s="184" t="s">
        <v>586</v>
      </c>
      <c r="G10" s="184" t="s">
        <v>90</v>
      </c>
      <c r="H10" s="184" t="s">
        <v>587</v>
      </c>
      <c r="I10" s="86">
        <v>44581</v>
      </c>
      <c r="J10" s="86">
        <v>44593</v>
      </c>
      <c r="K10" s="113">
        <v>1</v>
      </c>
      <c r="L10" s="89" t="s">
        <v>588</v>
      </c>
      <c r="M10" s="89" t="s">
        <v>589</v>
      </c>
      <c r="N10" s="89" t="s">
        <v>139</v>
      </c>
      <c r="O10" s="89" t="s">
        <v>139</v>
      </c>
      <c r="P10" s="89" t="s">
        <v>140</v>
      </c>
      <c r="Q10" s="91" t="s">
        <v>590</v>
      </c>
      <c r="R10" s="91" t="s">
        <v>534</v>
      </c>
      <c r="S10" s="89">
        <f t="shared" si="0"/>
        <v>1</v>
      </c>
      <c r="T10" s="179">
        <v>1</v>
      </c>
      <c r="U10" s="89"/>
      <c r="V10" s="91" t="s">
        <v>581</v>
      </c>
      <c r="W10" s="91"/>
      <c r="X10" s="89" t="s">
        <v>99</v>
      </c>
      <c r="Y10" s="89" t="s">
        <v>99</v>
      </c>
      <c r="Z10" s="91" t="s">
        <v>581</v>
      </c>
      <c r="AA10" s="93" t="s">
        <v>572</v>
      </c>
      <c r="AB10" s="94" t="s">
        <v>239</v>
      </c>
      <c r="AC10" s="95">
        <v>0</v>
      </c>
      <c r="AD10" s="98">
        <v>0</v>
      </c>
      <c r="AE10" s="97">
        <f t="shared" si="1"/>
        <v>1</v>
      </c>
    </row>
    <row r="11" spans="1:33" ht="240">
      <c r="A11" s="178"/>
      <c r="B11" s="185"/>
      <c r="C11" s="186"/>
      <c r="D11" s="186"/>
      <c r="E11" s="186"/>
      <c r="F11" s="186"/>
      <c r="G11" s="186"/>
      <c r="H11" s="186"/>
      <c r="I11" s="86">
        <v>44612</v>
      </c>
      <c r="J11" s="86">
        <v>44593</v>
      </c>
      <c r="K11" s="113">
        <v>1</v>
      </c>
      <c r="L11" s="89" t="s">
        <v>588</v>
      </c>
      <c r="M11" s="89" t="s">
        <v>589</v>
      </c>
      <c r="N11" s="89" t="s">
        <v>139</v>
      </c>
      <c r="O11" s="89" t="s">
        <v>139</v>
      </c>
      <c r="P11" s="89" t="s">
        <v>140</v>
      </c>
      <c r="Q11" s="91" t="s">
        <v>590</v>
      </c>
      <c r="R11" s="91" t="s">
        <v>534</v>
      </c>
      <c r="S11" s="89">
        <f t="shared" si="0"/>
        <v>1</v>
      </c>
      <c r="T11" s="179">
        <v>1</v>
      </c>
      <c r="U11" s="89"/>
      <c r="V11" s="91" t="s">
        <v>581</v>
      </c>
      <c r="W11" s="91"/>
      <c r="X11" s="89" t="s">
        <v>99</v>
      </c>
      <c r="Y11" s="89" t="s">
        <v>99</v>
      </c>
      <c r="Z11" s="91" t="s">
        <v>581</v>
      </c>
      <c r="AA11" s="93" t="s">
        <v>101</v>
      </c>
      <c r="AB11" s="94" t="s">
        <v>239</v>
      </c>
      <c r="AC11" s="95">
        <v>0</v>
      </c>
      <c r="AD11" s="98">
        <v>0</v>
      </c>
      <c r="AE11" s="97">
        <f t="shared" si="1"/>
        <v>1</v>
      </c>
    </row>
    <row r="12" spans="1:33" ht="240">
      <c r="A12" s="178"/>
      <c r="B12" s="185"/>
      <c r="C12" s="186"/>
      <c r="D12" s="186"/>
      <c r="E12" s="186"/>
      <c r="F12" s="186"/>
      <c r="G12" s="186"/>
      <c r="H12" s="186"/>
      <c r="I12" s="86">
        <v>44640</v>
      </c>
      <c r="J12" s="86">
        <v>44621</v>
      </c>
      <c r="K12" s="113">
        <v>1</v>
      </c>
      <c r="L12" s="89" t="s">
        <v>588</v>
      </c>
      <c r="M12" s="89" t="s">
        <v>589</v>
      </c>
      <c r="N12" s="89" t="s">
        <v>139</v>
      </c>
      <c r="O12" s="89" t="s">
        <v>139</v>
      </c>
      <c r="P12" s="89" t="s">
        <v>140</v>
      </c>
      <c r="Q12" s="91" t="s">
        <v>590</v>
      </c>
      <c r="R12" s="91" t="s">
        <v>534</v>
      </c>
      <c r="S12" s="89">
        <f t="shared" si="0"/>
        <v>1</v>
      </c>
      <c r="T12" s="179">
        <v>1</v>
      </c>
      <c r="U12" s="89"/>
      <c r="V12" s="91" t="s">
        <v>581</v>
      </c>
      <c r="W12" s="91"/>
      <c r="X12" s="89" t="s">
        <v>99</v>
      </c>
      <c r="Y12" s="89" t="s">
        <v>99</v>
      </c>
      <c r="Z12" s="91" t="s">
        <v>581</v>
      </c>
      <c r="AA12" s="93" t="s">
        <v>101</v>
      </c>
      <c r="AB12" s="94" t="s">
        <v>239</v>
      </c>
      <c r="AC12" s="95">
        <v>0</v>
      </c>
      <c r="AD12" s="98">
        <v>0</v>
      </c>
      <c r="AE12" s="97">
        <f t="shared" si="1"/>
        <v>1</v>
      </c>
    </row>
    <row r="13" spans="1:33" ht="240">
      <c r="A13" s="178"/>
      <c r="B13" s="185"/>
      <c r="C13" s="186"/>
      <c r="D13" s="186"/>
      <c r="E13" s="186"/>
      <c r="F13" s="186"/>
      <c r="G13" s="186"/>
      <c r="H13" s="186"/>
      <c r="I13" s="86">
        <v>44671</v>
      </c>
      <c r="J13" s="86">
        <v>44652</v>
      </c>
      <c r="K13" s="113">
        <v>1</v>
      </c>
      <c r="L13" s="89" t="s">
        <v>588</v>
      </c>
      <c r="M13" s="89" t="s">
        <v>589</v>
      </c>
      <c r="N13" s="89" t="s">
        <v>139</v>
      </c>
      <c r="O13" s="89" t="s">
        <v>139</v>
      </c>
      <c r="P13" s="89" t="s">
        <v>140</v>
      </c>
      <c r="Q13" s="91" t="s">
        <v>590</v>
      </c>
      <c r="R13" s="91" t="s">
        <v>534</v>
      </c>
      <c r="S13" s="89">
        <f t="shared" si="0"/>
        <v>1</v>
      </c>
      <c r="T13" s="179">
        <v>1</v>
      </c>
      <c r="U13" s="89"/>
      <c r="V13" s="91" t="s">
        <v>581</v>
      </c>
      <c r="W13" s="91"/>
      <c r="X13" s="89" t="s">
        <v>99</v>
      </c>
      <c r="Y13" s="89" t="s">
        <v>99</v>
      </c>
      <c r="Z13" s="91" t="s">
        <v>581</v>
      </c>
      <c r="AA13" s="93" t="s">
        <v>101</v>
      </c>
      <c r="AB13" s="94" t="s">
        <v>239</v>
      </c>
      <c r="AC13" s="95">
        <v>0</v>
      </c>
      <c r="AD13" s="98">
        <v>0</v>
      </c>
      <c r="AE13" s="97">
        <f t="shared" si="1"/>
        <v>1</v>
      </c>
    </row>
    <row r="14" spans="1:33" ht="45">
      <c r="A14" s="178"/>
      <c r="B14" s="185"/>
      <c r="C14" s="186"/>
      <c r="D14" s="186"/>
      <c r="E14" s="186"/>
      <c r="F14" s="186"/>
      <c r="G14" s="186"/>
      <c r="H14" s="186"/>
      <c r="I14" s="108">
        <v>44701</v>
      </c>
      <c r="J14" s="108">
        <v>44682</v>
      </c>
      <c r="K14" s="114"/>
      <c r="L14" s="114"/>
      <c r="M14" s="114"/>
      <c r="N14" s="455" t="s">
        <v>167</v>
      </c>
      <c r="O14" s="447"/>
      <c r="P14" s="448"/>
      <c r="Q14" s="91" t="s">
        <v>569</v>
      </c>
      <c r="R14" s="91" t="s">
        <v>534</v>
      </c>
      <c r="S14" s="89">
        <f t="shared" si="0"/>
        <v>1</v>
      </c>
      <c r="T14" s="179">
        <v>0</v>
      </c>
      <c r="U14" s="113"/>
      <c r="V14" s="89" t="s">
        <v>591</v>
      </c>
      <c r="W14" s="89"/>
      <c r="X14" s="89" t="s">
        <v>99</v>
      </c>
      <c r="Y14" s="89" t="s">
        <v>99</v>
      </c>
      <c r="Z14" s="91" t="s">
        <v>592</v>
      </c>
      <c r="AA14" s="93" t="s">
        <v>101</v>
      </c>
      <c r="AB14" s="94" t="s">
        <v>102</v>
      </c>
      <c r="AC14" s="95">
        <v>0</v>
      </c>
      <c r="AD14" s="98">
        <v>0</v>
      </c>
      <c r="AE14" s="97">
        <f t="shared" si="1"/>
        <v>0</v>
      </c>
    </row>
    <row r="15" spans="1:33" ht="45">
      <c r="A15" s="178"/>
      <c r="B15" s="185"/>
      <c r="C15" s="186"/>
      <c r="D15" s="186"/>
      <c r="E15" s="186"/>
      <c r="F15" s="186"/>
      <c r="G15" s="186"/>
      <c r="H15" s="186"/>
      <c r="I15" s="108">
        <v>44732</v>
      </c>
      <c r="J15" s="108">
        <v>44713</v>
      </c>
      <c r="K15" s="114"/>
      <c r="L15" s="114"/>
      <c r="M15" s="114"/>
      <c r="N15" s="455" t="s">
        <v>167</v>
      </c>
      <c r="O15" s="447"/>
      <c r="P15" s="448"/>
      <c r="Q15" s="91" t="s">
        <v>569</v>
      </c>
      <c r="R15" s="91" t="s">
        <v>534</v>
      </c>
      <c r="S15" s="89">
        <f t="shared" si="0"/>
        <v>1</v>
      </c>
      <c r="T15" s="179">
        <v>0</v>
      </c>
      <c r="U15" s="113"/>
      <c r="V15" s="89" t="s">
        <v>591</v>
      </c>
      <c r="W15" s="89"/>
      <c r="X15" s="89" t="s">
        <v>99</v>
      </c>
      <c r="Y15" s="89" t="s">
        <v>99</v>
      </c>
      <c r="Z15" s="91" t="s">
        <v>592</v>
      </c>
      <c r="AA15" s="93" t="s">
        <v>101</v>
      </c>
      <c r="AB15" s="94" t="s">
        <v>102</v>
      </c>
      <c r="AC15" s="95">
        <v>0</v>
      </c>
      <c r="AD15" s="98">
        <v>0</v>
      </c>
      <c r="AE15" s="97">
        <f t="shared" si="1"/>
        <v>0</v>
      </c>
    </row>
    <row r="16" spans="1:33" ht="45">
      <c r="A16" s="178"/>
      <c r="B16" s="185"/>
      <c r="C16" s="186"/>
      <c r="D16" s="186"/>
      <c r="E16" s="186"/>
      <c r="F16" s="186"/>
      <c r="G16" s="186"/>
      <c r="H16" s="186"/>
      <c r="I16" s="108">
        <v>44762</v>
      </c>
      <c r="J16" s="108">
        <v>44743</v>
      </c>
      <c r="K16" s="114"/>
      <c r="L16" s="114"/>
      <c r="M16" s="114"/>
      <c r="N16" s="455" t="s">
        <v>167</v>
      </c>
      <c r="O16" s="447"/>
      <c r="P16" s="448"/>
      <c r="Q16" s="91" t="s">
        <v>569</v>
      </c>
      <c r="R16" s="91" t="s">
        <v>534</v>
      </c>
      <c r="S16" s="89">
        <f t="shared" si="0"/>
        <v>1</v>
      </c>
      <c r="T16" s="179">
        <v>0</v>
      </c>
      <c r="U16" s="113"/>
      <c r="V16" s="89" t="s">
        <v>591</v>
      </c>
      <c r="W16" s="89"/>
      <c r="X16" s="89" t="s">
        <v>99</v>
      </c>
      <c r="Y16" s="89" t="s">
        <v>99</v>
      </c>
      <c r="Z16" s="91" t="s">
        <v>592</v>
      </c>
      <c r="AA16" s="93" t="s">
        <v>101</v>
      </c>
      <c r="AB16" s="94" t="s">
        <v>102</v>
      </c>
      <c r="AC16" s="95">
        <v>0</v>
      </c>
      <c r="AD16" s="98">
        <v>0</v>
      </c>
      <c r="AE16" s="97">
        <f t="shared" si="1"/>
        <v>0</v>
      </c>
    </row>
    <row r="17" spans="1:31" ht="45">
      <c r="A17" s="178"/>
      <c r="B17" s="185"/>
      <c r="C17" s="186"/>
      <c r="D17" s="186"/>
      <c r="E17" s="186"/>
      <c r="F17" s="186"/>
      <c r="G17" s="186"/>
      <c r="H17" s="186"/>
      <c r="I17" s="108">
        <v>44793</v>
      </c>
      <c r="J17" s="108">
        <v>44774</v>
      </c>
      <c r="K17" s="114"/>
      <c r="L17" s="114"/>
      <c r="M17" s="114"/>
      <c r="N17" s="455" t="s">
        <v>167</v>
      </c>
      <c r="O17" s="447"/>
      <c r="P17" s="448"/>
      <c r="Q17" s="91" t="s">
        <v>569</v>
      </c>
      <c r="R17" s="91" t="s">
        <v>534</v>
      </c>
      <c r="S17" s="89">
        <f t="shared" si="0"/>
        <v>1</v>
      </c>
      <c r="T17" s="179">
        <v>0</v>
      </c>
      <c r="U17" s="113"/>
      <c r="V17" s="89" t="s">
        <v>591</v>
      </c>
      <c r="W17" s="89"/>
      <c r="X17" s="89" t="s">
        <v>99</v>
      </c>
      <c r="Y17" s="89" t="s">
        <v>99</v>
      </c>
      <c r="Z17" s="91" t="s">
        <v>592</v>
      </c>
      <c r="AA17" s="93" t="s">
        <v>101</v>
      </c>
      <c r="AB17" s="94" t="s">
        <v>102</v>
      </c>
      <c r="AC17" s="95">
        <v>0</v>
      </c>
      <c r="AD17" s="98">
        <v>0</v>
      </c>
      <c r="AE17" s="97">
        <f t="shared" si="1"/>
        <v>0</v>
      </c>
    </row>
    <row r="18" spans="1:31" ht="185.25">
      <c r="A18" s="178"/>
      <c r="B18" s="185"/>
      <c r="C18" s="186"/>
      <c r="D18" s="186"/>
      <c r="E18" s="186"/>
      <c r="F18" s="186"/>
      <c r="G18" s="186"/>
      <c r="H18" s="186"/>
      <c r="I18" s="108">
        <v>44824</v>
      </c>
      <c r="J18" s="108">
        <v>44805</v>
      </c>
      <c r="K18" s="114"/>
      <c r="L18" s="114"/>
      <c r="M18" s="114"/>
      <c r="N18" s="455" t="s">
        <v>167</v>
      </c>
      <c r="O18" s="447"/>
      <c r="P18" s="448"/>
      <c r="Q18" s="91" t="s">
        <v>569</v>
      </c>
      <c r="R18" s="91" t="s">
        <v>534</v>
      </c>
      <c r="S18" s="89">
        <f t="shared" si="0"/>
        <v>0</v>
      </c>
      <c r="T18" s="179">
        <v>0</v>
      </c>
      <c r="U18" s="89"/>
      <c r="V18" s="91" t="s">
        <v>593</v>
      </c>
      <c r="W18" s="92" t="s">
        <v>594</v>
      </c>
      <c r="X18" s="89" t="s">
        <v>99</v>
      </c>
      <c r="Y18" s="89" t="s">
        <v>99</v>
      </c>
      <c r="Z18" s="91" t="s">
        <v>592</v>
      </c>
      <c r="AA18" s="93" t="s">
        <v>595</v>
      </c>
      <c r="AB18" s="94" t="s">
        <v>596</v>
      </c>
      <c r="AC18" s="95">
        <v>1</v>
      </c>
      <c r="AD18" s="98">
        <v>1</v>
      </c>
      <c r="AE18" s="97">
        <f t="shared" si="1"/>
        <v>1</v>
      </c>
    </row>
    <row r="19" spans="1:31" ht="120">
      <c r="A19" s="178"/>
      <c r="B19" s="185"/>
      <c r="C19" s="186"/>
      <c r="D19" s="186"/>
      <c r="E19" s="186"/>
      <c r="F19" s="186"/>
      <c r="G19" s="186"/>
      <c r="H19" s="186"/>
      <c r="I19" s="108">
        <v>44854</v>
      </c>
      <c r="J19" s="108">
        <v>44835</v>
      </c>
      <c r="K19" s="114"/>
      <c r="L19" s="114"/>
      <c r="M19" s="114"/>
      <c r="N19" s="455" t="s">
        <v>167</v>
      </c>
      <c r="O19" s="447"/>
      <c r="P19" s="448"/>
      <c r="Q19" s="91" t="s">
        <v>569</v>
      </c>
      <c r="R19" s="91" t="s">
        <v>534</v>
      </c>
      <c r="S19" s="89">
        <f t="shared" si="0"/>
        <v>0</v>
      </c>
      <c r="T19" s="179">
        <v>0</v>
      </c>
      <c r="U19" s="89"/>
      <c r="V19" s="91" t="s">
        <v>593</v>
      </c>
      <c r="W19" s="92" t="s">
        <v>594</v>
      </c>
      <c r="X19" s="89" t="s">
        <v>99</v>
      </c>
      <c r="Y19" s="89" t="s">
        <v>99</v>
      </c>
      <c r="Z19" s="91" t="s">
        <v>592</v>
      </c>
      <c r="AA19" s="93" t="s">
        <v>597</v>
      </c>
      <c r="AB19" s="94" t="s">
        <v>596</v>
      </c>
      <c r="AC19" s="95">
        <v>1</v>
      </c>
      <c r="AD19" s="98">
        <v>1</v>
      </c>
      <c r="AE19" s="97">
        <f t="shared" si="1"/>
        <v>1</v>
      </c>
    </row>
    <row r="20" spans="1:31" ht="120">
      <c r="A20" s="178"/>
      <c r="B20" s="185"/>
      <c r="C20" s="186"/>
      <c r="D20" s="186"/>
      <c r="E20" s="186"/>
      <c r="F20" s="186"/>
      <c r="G20" s="186"/>
      <c r="H20" s="186"/>
      <c r="I20" s="108">
        <v>44885</v>
      </c>
      <c r="J20" s="108">
        <v>44866</v>
      </c>
      <c r="K20" s="114"/>
      <c r="L20" s="114"/>
      <c r="M20" s="114"/>
      <c r="N20" s="455" t="s">
        <v>167</v>
      </c>
      <c r="O20" s="447"/>
      <c r="P20" s="448"/>
      <c r="Q20" s="91" t="s">
        <v>569</v>
      </c>
      <c r="R20" s="91" t="s">
        <v>534</v>
      </c>
      <c r="S20" s="89">
        <f t="shared" si="0"/>
        <v>0</v>
      </c>
      <c r="T20" s="179">
        <v>0</v>
      </c>
      <c r="U20" s="89"/>
      <c r="V20" s="91" t="s">
        <v>593</v>
      </c>
      <c r="W20" s="92" t="s">
        <v>594</v>
      </c>
      <c r="X20" s="89" t="s">
        <v>99</v>
      </c>
      <c r="Y20" s="89" t="s">
        <v>99</v>
      </c>
      <c r="Z20" s="91" t="s">
        <v>592</v>
      </c>
      <c r="AA20" s="93" t="s">
        <v>598</v>
      </c>
      <c r="AB20" s="94" t="s">
        <v>596</v>
      </c>
      <c r="AC20" s="95">
        <v>1</v>
      </c>
      <c r="AD20" s="98">
        <v>1</v>
      </c>
      <c r="AE20" s="97">
        <f t="shared" si="1"/>
        <v>1</v>
      </c>
    </row>
    <row r="21" spans="1:31" ht="114">
      <c r="A21" s="178"/>
      <c r="B21" s="187"/>
      <c r="C21" s="188"/>
      <c r="D21" s="188"/>
      <c r="E21" s="188"/>
      <c r="F21" s="188"/>
      <c r="G21" s="188"/>
      <c r="H21" s="188"/>
      <c r="I21" s="108">
        <v>44915</v>
      </c>
      <c r="J21" s="108">
        <v>44926</v>
      </c>
      <c r="K21" s="114"/>
      <c r="L21" s="114"/>
      <c r="M21" s="114"/>
      <c r="N21" s="455" t="s">
        <v>167</v>
      </c>
      <c r="O21" s="447"/>
      <c r="P21" s="448"/>
      <c r="Q21" s="91" t="s">
        <v>569</v>
      </c>
      <c r="R21" s="91" t="s">
        <v>534</v>
      </c>
      <c r="S21" s="89">
        <f t="shared" si="0"/>
        <v>0</v>
      </c>
      <c r="T21" s="179">
        <v>0</v>
      </c>
      <c r="U21" s="89"/>
      <c r="V21" s="91"/>
      <c r="W21" s="92"/>
      <c r="X21" s="89"/>
      <c r="Y21" s="89"/>
      <c r="Z21" s="91"/>
      <c r="AA21" s="93" t="s">
        <v>599</v>
      </c>
      <c r="AB21" s="94" t="s">
        <v>596</v>
      </c>
      <c r="AC21" s="95">
        <v>1</v>
      </c>
      <c r="AD21" s="98">
        <v>1</v>
      </c>
      <c r="AE21" s="97">
        <f t="shared" si="1"/>
        <v>1</v>
      </c>
    </row>
    <row r="22" spans="1:31" ht="90">
      <c r="A22" s="178"/>
      <c r="B22" s="187" t="s">
        <v>600</v>
      </c>
      <c r="C22" s="189" t="s">
        <v>601</v>
      </c>
      <c r="D22" s="190" t="s">
        <v>602</v>
      </c>
      <c r="E22" s="190" t="s">
        <v>603</v>
      </c>
      <c r="F22" s="190" t="s">
        <v>604</v>
      </c>
      <c r="G22" s="190" t="s">
        <v>90</v>
      </c>
      <c r="H22" s="190" t="s">
        <v>605</v>
      </c>
      <c r="I22" s="86">
        <v>44562</v>
      </c>
      <c r="J22" s="86">
        <v>44592</v>
      </c>
      <c r="K22" s="109">
        <v>1</v>
      </c>
      <c r="L22" s="110" t="s">
        <v>606</v>
      </c>
      <c r="M22" s="110" t="s">
        <v>607</v>
      </c>
      <c r="N22" s="191" t="s">
        <v>139</v>
      </c>
      <c r="O22" s="191" t="s">
        <v>139</v>
      </c>
      <c r="P22" s="110" t="s">
        <v>608</v>
      </c>
      <c r="Q22" s="192" t="s">
        <v>609</v>
      </c>
      <c r="R22" s="192" t="s">
        <v>534</v>
      </c>
      <c r="S22" s="89">
        <f t="shared" si="0"/>
        <v>1</v>
      </c>
      <c r="T22" s="193">
        <v>1</v>
      </c>
      <c r="U22" s="110"/>
      <c r="V22" s="192"/>
      <c r="W22" s="192"/>
      <c r="X22" s="89"/>
      <c r="Y22" s="89"/>
      <c r="Z22" s="91"/>
      <c r="AA22" s="93" t="s">
        <v>572</v>
      </c>
      <c r="AB22" s="94" t="s">
        <v>239</v>
      </c>
      <c r="AC22" s="95">
        <v>0</v>
      </c>
      <c r="AD22" s="98">
        <v>0</v>
      </c>
      <c r="AE22" s="97">
        <f t="shared" si="1"/>
        <v>1</v>
      </c>
    </row>
    <row r="23" spans="1:31" ht="120">
      <c r="A23" s="194"/>
      <c r="B23" s="195">
        <v>1.1000000000000001</v>
      </c>
      <c r="C23" s="196" t="s">
        <v>610</v>
      </c>
      <c r="D23" s="85" t="s">
        <v>611</v>
      </c>
      <c r="E23" s="85" t="s">
        <v>612</v>
      </c>
      <c r="F23" s="85" t="s">
        <v>613</v>
      </c>
      <c r="G23" s="85" t="s">
        <v>90</v>
      </c>
      <c r="H23" s="85" t="s">
        <v>523</v>
      </c>
      <c r="I23" s="86">
        <v>44682</v>
      </c>
      <c r="J23" s="86">
        <v>44772</v>
      </c>
      <c r="K23" s="114"/>
      <c r="L23" s="114"/>
      <c r="M23" s="114"/>
      <c r="N23" s="455"/>
      <c r="O23" s="447"/>
      <c r="P23" s="448"/>
      <c r="Q23" s="114"/>
      <c r="R23" s="114"/>
      <c r="S23" s="89">
        <v>0</v>
      </c>
      <c r="T23" s="174">
        <v>0</v>
      </c>
      <c r="U23" s="87">
        <v>0.9</v>
      </c>
      <c r="V23" s="91" t="s">
        <v>614</v>
      </c>
      <c r="W23" s="91" t="s">
        <v>615</v>
      </c>
      <c r="X23" s="89" t="s">
        <v>212</v>
      </c>
      <c r="Y23" s="89" t="s">
        <v>212</v>
      </c>
      <c r="Z23" s="91" t="s">
        <v>616</v>
      </c>
      <c r="AA23" s="93" t="s">
        <v>572</v>
      </c>
      <c r="AB23" s="94" t="s">
        <v>239</v>
      </c>
      <c r="AC23" s="95">
        <v>0</v>
      </c>
      <c r="AD23" s="98">
        <v>0</v>
      </c>
      <c r="AE23" s="97" t="str">
        <f t="shared" si="1"/>
        <v/>
      </c>
    </row>
    <row r="24" spans="1:31" ht="150">
      <c r="A24" s="197" t="s">
        <v>617</v>
      </c>
      <c r="B24" s="85" t="s">
        <v>618</v>
      </c>
      <c r="C24" s="85" t="s">
        <v>619</v>
      </c>
      <c r="D24" s="85" t="s">
        <v>620</v>
      </c>
      <c r="E24" s="85" t="s">
        <v>621</v>
      </c>
      <c r="F24" s="85" t="s">
        <v>622</v>
      </c>
      <c r="G24" s="85" t="s">
        <v>90</v>
      </c>
      <c r="H24" s="85" t="s">
        <v>587</v>
      </c>
      <c r="I24" s="86">
        <v>44562</v>
      </c>
      <c r="J24" s="86">
        <v>44581</v>
      </c>
      <c r="K24" s="198">
        <v>1</v>
      </c>
      <c r="L24" s="199" t="s">
        <v>623</v>
      </c>
      <c r="M24" s="200" t="s">
        <v>607</v>
      </c>
      <c r="N24" s="201" t="s">
        <v>139</v>
      </c>
      <c r="O24" s="201" t="s">
        <v>139</v>
      </c>
      <c r="P24" s="199" t="s">
        <v>608</v>
      </c>
      <c r="Q24" s="202" t="s">
        <v>624</v>
      </c>
      <c r="R24" s="202" t="s">
        <v>534</v>
      </c>
      <c r="S24" s="89">
        <f t="shared" ref="S24:S34" si="2">IF(J24&lt;=$AF$1,1,0)</f>
        <v>1</v>
      </c>
      <c r="T24" s="203">
        <v>1</v>
      </c>
      <c r="U24" s="199"/>
      <c r="V24" s="202" t="s">
        <v>625</v>
      </c>
      <c r="W24" s="202"/>
      <c r="X24" s="89" t="s">
        <v>99</v>
      </c>
      <c r="Y24" s="89" t="s">
        <v>99</v>
      </c>
      <c r="Z24" s="91" t="s">
        <v>592</v>
      </c>
      <c r="AA24" s="93" t="s">
        <v>572</v>
      </c>
      <c r="AB24" s="94" t="s">
        <v>239</v>
      </c>
      <c r="AC24" s="95">
        <v>0</v>
      </c>
      <c r="AD24" s="98">
        <v>0</v>
      </c>
      <c r="AE24" s="97">
        <f t="shared" si="1"/>
        <v>1</v>
      </c>
    </row>
    <row r="25" spans="1:31" ht="240">
      <c r="A25" s="204"/>
      <c r="B25" s="185"/>
      <c r="C25" s="185"/>
      <c r="D25" s="185"/>
      <c r="E25" s="185"/>
      <c r="F25" s="185"/>
      <c r="G25" s="185"/>
      <c r="H25" s="185"/>
      <c r="I25" s="86">
        <v>44652</v>
      </c>
      <c r="J25" s="86">
        <v>44671</v>
      </c>
      <c r="K25" s="87">
        <v>1</v>
      </c>
      <c r="L25" s="89" t="s">
        <v>626</v>
      </c>
      <c r="M25" s="89" t="s">
        <v>627</v>
      </c>
      <c r="N25" s="174" t="s">
        <v>212</v>
      </c>
      <c r="O25" s="174" t="s">
        <v>212</v>
      </c>
      <c r="P25" s="89" t="s">
        <v>628</v>
      </c>
      <c r="Q25" s="91" t="s">
        <v>629</v>
      </c>
      <c r="R25" s="182" t="s">
        <v>630</v>
      </c>
      <c r="S25" s="89">
        <f t="shared" si="2"/>
        <v>1</v>
      </c>
      <c r="T25" s="179">
        <v>0</v>
      </c>
      <c r="U25" s="87"/>
      <c r="V25" s="202" t="s">
        <v>625</v>
      </c>
      <c r="W25" s="91"/>
      <c r="X25" s="89" t="s">
        <v>99</v>
      </c>
      <c r="Y25" s="89" t="s">
        <v>99</v>
      </c>
      <c r="Z25" s="91" t="s">
        <v>592</v>
      </c>
      <c r="AA25" s="93" t="s">
        <v>631</v>
      </c>
      <c r="AB25" s="94" t="s">
        <v>632</v>
      </c>
      <c r="AC25" s="95">
        <v>0</v>
      </c>
      <c r="AD25" s="98">
        <v>1</v>
      </c>
      <c r="AE25" s="97">
        <f t="shared" si="1"/>
        <v>1</v>
      </c>
    </row>
    <row r="26" spans="1:31" ht="45">
      <c r="A26" s="204"/>
      <c r="B26" s="185"/>
      <c r="C26" s="185"/>
      <c r="D26" s="185"/>
      <c r="E26" s="185"/>
      <c r="F26" s="185"/>
      <c r="G26" s="185"/>
      <c r="H26" s="185"/>
      <c r="I26" s="86">
        <v>44743</v>
      </c>
      <c r="J26" s="86">
        <v>44762</v>
      </c>
      <c r="K26" s="114"/>
      <c r="L26" s="114"/>
      <c r="M26" s="114"/>
      <c r="N26" s="455" t="s">
        <v>167</v>
      </c>
      <c r="O26" s="447"/>
      <c r="P26" s="448"/>
      <c r="Q26" s="91" t="s">
        <v>569</v>
      </c>
      <c r="R26" s="91" t="s">
        <v>534</v>
      </c>
      <c r="S26" s="89">
        <f t="shared" si="2"/>
        <v>1</v>
      </c>
      <c r="T26" s="179">
        <v>0</v>
      </c>
      <c r="U26" s="87">
        <v>1</v>
      </c>
      <c r="V26" s="91" t="s">
        <v>633</v>
      </c>
      <c r="W26" s="91"/>
      <c r="X26" s="89" t="s">
        <v>99</v>
      </c>
      <c r="Y26" s="89" t="s">
        <v>99</v>
      </c>
      <c r="Z26" s="91" t="s">
        <v>592</v>
      </c>
      <c r="AA26" s="93" t="s">
        <v>572</v>
      </c>
      <c r="AB26" s="94" t="s">
        <v>102</v>
      </c>
      <c r="AC26" s="95">
        <v>0</v>
      </c>
      <c r="AD26" s="98">
        <v>0</v>
      </c>
      <c r="AE26" s="97">
        <f t="shared" si="1"/>
        <v>0</v>
      </c>
    </row>
    <row r="27" spans="1:31" ht="45">
      <c r="A27" s="204"/>
      <c r="B27" s="187"/>
      <c r="C27" s="187"/>
      <c r="D27" s="187"/>
      <c r="E27" s="187"/>
      <c r="F27" s="187"/>
      <c r="G27" s="187"/>
      <c r="H27" s="187"/>
      <c r="I27" s="86">
        <v>44835</v>
      </c>
      <c r="J27" s="86">
        <v>44854</v>
      </c>
      <c r="K27" s="114"/>
      <c r="L27" s="114"/>
      <c r="M27" s="114"/>
      <c r="N27" s="455" t="s">
        <v>167</v>
      </c>
      <c r="O27" s="447"/>
      <c r="P27" s="448"/>
      <c r="Q27" s="91" t="s">
        <v>569</v>
      </c>
      <c r="R27" s="91" t="s">
        <v>534</v>
      </c>
      <c r="S27" s="89">
        <f t="shared" si="2"/>
        <v>0</v>
      </c>
      <c r="T27" s="179">
        <v>0</v>
      </c>
      <c r="U27" s="89"/>
      <c r="V27" s="91"/>
      <c r="W27" s="91"/>
      <c r="X27" s="89" t="s">
        <v>212</v>
      </c>
      <c r="Y27" s="89" t="s">
        <v>212</v>
      </c>
      <c r="Z27" s="91" t="s">
        <v>634</v>
      </c>
      <c r="AA27" s="93" t="s">
        <v>635</v>
      </c>
      <c r="AB27" s="205" t="s">
        <v>636</v>
      </c>
      <c r="AC27" s="206">
        <v>1</v>
      </c>
      <c r="AD27" s="98">
        <v>0</v>
      </c>
      <c r="AE27" s="97">
        <f t="shared" si="1"/>
        <v>0</v>
      </c>
    </row>
    <row r="28" spans="1:31" ht="409.5">
      <c r="A28" s="204"/>
      <c r="B28" s="187" t="s">
        <v>132</v>
      </c>
      <c r="C28" s="189" t="s">
        <v>637</v>
      </c>
      <c r="D28" s="190" t="s">
        <v>638</v>
      </c>
      <c r="E28" s="190" t="s">
        <v>639</v>
      </c>
      <c r="F28" s="190" t="s">
        <v>640</v>
      </c>
      <c r="G28" s="190" t="s">
        <v>641</v>
      </c>
      <c r="H28" s="190" t="s">
        <v>641</v>
      </c>
      <c r="I28" s="86">
        <v>44562</v>
      </c>
      <c r="J28" s="86">
        <v>44895</v>
      </c>
      <c r="K28" s="87" t="s">
        <v>642</v>
      </c>
      <c r="L28" s="105" t="s">
        <v>643</v>
      </c>
      <c r="M28" s="207" t="s">
        <v>644</v>
      </c>
      <c r="N28" s="89"/>
      <c r="O28" s="89"/>
      <c r="P28" s="89" t="s">
        <v>645</v>
      </c>
      <c r="Q28" s="91" t="s">
        <v>646</v>
      </c>
      <c r="R28" s="182" t="s">
        <v>647</v>
      </c>
      <c r="S28" s="89">
        <f t="shared" si="2"/>
        <v>0</v>
      </c>
      <c r="T28" s="179">
        <v>0</v>
      </c>
      <c r="U28" s="91" t="s">
        <v>648</v>
      </c>
      <c r="V28" s="91" t="s">
        <v>649</v>
      </c>
      <c r="W28" s="91" t="s">
        <v>650</v>
      </c>
      <c r="X28" s="89" t="s">
        <v>99</v>
      </c>
      <c r="Y28" s="89" t="s">
        <v>99</v>
      </c>
      <c r="Z28" s="91" t="s">
        <v>100</v>
      </c>
      <c r="AA28" s="93" t="s">
        <v>651</v>
      </c>
      <c r="AB28" s="205" t="s">
        <v>652</v>
      </c>
      <c r="AC28" s="206">
        <v>1</v>
      </c>
      <c r="AD28" s="98">
        <v>1</v>
      </c>
      <c r="AE28" s="179">
        <f t="shared" si="1"/>
        <v>1</v>
      </c>
    </row>
    <row r="29" spans="1:31" ht="409.5">
      <c r="A29" s="204"/>
      <c r="B29" s="187" t="s">
        <v>653</v>
      </c>
      <c r="C29" s="189" t="s">
        <v>654</v>
      </c>
      <c r="D29" s="190" t="s">
        <v>655</v>
      </c>
      <c r="E29" s="190" t="s">
        <v>656</v>
      </c>
      <c r="F29" s="190" t="s">
        <v>657</v>
      </c>
      <c r="G29" s="190" t="s">
        <v>549</v>
      </c>
      <c r="H29" s="190" t="s">
        <v>549</v>
      </c>
      <c r="I29" s="86">
        <v>44593</v>
      </c>
      <c r="J29" s="86">
        <v>44895</v>
      </c>
      <c r="K29" s="87">
        <v>0.34</v>
      </c>
      <c r="L29" s="89" t="s">
        <v>658</v>
      </c>
      <c r="M29" s="174" t="s">
        <v>659</v>
      </c>
      <c r="N29" s="114"/>
      <c r="O29" s="114"/>
      <c r="P29" s="89" t="s">
        <v>660</v>
      </c>
      <c r="Q29" s="91" t="s">
        <v>661</v>
      </c>
      <c r="R29" s="91" t="s">
        <v>534</v>
      </c>
      <c r="S29" s="89">
        <f t="shared" si="2"/>
        <v>0</v>
      </c>
      <c r="T29" s="179">
        <v>0</v>
      </c>
      <c r="U29" s="87">
        <v>1</v>
      </c>
      <c r="V29" s="91" t="s">
        <v>662</v>
      </c>
      <c r="W29" s="91" t="s">
        <v>571</v>
      </c>
      <c r="X29" s="89" t="s">
        <v>99</v>
      </c>
      <c r="Y29" s="89" t="s">
        <v>99</v>
      </c>
      <c r="Z29" s="91" t="s">
        <v>100</v>
      </c>
      <c r="AA29" s="93" t="s">
        <v>651</v>
      </c>
      <c r="AB29" s="205" t="s">
        <v>652</v>
      </c>
      <c r="AC29" s="206">
        <v>1</v>
      </c>
      <c r="AD29" s="98">
        <v>1</v>
      </c>
      <c r="AE29" s="97">
        <f t="shared" si="1"/>
        <v>1</v>
      </c>
    </row>
    <row r="30" spans="1:31" ht="105">
      <c r="A30" s="204"/>
      <c r="B30" s="85" t="s">
        <v>663</v>
      </c>
      <c r="C30" s="196" t="s">
        <v>664</v>
      </c>
      <c r="D30" s="208" t="s">
        <v>665</v>
      </c>
      <c r="E30" s="83" t="s">
        <v>666</v>
      </c>
      <c r="F30" s="83" t="s">
        <v>667</v>
      </c>
      <c r="G30" s="83" t="s">
        <v>549</v>
      </c>
      <c r="H30" s="83" t="s">
        <v>668</v>
      </c>
      <c r="I30" s="209">
        <v>44593</v>
      </c>
      <c r="J30" s="209">
        <v>44865</v>
      </c>
      <c r="K30" s="87">
        <v>0</v>
      </c>
      <c r="L30" s="89" t="s">
        <v>669</v>
      </c>
      <c r="M30" s="114"/>
      <c r="N30" s="114"/>
      <c r="O30" s="114"/>
      <c r="P30" s="89" t="s">
        <v>670</v>
      </c>
      <c r="Q30" s="91" t="s">
        <v>671</v>
      </c>
      <c r="R30" s="91" t="s">
        <v>534</v>
      </c>
      <c r="S30" s="89">
        <f t="shared" si="2"/>
        <v>0</v>
      </c>
      <c r="T30" s="179">
        <v>0</v>
      </c>
      <c r="U30" s="87">
        <v>1</v>
      </c>
      <c r="V30" s="91" t="s">
        <v>672</v>
      </c>
      <c r="W30" s="91" t="s">
        <v>673</v>
      </c>
      <c r="X30" s="89" t="s">
        <v>99</v>
      </c>
      <c r="Y30" s="89" t="s">
        <v>99</v>
      </c>
      <c r="Z30" s="91" t="s">
        <v>100</v>
      </c>
      <c r="AA30" s="93" t="s">
        <v>674</v>
      </c>
      <c r="AB30" s="205" t="s">
        <v>675</v>
      </c>
      <c r="AC30" s="206">
        <v>1</v>
      </c>
      <c r="AD30" s="98">
        <v>1</v>
      </c>
      <c r="AE30" s="97">
        <f t="shared" si="1"/>
        <v>1</v>
      </c>
    </row>
    <row r="31" spans="1:31" ht="213.75">
      <c r="A31" s="210"/>
      <c r="B31" s="85" t="s">
        <v>676</v>
      </c>
      <c r="C31" s="196" t="s">
        <v>677</v>
      </c>
      <c r="D31" s="208" t="s">
        <v>678</v>
      </c>
      <c r="E31" s="83" t="s">
        <v>679</v>
      </c>
      <c r="F31" s="83" t="s">
        <v>680</v>
      </c>
      <c r="G31" s="83" t="s">
        <v>90</v>
      </c>
      <c r="H31" s="83" t="s">
        <v>151</v>
      </c>
      <c r="I31" s="209">
        <v>44880</v>
      </c>
      <c r="J31" s="209">
        <v>44910</v>
      </c>
      <c r="K31" s="114"/>
      <c r="L31" s="114"/>
      <c r="M31" s="114"/>
      <c r="N31" s="455" t="s">
        <v>167</v>
      </c>
      <c r="O31" s="447"/>
      <c r="P31" s="448"/>
      <c r="Q31" s="91" t="s">
        <v>671</v>
      </c>
      <c r="R31" s="91" t="s">
        <v>534</v>
      </c>
      <c r="S31" s="89">
        <f t="shared" si="2"/>
        <v>0</v>
      </c>
      <c r="T31" s="179">
        <v>0</v>
      </c>
      <c r="U31" s="87">
        <v>1</v>
      </c>
      <c r="V31" s="177" t="s">
        <v>681</v>
      </c>
      <c r="W31" s="92" t="s">
        <v>682</v>
      </c>
      <c r="X31" s="89" t="s">
        <v>99</v>
      </c>
      <c r="Y31" s="89" t="s">
        <v>99</v>
      </c>
      <c r="Z31" s="91" t="s">
        <v>100</v>
      </c>
      <c r="AA31" s="93" t="s">
        <v>683</v>
      </c>
      <c r="AB31" s="205" t="s">
        <v>684</v>
      </c>
      <c r="AC31" s="206">
        <v>0</v>
      </c>
      <c r="AD31" s="98">
        <v>0</v>
      </c>
      <c r="AE31" s="97" t="str">
        <f t="shared" si="1"/>
        <v/>
      </c>
    </row>
    <row r="32" spans="1:31" ht="210">
      <c r="A32" s="197" t="s">
        <v>685</v>
      </c>
      <c r="B32" s="83" t="s">
        <v>146</v>
      </c>
      <c r="C32" s="84" t="s">
        <v>686</v>
      </c>
      <c r="D32" s="211" t="s">
        <v>687</v>
      </c>
      <c r="E32" s="83" t="s">
        <v>688</v>
      </c>
      <c r="F32" s="83" t="s">
        <v>689</v>
      </c>
      <c r="G32" s="83" t="s">
        <v>90</v>
      </c>
      <c r="H32" s="83" t="s">
        <v>166</v>
      </c>
      <c r="I32" s="108">
        <v>44593</v>
      </c>
      <c r="J32" s="108">
        <v>44926</v>
      </c>
      <c r="K32" s="114"/>
      <c r="L32" s="114"/>
      <c r="M32" s="114"/>
      <c r="N32" s="455" t="s">
        <v>167</v>
      </c>
      <c r="O32" s="447"/>
      <c r="P32" s="448"/>
      <c r="Q32" s="91" t="s">
        <v>671</v>
      </c>
      <c r="R32" s="91" t="s">
        <v>534</v>
      </c>
      <c r="S32" s="89">
        <f t="shared" si="2"/>
        <v>0</v>
      </c>
      <c r="T32" s="179">
        <v>0</v>
      </c>
      <c r="U32" s="87"/>
      <c r="V32" s="91"/>
      <c r="W32" s="91"/>
      <c r="X32" s="89"/>
      <c r="Y32" s="89"/>
      <c r="Z32" s="91"/>
      <c r="AA32" s="93" t="s">
        <v>690</v>
      </c>
      <c r="AB32" s="205" t="s">
        <v>691</v>
      </c>
      <c r="AC32" s="206">
        <v>1</v>
      </c>
      <c r="AD32" s="98">
        <v>0</v>
      </c>
      <c r="AE32" s="97">
        <f t="shared" si="1"/>
        <v>0</v>
      </c>
    </row>
    <row r="33" spans="1:31" ht="255">
      <c r="A33" s="204"/>
      <c r="B33" s="83" t="s">
        <v>161</v>
      </c>
      <c r="C33" s="84" t="s">
        <v>692</v>
      </c>
      <c r="D33" s="83" t="s">
        <v>693</v>
      </c>
      <c r="E33" s="83" t="s">
        <v>694</v>
      </c>
      <c r="F33" s="83" t="s">
        <v>695</v>
      </c>
      <c r="G33" s="83" t="s">
        <v>696</v>
      </c>
      <c r="H33" s="83" t="s">
        <v>90</v>
      </c>
      <c r="I33" s="108">
        <v>44713</v>
      </c>
      <c r="J33" s="108">
        <v>44803</v>
      </c>
      <c r="K33" s="114"/>
      <c r="L33" s="114"/>
      <c r="M33" s="114"/>
      <c r="N33" s="455" t="s">
        <v>167</v>
      </c>
      <c r="O33" s="447"/>
      <c r="P33" s="448"/>
      <c r="Q33" s="91" t="s">
        <v>671</v>
      </c>
      <c r="R33" s="91" t="s">
        <v>534</v>
      </c>
      <c r="S33" s="89">
        <f t="shared" si="2"/>
        <v>1</v>
      </c>
      <c r="T33" s="179">
        <v>0</v>
      </c>
      <c r="U33" s="87">
        <v>1</v>
      </c>
      <c r="V33" s="89" t="s">
        <v>697</v>
      </c>
      <c r="W33" s="91" t="s">
        <v>698</v>
      </c>
      <c r="X33" s="89" t="s">
        <v>99</v>
      </c>
      <c r="Y33" s="89" t="s">
        <v>99</v>
      </c>
      <c r="Z33" s="91" t="s">
        <v>100</v>
      </c>
      <c r="AA33" s="93" t="s">
        <v>699</v>
      </c>
      <c r="AB33" s="205" t="s">
        <v>700</v>
      </c>
      <c r="AC33" s="206">
        <v>1</v>
      </c>
      <c r="AD33" s="98">
        <v>0</v>
      </c>
      <c r="AE33" s="97">
        <f t="shared" si="1"/>
        <v>0</v>
      </c>
    </row>
    <row r="34" spans="1:31" ht="165">
      <c r="A34" s="210"/>
      <c r="B34" s="83" t="s">
        <v>176</v>
      </c>
      <c r="C34" s="84" t="s">
        <v>701</v>
      </c>
      <c r="D34" s="83" t="s">
        <v>702</v>
      </c>
      <c r="E34" s="83" t="s">
        <v>703</v>
      </c>
      <c r="F34" s="83" t="s">
        <v>704</v>
      </c>
      <c r="G34" s="83" t="s">
        <v>696</v>
      </c>
      <c r="H34" s="83" t="s">
        <v>696</v>
      </c>
      <c r="I34" s="108">
        <v>44896</v>
      </c>
      <c r="J34" s="108">
        <v>44925</v>
      </c>
      <c r="K34" s="114"/>
      <c r="L34" s="114"/>
      <c r="M34" s="114"/>
      <c r="N34" s="455" t="s">
        <v>167</v>
      </c>
      <c r="O34" s="447"/>
      <c r="P34" s="448"/>
      <c r="Q34" s="91" t="s">
        <v>671</v>
      </c>
      <c r="R34" s="91" t="s">
        <v>534</v>
      </c>
      <c r="S34" s="89">
        <f t="shared" si="2"/>
        <v>0</v>
      </c>
      <c r="T34" s="179">
        <v>0</v>
      </c>
      <c r="U34" s="87">
        <v>0.6</v>
      </c>
      <c r="V34" s="91" t="s">
        <v>705</v>
      </c>
      <c r="W34" s="91"/>
      <c r="X34" s="89" t="s">
        <v>212</v>
      </c>
      <c r="Y34" s="89" t="s">
        <v>212</v>
      </c>
      <c r="Z34" s="91" t="s">
        <v>616</v>
      </c>
      <c r="AA34" s="93" t="s">
        <v>1645</v>
      </c>
      <c r="AB34" s="205" t="s">
        <v>1645</v>
      </c>
      <c r="AC34" s="206">
        <v>1</v>
      </c>
      <c r="AD34" s="98">
        <v>0</v>
      </c>
      <c r="AE34" s="97">
        <f t="shared" si="1"/>
        <v>0</v>
      </c>
    </row>
    <row r="35" spans="1:31" ht="16.5" customHeight="1">
      <c r="A35" s="212" t="s">
        <v>242</v>
      </c>
      <c r="B35" s="118"/>
      <c r="C35" s="118"/>
      <c r="D35" s="118"/>
      <c r="E35" s="118"/>
      <c r="F35" s="118"/>
      <c r="G35" s="118"/>
      <c r="H35" s="118"/>
      <c r="I35" s="118"/>
      <c r="J35" s="118"/>
      <c r="K35" s="118"/>
      <c r="L35" s="118"/>
      <c r="M35" s="118"/>
      <c r="N35" s="118"/>
      <c r="O35" s="118"/>
      <c r="P35" s="118"/>
      <c r="Q35" s="118"/>
      <c r="R35" s="213" t="s">
        <v>243</v>
      </c>
      <c r="S35" s="213">
        <f t="shared" ref="S35:T35" si="3">SUM(S3:S34)</f>
        <v>19</v>
      </c>
      <c r="T35" s="213">
        <f t="shared" si="3"/>
        <v>8</v>
      </c>
      <c r="U35" s="118"/>
      <c r="V35" s="118"/>
      <c r="W35" s="118"/>
      <c r="X35" s="214"/>
      <c r="Y35" s="214"/>
      <c r="Z35" s="118"/>
      <c r="AA35" s="122"/>
      <c r="AB35" s="122"/>
      <c r="AC35" s="215">
        <v>11</v>
      </c>
      <c r="AD35" s="215">
        <v>8</v>
      </c>
      <c r="AE35" s="129">
        <f>SUM(AE3:AE34)</f>
        <v>16</v>
      </c>
    </row>
    <row r="36" spans="1:31" ht="16.5" customHeight="1">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214"/>
      <c r="Y36" s="214"/>
      <c r="Z36" s="118"/>
      <c r="AA36" s="118"/>
      <c r="AB36" s="118"/>
      <c r="AC36" s="216"/>
      <c r="AD36" s="216"/>
      <c r="AE36" s="82"/>
    </row>
    <row r="37" spans="1:31" ht="16.5" customHeight="1">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214"/>
      <c r="Y37" s="214"/>
      <c r="Z37" s="118"/>
      <c r="AA37" s="118"/>
      <c r="AB37" s="118"/>
      <c r="AC37" s="118"/>
      <c r="AD37" s="118"/>
    </row>
    <row r="38" spans="1:31" ht="16.5" customHeight="1">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214"/>
      <c r="Y38" s="214"/>
      <c r="Z38" s="118"/>
      <c r="AA38" s="118"/>
      <c r="AB38" s="118"/>
      <c r="AC38" s="118"/>
      <c r="AD38" s="118"/>
    </row>
    <row r="39" spans="1:31" ht="16.5" customHeight="1">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214"/>
      <c r="Y39" s="214"/>
      <c r="Z39" s="118"/>
      <c r="AA39" s="118"/>
      <c r="AB39" s="118"/>
      <c r="AC39" s="118"/>
      <c r="AD39" s="118"/>
    </row>
    <row r="40" spans="1:31" ht="16.5" customHeight="1">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214"/>
      <c r="Y40" s="214"/>
      <c r="Z40" s="118"/>
      <c r="AA40" s="118"/>
      <c r="AB40" s="118"/>
      <c r="AC40" s="118"/>
      <c r="AD40" s="118"/>
    </row>
    <row r="41" spans="1:31" ht="16.5" customHeight="1">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214"/>
      <c r="Y41" s="214"/>
      <c r="Z41" s="118"/>
      <c r="AA41" s="118"/>
      <c r="AB41" s="118"/>
      <c r="AC41" s="118"/>
      <c r="AD41" s="118"/>
    </row>
    <row r="42" spans="1:31" ht="16.5" customHeight="1">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214"/>
      <c r="Y42" s="214"/>
      <c r="Z42" s="118"/>
      <c r="AA42" s="118"/>
      <c r="AB42" s="118"/>
      <c r="AC42" s="118"/>
      <c r="AD42" s="118"/>
    </row>
    <row r="43" spans="1:31" ht="16.5" customHeight="1">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214"/>
      <c r="Y43" s="214"/>
      <c r="Z43" s="118"/>
      <c r="AA43" s="118"/>
      <c r="AB43" s="118"/>
      <c r="AC43" s="118"/>
      <c r="AD43" s="118"/>
    </row>
    <row r="44" spans="1:31" ht="16.5" customHeight="1">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214"/>
      <c r="Y44" s="214"/>
      <c r="Z44" s="118"/>
      <c r="AA44" s="118"/>
      <c r="AB44" s="118"/>
      <c r="AC44" s="118"/>
      <c r="AD44" s="118"/>
    </row>
    <row r="45" spans="1:31" ht="16.5" customHeight="1">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214"/>
      <c r="Y45" s="214"/>
      <c r="Z45" s="118"/>
      <c r="AA45" s="118"/>
      <c r="AB45" s="118"/>
      <c r="AC45" s="118"/>
      <c r="AD45" s="118"/>
    </row>
    <row r="46" spans="1:31" ht="16.5" customHeight="1">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214"/>
      <c r="Y46" s="214"/>
      <c r="Z46" s="118"/>
      <c r="AA46" s="118"/>
      <c r="AB46" s="118"/>
      <c r="AC46" s="118"/>
      <c r="AD46" s="118"/>
    </row>
    <row r="47" spans="1:31" ht="16.5" customHeight="1">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214"/>
      <c r="Y47" s="214"/>
      <c r="Z47" s="118"/>
      <c r="AA47" s="118"/>
      <c r="AB47" s="118"/>
      <c r="AC47" s="118"/>
      <c r="AD47" s="118"/>
    </row>
    <row r="48" spans="1:31" ht="16.5"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214"/>
      <c r="Y48" s="214"/>
      <c r="Z48" s="118"/>
      <c r="AA48" s="118"/>
      <c r="AB48" s="118"/>
      <c r="AC48" s="118"/>
      <c r="AD48" s="118"/>
    </row>
    <row r="49" spans="1:30" ht="16.5" customHeight="1">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214"/>
      <c r="Y49" s="214"/>
      <c r="Z49" s="118"/>
      <c r="AA49" s="118"/>
      <c r="AB49" s="118"/>
      <c r="AC49" s="118"/>
      <c r="AD49" s="118"/>
    </row>
    <row r="50" spans="1:30" ht="16.5" customHeight="1">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214"/>
      <c r="Y50" s="214"/>
      <c r="Z50" s="118"/>
      <c r="AA50" s="118"/>
      <c r="AB50" s="118"/>
      <c r="AC50" s="118"/>
      <c r="AD50" s="118"/>
    </row>
    <row r="51" spans="1:30" ht="16.5" customHeight="1">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214"/>
      <c r="Y51" s="214"/>
      <c r="Z51" s="118"/>
      <c r="AA51" s="118"/>
      <c r="AB51" s="118"/>
      <c r="AC51" s="118"/>
      <c r="AD51" s="118"/>
    </row>
    <row r="52" spans="1:30" ht="16.5" customHeight="1">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214"/>
      <c r="Y52" s="214"/>
      <c r="Z52" s="118"/>
      <c r="AA52" s="118"/>
      <c r="AB52" s="118"/>
      <c r="AC52" s="118"/>
      <c r="AD52" s="118"/>
    </row>
    <row r="53" spans="1:30" ht="16.5" customHeight="1">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214"/>
      <c r="Y53" s="214"/>
      <c r="Z53" s="118"/>
      <c r="AA53" s="118"/>
      <c r="AB53" s="118"/>
      <c r="AC53" s="118"/>
      <c r="AD53" s="118"/>
    </row>
    <row r="54" spans="1:30" ht="16.5" customHeight="1">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214"/>
      <c r="Y54" s="214"/>
      <c r="Z54" s="118"/>
      <c r="AA54" s="118"/>
      <c r="AB54" s="118"/>
      <c r="AC54" s="118"/>
      <c r="AD54" s="118"/>
    </row>
    <row r="55" spans="1:30" ht="16.5" customHeight="1">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214"/>
      <c r="Y55" s="214"/>
      <c r="Z55" s="118"/>
      <c r="AA55" s="118"/>
      <c r="AB55" s="118"/>
      <c r="AC55" s="118"/>
      <c r="AD55" s="118"/>
    </row>
    <row r="56" spans="1:30" ht="16.5" customHeight="1">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214"/>
      <c r="Y56" s="214"/>
      <c r="Z56" s="118"/>
      <c r="AA56" s="118"/>
      <c r="AB56" s="118"/>
      <c r="AC56" s="118"/>
      <c r="AD56" s="118"/>
    </row>
    <row r="57" spans="1:30" ht="16.5" customHeight="1">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214"/>
      <c r="Y57" s="214"/>
      <c r="Z57" s="118"/>
      <c r="AA57" s="118"/>
      <c r="AB57" s="118"/>
      <c r="AC57" s="118"/>
      <c r="AD57" s="118"/>
    </row>
    <row r="58" spans="1:30" ht="16.5" customHeight="1">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214"/>
      <c r="Y58" s="214"/>
      <c r="Z58" s="118"/>
      <c r="AA58" s="118"/>
      <c r="AB58" s="118"/>
      <c r="AC58" s="118"/>
      <c r="AD58" s="118"/>
    </row>
    <row r="59" spans="1:30" ht="16.5" customHeight="1">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214"/>
      <c r="Y59" s="214"/>
      <c r="Z59" s="118"/>
      <c r="AA59" s="118"/>
      <c r="AB59" s="118"/>
      <c r="AC59" s="118"/>
      <c r="AD59" s="118"/>
    </row>
    <row r="60" spans="1:30" ht="16.5" customHeight="1">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214"/>
      <c r="Y60" s="214"/>
      <c r="Z60" s="118"/>
      <c r="AA60" s="118"/>
      <c r="AB60" s="118"/>
      <c r="AC60" s="118"/>
      <c r="AD60" s="118"/>
    </row>
    <row r="61" spans="1:30" ht="16.5" customHeight="1">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214"/>
      <c r="Y61" s="214"/>
      <c r="Z61" s="118"/>
      <c r="AA61" s="118"/>
      <c r="AB61" s="118"/>
      <c r="AC61" s="118"/>
      <c r="AD61" s="118"/>
    </row>
    <row r="62" spans="1:30" ht="16.5" customHeight="1">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214"/>
      <c r="Y62" s="214"/>
      <c r="Z62" s="118"/>
      <c r="AA62" s="118"/>
      <c r="AB62" s="118"/>
      <c r="AC62" s="118"/>
      <c r="AD62" s="118"/>
    </row>
    <row r="63" spans="1:30" ht="16.5" customHeight="1">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214"/>
      <c r="Y63" s="214"/>
      <c r="Z63" s="118"/>
      <c r="AA63" s="118"/>
      <c r="AB63" s="118"/>
      <c r="AC63" s="118"/>
      <c r="AD63" s="118"/>
    </row>
    <row r="64" spans="1:30" ht="16.5" customHeight="1">
      <c r="A64" s="118"/>
      <c r="B64" s="118"/>
      <c r="C64" s="118"/>
      <c r="D64" s="118"/>
      <c r="E64" s="118"/>
      <c r="F64" s="118"/>
      <c r="G64" s="118"/>
      <c r="H64" s="118"/>
      <c r="I64" s="118"/>
      <c r="J64" s="118"/>
      <c r="K64" s="118"/>
      <c r="L64" s="118"/>
      <c r="M64" s="118"/>
      <c r="N64" s="118"/>
      <c r="O64" s="118"/>
      <c r="P64" s="118"/>
      <c r="Q64" s="118"/>
      <c r="R64" s="118"/>
      <c r="S64" s="118"/>
      <c r="T64" s="118"/>
      <c r="U64" s="118"/>
      <c r="V64" s="118"/>
      <c r="W64" s="118"/>
      <c r="X64" s="214"/>
      <c r="Y64" s="214"/>
      <c r="Z64" s="118"/>
      <c r="AA64" s="118"/>
      <c r="AB64" s="118"/>
      <c r="AC64" s="118"/>
      <c r="AD64" s="118"/>
    </row>
    <row r="65" spans="1:30" ht="16.5" customHeight="1">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214"/>
      <c r="Y65" s="214"/>
      <c r="Z65" s="118"/>
      <c r="AA65" s="118"/>
      <c r="AB65" s="118"/>
      <c r="AC65" s="118"/>
      <c r="AD65" s="118"/>
    </row>
    <row r="66" spans="1:30" ht="16.5" customHeight="1">
      <c r="A66" s="118"/>
      <c r="B66" s="118"/>
      <c r="C66" s="118"/>
      <c r="D66" s="118"/>
      <c r="E66" s="118"/>
      <c r="F66" s="118"/>
      <c r="G66" s="118"/>
      <c r="H66" s="118"/>
      <c r="I66" s="118"/>
      <c r="J66" s="118"/>
      <c r="K66" s="118"/>
      <c r="L66" s="118"/>
      <c r="M66" s="118"/>
      <c r="N66" s="118"/>
      <c r="O66" s="118"/>
      <c r="P66" s="118"/>
      <c r="Q66" s="118"/>
      <c r="R66" s="118"/>
      <c r="S66" s="118"/>
      <c r="T66" s="118"/>
      <c r="U66" s="118"/>
      <c r="V66" s="118"/>
      <c r="W66" s="118"/>
      <c r="X66" s="214"/>
      <c r="Y66" s="214"/>
      <c r="Z66" s="118"/>
      <c r="AA66" s="118"/>
      <c r="AB66" s="118"/>
      <c r="AC66" s="118"/>
      <c r="AD66" s="118"/>
    </row>
    <row r="67" spans="1:30" ht="16.5" customHeight="1">
      <c r="A67" s="118"/>
      <c r="B67" s="118"/>
      <c r="C67" s="118"/>
      <c r="D67" s="118"/>
      <c r="E67" s="118"/>
      <c r="F67" s="118"/>
      <c r="G67" s="118"/>
      <c r="H67" s="118"/>
      <c r="I67" s="118"/>
      <c r="J67" s="118"/>
      <c r="K67" s="118"/>
      <c r="L67" s="118"/>
      <c r="M67" s="118"/>
      <c r="N67" s="118"/>
      <c r="O67" s="118"/>
      <c r="P67" s="118"/>
      <c r="Q67" s="118"/>
      <c r="R67" s="118"/>
      <c r="S67" s="118"/>
      <c r="T67" s="118"/>
      <c r="U67" s="118"/>
      <c r="V67" s="118"/>
      <c r="W67" s="118"/>
      <c r="X67" s="214"/>
      <c r="Y67" s="214"/>
      <c r="Z67" s="118"/>
      <c r="AA67" s="118"/>
      <c r="AB67" s="118"/>
      <c r="AC67" s="118"/>
      <c r="AD67" s="118"/>
    </row>
    <row r="68" spans="1:30" ht="16.5" customHeight="1">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214"/>
      <c r="Y68" s="214"/>
      <c r="Z68" s="118"/>
      <c r="AA68" s="118"/>
      <c r="AB68" s="118"/>
      <c r="AC68" s="118"/>
      <c r="AD68" s="118"/>
    </row>
    <row r="69" spans="1:30" ht="16.5" customHeight="1">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214"/>
      <c r="Y69" s="214"/>
      <c r="Z69" s="118"/>
      <c r="AA69" s="118"/>
      <c r="AB69" s="118"/>
      <c r="AC69" s="118"/>
      <c r="AD69" s="118"/>
    </row>
    <row r="70" spans="1:30" ht="16.5" customHeight="1">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214"/>
      <c r="Y70" s="214"/>
      <c r="Z70" s="118"/>
      <c r="AA70" s="118"/>
      <c r="AB70" s="118"/>
      <c r="AC70" s="118"/>
      <c r="AD70" s="118"/>
    </row>
    <row r="71" spans="1:30" ht="16.5" customHeight="1">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214"/>
      <c r="Y71" s="214"/>
      <c r="Z71" s="118"/>
      <c r="AA71" s="118"/>
      <c r="AB71" s="118"/>
      <c r="AC71" s="118"/>
      <c r="AD71" s="118"/>
    </row>
    <row r="72" spans="1:30" ht="16.5" customHeight="1">
      <c r="A72" s="118"/>
      <c r="B72" s="118"/>
      <c r="C72" s="118"/>
      <c r="D72" s="118"/>
      <c r="E72" s="118"/>
      <c r="F72" s="118"/>
      <c r="G72" s="118"/>
      <c r="H72" s="118"/>
      <c r="I72" s="118"/>
      <c r="J72" s="118"/>
      <c r="K72" s="118"/>
      <c r="L72" s="118"/>
      <c r="M72" s="118"/>
      <c r="N72" s="118"/>
      <c r="O72" s="118"/>
      <c r="P72" s="118"/>
      <c r="Q72" s="118"/>
      <c r="R72" s="118"/>
      <c r="S72" s="118"/>
      <c r="T72" s="118"/>
      <c r="U72" s="118"/>
      <c r="V72" s="118"/>
      <c r="W72" s="118"/>
      <c r="X72" s="214"/>
      <c r="Y72" s="214"/>
      <c r="Z72" s="118"/>
      <c r="AA72" s="118"/>
      <c r="AB72" s="118"/>
      <c r="AC72" s="118"/>
      <c r="AD72" s="118"/>
    </row>
    <row r="73" spans="1:30" ht="16.5" customHeight="1">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214"/>
      <c r="Y73" s="214"/>
      <c r="Z73" s="118"/>
      <c r="AA73" s="118"/>
      <c r="AB73" s="118"/>
      <c r="AC73" s="118"/>
      <c r="AD73" s="118"/>
    </row>
    <row r="74" spans="1:30" ht="16.5" customHeight="1">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214"/>
      <c r="Y74" s="214"/>
      <c r="Z74" s="118"/>
      <c r="AA74" s="118"/>
      <c r="AB74" s="118"/>
      <c r="AC74" s="118"/>
      <c r="AD74" s="118"/>
    </row>
    <row r="75" spans="1:30" ht="16.5" customHeight="1">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214"/>
      <c r="Y75" s="214"/>
      <c r="Z75" s="118"/>
      <c r="AA75" s="118"/>
      <c r="AB75" s="118"/>
      <c r="AC75" s="118"/>
      <c r="AD75" s="118"/>
    </row>
    <row r="76" spans="1:30" ht="16.5" customHeight="1">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214"/>
      <c r="Y76" s="214"/>
      <c r="Z76" s="118"/>
      <c r="AA76" s="118"/>
      <c r="AB76" s="118"/>
      <c r="AC76" s="118"/>
      <c r="AD76" s="118"/>
    </row>
    <row r="77" spans="1:30" ht="16.5" customHeight="1">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214"/>
      <c r="Y77" s="214"/>
      <c r="Z77" s="118"/>
      <c r="AA77" s="118"/>
      <c r="AB77" s="118"/>
      <c r="AC77" s="118"/>
      <c r="AD77" s="118"/>
    </row>
    <row r="78" spans="1:30" ht="16.5" customHeight="1">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214"/>
      <c r="Y78" s="214"/>
      <c r="Z78" s="118"/>
      <c r="AA78" s="118"/>
      <c r="AB78" s="118"/>
      <c r="AC78" s="118"/>
      <c r="AD78" s="118"/>
    </row>
    <row r="79" spans="1:30" ht="16.5" customHeight="1">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214"/>
      <c r="Y79" s="214"/>
      <c r="Z79" s="118"/>
      <c r="AA79" s="118"/>
      <c r="AB79" s="118"/>
      <c r="AC79" s="118"/>
      <c r="AD79" s="118"/>
    </row>
    <row r="80" spans="1:30" ht="16.5" customHeight="1">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214"/>
      <c r="Y80" s="214"/>
      <c r="Z80" s="118"/>
      <c r="AA80" s="118"/>
      <c r="AB80" s="118"/>
      <c r="AC80" s="118"/>
      <c r="AD80" s="118"/>
    </row>
    <row r="81" spans="1:30" ht="16.5" customHeight="1">
      <c r="A81" s="118"/>
      <c r="B81" s="118"/>
      <c r="C81" s="118"/>
      <c r="D81" s="118"/>
      <c r="E81" s="118"/>
      <c r="F81" s="118"/>
      <c r="G81" s="118"/>
      <c r="H81" s="118"/>
      <c r="I81" s="118"/>
      <c r="J81" s="118"/>
      <c r="K81" s="118"/>
      <c r="L81" s="118"/>
      <c r="M81" s="118"/>
      <c r="N81" s="118"/>
      <c r="O81" s="118"/>
      <c r="P81" s="118"/>
      <c r="Q81" s="118"/>
      <c r="R81" s="118"/>
      <c r="S81" s="118"/>
      <c r="T81" s="118"/>
      <c r="U81" s="118"/>
      <c r="V81" s="118"/>
      <c r="W81" s="118"/>
      <c r="X81" s="214"/>
      <c r="Y81" s="214"/>
      <c r="Z81" s="118"/>
      <c r="AA81" s="118"/>
      <c r="AB81" s="118"/>
      <c r="AC81" s="118"/>
      <c r="AD81" s="118"/>
    </row>
    <row r="82" spans="1:30" ht="16.5" customHeight="1">
      <c r="A82" s="118"/>
      <c r="B82" s="118"/>
      <c r="C82" s="118"/>
      <c r="D82" s="118"/>
      <c r="E82" s="118"/>
      <c r="F82" s="118"/>
      <c r="G82" s="118"/>
      <c r="H82" s="118"/>
      <c r="I82" s="118"/>
      <c r="J82" s="118"/>
      <c r="K82" s="118"/>
      <c r="L82" s="118"/>
      <c r="M82" s="118"/>
      <c r="N82" s="118"/>
      <c r="O82" s="118"/>
      <c r="P82" s="118"/>
      <c r="Q82" s="118"/>
      <c r="R82" s="118"/>
      <c r="S82" s="118"/>
      <c r="T82" s="118"/>
      <c r="U82" s="118"/>
      <c r="V82" s="118"/>
      <c r="W82" s="118"/>
      <c r="X82" s="214"/>
      <c r="Y82" s="214"/>
      <c r="Z82" s="118"/>
      <c r="AA82" s="118"/>
      <c r="AB82" s="118"/>
      <c r="AC82" s="118"/>
      <c r="AD82" s="118"/>
    </row>
    <row r="83" spans="1:30" ht="16.5" customHeight="1">
      <c r="A83" s="118"/>
      <c r="B83" s="118"/>
      <c r="C83" s="118"/>
      <c r="D83" s="118"/>
      <c r="E83" s="118"/>
      <c r="F83" s="118"/>
      <c r="G83" s="118"/>
      <c r="H83" s="118"/>
      <c r="I83" s="118"/>
      <c r="J83" s="118"/>
      <c r="K83" s="118"/>
      <c r="L83" s="118"/>
      <c r="M83" s="118"/>
      <c r="N83" s="118"/>
      <c r="O83" s="118"/>
      <c r="P83" s="118"/>
      <c r="Q83" s="118"/>
      <c r="R83" s="118"/>
      <c r="S83" s="118"/>
      <c r="T83" s="118"/>
      <c r="U83" s="118"/>
      <c r="V83" s="118"/>
      <c r="W83" s="118"/>
      <c r="X83" s="214"/>
      <c r="Y83" s="214"/>
      <c r="Z83" s="118"/>
      <c r="AA83" s="118"/>
      <c r="AB83" s="118"/>
      <c r="AC83" s="118"/>
      <c r="AD83" s="118"/>
    </row>
    <row r="84" spans="1:30" ht="16.5" customHeight="1">
      <c r="A84" s="118"/>
      <c r="B84" s="118"/>
      <c r="C84" s="118"/>
      <c r="D84" s="118"/>
      <c r="E84" s="118"/>
      <c r="F84" s="118"/>
      <c r="G84" s="118"/>
      <c r="H84" s="118"/>
      <c r="I84" s="118"/>
      <c r="J84" s="118"/>
      <c r="K84" s="118"/>
      <c r="L84" s="118"/>
      <c r="M84" s="118"/>
      <c r="N84" s="118"/>
      <c r="O84" s="118"/>
      <c r="P84" s="118"/>
      <c r="Q84" s="118"/>
      <c r="R84" s="118"/>
      <c r="S84" s="118"/>
      <c r="T84" s="118"/>
      <c r="U84" s="118"/>
      <c r="V84" s="118"/>
      <c r="W84" s="118"/>
      <c r="X84" s="214"/>
      <c r="Y84" s="214"/>
      <c r="Z84" s="118"/>
      <c r="AA84" s="118"/>
      <c r="AB84" s="118"/>
      <c r="AC84" s="118"/>
      <c r="AD84" s="118"/>
    </row>
    <row r="85" spans="1:30" ht="16.5" customHeight="1">
      <c r="A85" s="118"/>
      <c r="B85" s="118"/>
      <c r="C85" s="118"/>
      <c r="D85" s="118"/>
      <c r="E85" s="118"/>
      <c r="F85" s="118"/>
      <c r="G85" s="118"/>
      <c r="H85" s="118"/>
      <c r="I85" s="118"/>
      <c r="J85" s="118"/>
      <c r="K85" s="118"/>
      <c r="L85" s="118"/>
      <c r="M85" s="118"/>
      <c r="N85" s="118"/>
      <c r="O85" s="118"/>
      <c r="P85" s="118"/>
      <c r="Q85" s="118"/>
      <c r="R85" s="118"/>
      <c r="S85" s="118"/>
      <c r="T85" s="118"/>
      <c r="U85" s="118"/>
      <c r="V85" s="118"/>
      <c r="W85" s="118"/>
      <c r="X85" s="214"/>
      <c r="Y85" s="214"/>
      <c r="Z85" s="118"/>
      <c r="AA85" s="118"/>
      <c r="AB85" s="118"/>
      <c r="AC85" s="118"/>
      <c r="AD85" s="118"/>
    </row>
    <row r="86" spans="1:30" ht="16.5" customHeight="1">
      <c r="A86" s="118"/>
      <c r="B86" s="118"/>
      <c r="C86" s="118"/>
      <c r="D86" s="118"/>
      <c r="E86" s="118"/>
      <c r="F86" s="118"/>
      <c r="G86" s="118"/>
      <c r="H86" s="118"/>
      <c r="I86" s="118"/>
      <c r="J86" s="118"/>
      <c r="K86" s="118"/>
      <c r="L86" s="118"/>
      <c r="M86" s="118"/>
      <c r="N86" s="118"/>
      <c r="O86" s="118"/>
      <c r="P86" s="118"/>
      <c r="Q86" s="118"/>
      <c r="R86" s="118"/>
      <c r="S86" s="118"/>
      <c r="T86" s="118"/>
      <c r="U86" s="118"/>
      <c r="V86" s="118"/>
      <c r="W86" s="118"/>
      <c r="X86" s="214"/>
      <c r="Y86" s="214"/>
      <c r="Z86" s="118"/>
      <c r="AA86" s="118"/>
      <c r="AB86" s="118"/>
      <c r="AC86" s="118"/>
      <c r="AD86" s="118"/>
    </row>
    <row r="87" spans="1:30" ht="16.5" customHeight="1">
      <c r="A87" s="118"/>
      <c r="B87" s="118"/>
      <c r="C87" s="118"/>
      <c r="D87" s="118"/>
      <c r="E87" s="118"/>
      <c r="F87" s="118"/>
      <c r="G87" s="118"/>
      <c r="H87" s="118"/>
      <c r="I87" s="118"/>
      <c r="J87" s="118"/>
      <c r="K87" s="118"/>
      <c r="L87" s="118"/>
      <c r="M87" s="118"/>
      <c r="N87" s="118"/>
      <c r="O87" s="118"/>
      <c r="P87" s="118"/>
      <c r="Q87" s="118"/>
      <c r="R87" s="118"/>
      <c r="S87" s="118"/>
      <c r="T87" s="118"/>
      <c r="U87" s="118"/>
      <c r="V87" s="118"/>
      <c r="W87" s="118"/>
      <c r="X87" s="214"/>
      <c r="Y87" s="214"/>
      <c r="Z87" s="118"/>
      <c r="AA87" s="118"/>
      <c r="AB87" s="118"/>
      <c r="AC87" s="118"/>
      <c r="AD87" s="118"/>
    </row>
    <row r="88" spans="1:30" ht="16.5" customHeight="1">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214"/>
      <c r="Y88" s="214"/>
      <c r="Z88" s="118"/>
      <c r="AA88" s="118"/>
      <c r="AB88" s="118"/>
      <c r="AC88" s="118"/>
      <c r="AD88" s="118"/>
    </row>
    <row r="89" spans="1:30" ht="16.5" customHeight="1">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214"/>
      <c r="Y89" s="214"/>
      <c r="Z89" s="118"/>
      <c r="AA89" s="118"/>
      <c r="AB89" s="118"/>
      <c r="AC89" s="118"/>
      <c r="AD89" s="118"/>
    </row>
    <row r="90" spans="1:30" ht="16.5" customHeight="1">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214"/>
      <c r="Y90" s="214"/>
      <c r="Z90" s="118"/>
      <c r="AA90" s="118"/>
      <c r="AB90" s="118"/>
      <c r="AC90" s="118"/>
      <c r="AD90" s="118"/>
    </row>
    <row r="91" spans="1:30" ht="16.5" customHeight="1">
      <c r="A91" s="118"/>
      <c r="B91" s="118"/>
      <c r="C91" s="118"/>
      <c r="D91" s="118"/>
      <c r="E91" s="118"/>
      <c r="F91" s="118"/>
      <c r="G91" s="118"/>
      <c r="H91" s="118"/>
      <c r="I91" s="118"/>
      <c r="J91" s="118"/>
      <c r="K91" s="118"/>
      <c r="L91" s="118"/>
      <c r="M91" s="118"/>
      <c r="N91" s="118"/>
      <c r="O91" s="118"/>
      <c r="P91" s="118"/>
      <c r="Q91" s="118"/>
      <c r="R91" s="118"/>
      <c r="S91" s="118"/>
      <c r="T91" s="118"/>
      <c r="U91" s="118"/>
      <c r="V91" s="118"/>
      <c r="W91" s="118"/>
      <c r="X91" s="214"/>
      <c r="Y91" s="214"/>
      <c r="Z91" s="118"/>
      <c r="AA91" s="118"/>
      <c r="AB91" s="118"/>
      <c r="AC91" s="118"/>
      <c r="AD91" s="118"/>
    </row>
    <row r="92" spans="1:30" ht="16.5" customHeight="1">
      <c r="A92" s="118"/>
      <c r="B92" s="118"/>
      <c r="C92" s="118"/>
      <c r="D92" s="118"/>
      <c r="E92" s="118"/>
      <c r="F92" s="118"/>
      <c r="G92" s="118"/>
      <c r="H92" s="118"/>
      <c r="I92" s="118"/>
      <c r="J92" s="118"/>
      <c r="K92" s="118"/>
      <c r="L92" s="118"/>
      <c r="M92" s="118"/>
      <c r="N92" s="118"/>
      <c r="O92" s="118"/>
      <c r="P92" s="118"/>
      <c r="Q92" s="118"/>
      <c r="R92" s="118"/>
      <c r="S92" s="118"/>
      <c r="T92" s="118"/>
      <c r="U92" s="118"/>
      <c r="V92" s="118"/>
      <c r="W92" s="118"/>
      <c r="X92" s="214"/>
      <c r="Y92" s="214"/>
      <c r="Z92" s="118"/>
      <c r="AA92" s="118"/>
      <c r="AB92" s="118"/>
      <c r="AC92" s="118"/>
      <c r="AD92" s="118"/>
    </row>
    <row r="93" spans="1:30" ht="16.5" customHeight="1">
      <c r="A93" s="118"/>
      <c r="B93" s="118"/>
      <c r="C93" s="118"/>
      <c r="D93" s="118"/>
      <c r="E93" s="118"/>
      <c r="F93" s="118"/>
      <c r="G93" s="118"/>
      <c r="H93" s="118"/>
      <c r="I93" s="118"/>
      <c r="J93" s="118"/>
      <c r="K93" s="118"/>
      <c r="L93" s="118"/>
      <c r="M93" s="118"/>
      <c r="N93" s="118"/>
      <c r="O93" s="118"/>
      <c r="P93" s="118"/>
      <c r="Q93" s="118"/>
      <c r="R93" s="118"/>
      <c r="S93" s="118"/>
      <c r="T93" s="118"/>
      <c r="U93" s="118"/>
      <c r="V93" s="118"/>
      <c r="W93" s="118"/>
      <c r="X93" s="214"/>
      <c r="Y93" s="214"/>
      <c r="Z93" s="118"/>
      <c r="AA93" s="118"/>
      <c r="AB93" s="118"/>
      <c r="AC93" s="118"/>
      <c r="AD93" s="118"/>
    </row>
    <row r="94" spans="1:30" ht="16.5" customHeight="1">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214"/>
      <c r="Y94" s="214"/>
      <c r="Z94" s="118"/>
      <c r="AA94" s="118"/>
      <c r="AB94" s="118"/>
      <c r="AC94" s="118"/>
      <c r="AD94" s="118"/>
    </row>
    <row r="95" spans="1:30" ht="16.5" customHeight="1">
      <c r="A95" s="118"/>
      <c r="B95" s="118"/>
      <c r="C95" s="118"/>
      <c r="D95" s="118"/>
      <c r="E95" s="118"/>
      <c r="F95" s="118"/>
      <c r="G95" s="118"/>
      <c r="H95" s="118"/>
      <c r="I95" s="118"/>
      <c r="J95" s="118"/>
      <c r="K95" s="118"/>
      <c r="L95" s="118"/>
      <c r="M95" s="118"/>
      <c r="N95" s="118"/>
      <c r="O95" s="118"/>
      <c r="P95" s="118"/>
      <c r="Q95" s="118"/>
      <c r="R95" s="118"/>
      <c r="S95" s="118"/>
      <c r="T95" s="118"/>
      <c r="U95" s="118"/>
      <c r="V95" s="118"/>
      <c r="W95" s="118"/>
      <c r="X95" s="214"/>
      <c r="Y95" s="214"/>
      <c r="Z95" s="118"/>
      <c r="AA95" s="118"/>
      <c r="AB95" s="118"/>
      <c r="AC95" s="118"/>
      <c r="AD95" s="118"/>
    </row>
    <row r="96" spans="1:30" ht="16.5" customHeight="1">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214"/>
      <c r="Y96" s="214"/>
      <c r="Z96" s="118"/>
      <c r="AA96" s="118"/>
      <c r="AB96" s="118"/>
      <c r="AC96" s="118"/>
      <c r="AD96" s="118"/>
    </row>
    <row r="97" spans="1:30" ht="16.5" customHeight="1">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214"/>
      <c r="Y97" s="214"/>
      <c r="Z97" s="118"/>
      <c r="AA97" s="118"/>
      <c r="AB97" s="118"/>
      <c r="AC97" s="118"/>
      <c r="AD97" s="118"/>
    </row>
    <row r="98" spans="1:30" ht="16.5" customHeight="1">
      <c r="A98" s="118"/>
      <c r="B98" s="118"/>
      <c r="C98" s="118"/>
      <c r="D98" s="118"/>
      <c r="E98" s="118"/>
      <c r="F98" s="118"/>
      <c r="G98" s="118"/>
      <c r="H98" s="118"/>
      <c r="I98" s="118"/>
      <c r="J98" s="118"/>
      <c r="K98" s="118"/>
      <c r="L98" s="118"/>
      <c r="M98" s="118"/>
      <c r="N98" s="118"/>
      <c r="O98" s="118"/>
      <c r="P98" s="118"/>
      <c r="Q98" s="118"/>
      <c r="R98" s="118"/>
      <c r="S98" s="118"/>
      <c r="T98" s="118"/>
      <c r="U98" s="118"/>
      <c r="V98" s="118"/>
      <c r="W98" s="118"/>
      <c r="X98" s="214"/>
      <c r="Y98" s="214"/>
      <c r="Z98" s="118"/>
      <c r="AA98" s="118"/>
      <c r="AB98" s="118"/>
      <c r="AC98" s="118"/>
      <c r="AD98" s="118"/>
    </row>
    <row r="99" spans="1:30" ht="16.5" customHeight="1">
      <c r="A99" s="118"/>
      <c r="B99" s="118"/>
      <c r="C99" s="118"/>
      <c r="D99" s="118"/>
      <c r="E99" s="118"/>
      <c r="F99" s="118"/>
      <c r="G99" s="118"/>
      <c r="H99" s="118"/>
      <c r="I99" s="118"/>
      <c r="J99" s="118"/>
      <c r="K99" s="118"/>
      <c r="L99" s="118"/>
      <c r="M99" s="118"/>
      <c r="N99" s="118"/>
      <c r="O99" s="118"/>
      <c r="P99" s="118"/>
      <c r="Q99" s="118"/>
      <c r="R99" s="118"/>
      <c r="S99" s="118"/>
      <c r="T99" s="118"/>
      <c r="U99" s="118"/>
      <c r="V99" s="118"/>
      <c r="W99" s="118"/>
      <c r="X99" s="214"/>
      <c r="Y99" s="214"/>
      <c r="Z99" s="118"/>
      <c r="AA99" s="118"/>
      <c r="AB99" s="118"/>
      <c r="AC99" s="118"/>
      <c r="AD99" s="118"/>
    </row>
    <row r="100" spans="1:30" ht="16.5" customHeight="1">
      <c r="A100" s="118"/>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214"/>
      <c r="Y100" s="214"/>
      <c r="Z100" s="118"/>
      <c r="AA100" s="118"/>
      <c r="AB100" s="118"/>
      <c r="AC100" s="118"/>
      <c r="AD100" s="118"/>
    </row>
    <row r="101" spans="1:30" ht="16.5" customHeight="1">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214"/>
      <c r="Y101" s="214"/>
      <c r="Z101" s="118"/>
      <c r="AA101" s="118"/>
      <c r="AB101" s="118"/>
      <c r="AC101" s="118"/>
      <c r="AD101" s="118"/>
    </row>
    <row r="102" spans="1:30" ht="16.5" customHeight="1">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214"/>
      <c r="Y102" s="214"/>
      <c r="Z102" s="118"/>
      <c r="AA102" s="118"/>
      <c r="AB102" s="118"/>
      <c r="AC102" s="118"/>
      <c r="AD102" s="118"/>
    </row>
    <row r="103" spans="1:30" ht="16.5" customHeight="1">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214"/>
      <c r="Y103" s="214"/>
      <c r="Z103" s="118"/>
      <c r="AA103" s="118"/>
      <c r="AB103" s="118"/>
      <c r="AC103" s="118"/>
      <c r="AD103" s="118"/>
    </row>
    <row r="104" spans="1:30" ht="16.5" customHeight="1">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214"/>
      <c r="Y104" s="214"/>
      <c r="Z104" s="118"/>
      <c r="AA104" s="118"/>
      <c r="AB104" s="118"/>
      <c r="AC104" s="118"/>
      <c r="AD104" s="118"/>
    </row>
    <row r="105" spans="1:30" ht="16.5" customHeight="1">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214"/>
      <c r="Y105" s="214"/>
      <c r="Z105" s="118"/>
      <c r="AA105" s="118"/>
      <c r="AB105" s="118"/>
      <c r="AC105" s="118"/>
      <c r="AD105" s="118"/>
    </row>
    <row r="106" spans="1:30" ht="16.5" customHeight="1">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214"/>
      <c r="Y106" s="214"/>
      <c r="Z106" s="118"/>
      <c r="AA106" s="118"/>
      <c r="AB106" s="118"/>
      <c r="AC106" s="118"/>
      <c r="AD106" s="118"/>
    </row>
    <row r="107" spans="1:30" ht="16.5" customHeight="1">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214"/>
      <c r="Y107" s="214"/>
      <c r="Z107" s="118"/>
      <c r="AA107" s="118"/>
      <c r="AB107" s="118"/>
      <c r="AC107" s="118"/>
      <c r="AD107" s="118"/>
    </row>
    <row r="108" spans="1:30" ht="16.5" customHeight="1">
      <c r="A108" s="118"/>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214"/>
      <c r="Y108" s="214"/>
      <c r="Z108" s="118"/>
      <c r="AA108" s="118"/>
      <c r="AB108" s="118"/>
      <c r="AC108" s="118"/>
      <c r="AD108" s="118"/>
    </row>
    <row r="109" spans="1:30" ht="16.5" customHeight="1">
      <c r="A109" s="118"/>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214"/>
      <c r="Y109" s="214"/>
      <c r="Z109" s="118"/>
      <c r="AA109" s="118"/>
      <c r="AB109" s="118"/>
      <c r="AC109" s="118"/>
      <c r="AD109" s="118"/>
    </row>
    <row r="110" spans="1:30" ht="16.5" customHeight="1">
      <c r="A110" s="118"/>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214"/>
      <c r="Y110" s="214"/>
      <c r="Z110" s="118"/>
      <c r="AA110" s="118"/>
      <c r="AB110" s="118"/>
      <c r="AC110" s="118"/>
      <c r="AD110" s="118"/>
    </row>
    <row r="111" spans="1:30" ht="16.5" customHeight="1">
      <c r="A111" s="118"/>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214"/>
      <c r="Y111" s="214"/>
      <c r="Z111" s="118"/>
      <c r="AA111" s="118"/>
      <c r="AB111" s="118"/>
      <c r="AC111" s="118"/>
      <c r="AD111" s="118"/>
    </row>
    <row r="112" spans="1:30" ht="16.5" customHeight="1">
      <c r="A112" s="118"/>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214"/>
      <c r="Y112" s="214"/>
      <c r="Z112" s="118"/>
      <c r="AA112" s="118"/>
      <c r="AB112" s="118"/>
      <c r="AC112" s="118"/>
      <c r="AD112" s="118"/>
    </row>
    <row r="113" spans="1:30" ht="16.5" customHeight="1">
      <c r="A113" s="118"/>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214"/>
      <c r="Y113" s="214"/>
      <c r="Z113" s="118"/>
      <c r="AA113" s="118"/>
      <c r="AB113" s="118"/>
      <c r="AC113" s="118"/>
      <c r="AD113" s="118"/>
    </row>
    <row r="114" spans="1:30" ht="16.5" customHeight="1">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214"/>
      <c r="Y114" s="214"/>
      <c r="Z114" s="118"/>
      <c r="AA114" s="118"/>
      <c r="AB114" s="118"/>
      <c r="AC114" s="118"/>
      <c r="AD114" s="118"/>
    </row>
    <row r="115" spans="1:30" ht="16.5" customHeight="1">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214"/>
      <c r="Y115" s="214"/>
      <c r="Z115" s="118"/>
      <c r="AA115" s="118"/>
      <c r="AB115" s="118"/>
      <c r="AC115" s="118"/>
      <c r="AD115" s="118"/>
    </row>
    <row r="116" spans="1:30" ht="16.5" customHeight="1">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214"/>
      <c r="Y116" s="214"/>
      <c r="Z116" s="118"/>
      <c r="AA116" s="118"/>
      <c r="AB116" s="118"/>
      <c r="AC116" s="118"/>
      <c r="AD116" s="118"/>
    </row>
    <row r="117" spans="1:30" ht="16.5" customHeight="1">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214"/>
      <c r="Y117" s="214"/>
      <c r="Z117" s="118"/>
      <c r="AA117" s="118"/>
      <c r="AB117" s="118"/>
      <c r="AC117" s="118"/>
      <c r="AD117" s="118"/>
    </row>
    <row r="118" spans="1:30" ht="16.5" customHeight="1">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214"/>
      <c r="Y118" s="214"/>
      <c r="Z118" s="118"/>
      <c r="AA118" s="118"/>
      <c r="AB118" s="118"/>
      <c r="AC118" s="118"/>
      <c r="AD118" s="118"/>
    </row>
    <row r="119" spans="1:30" ht="16.5" customHeight="1">
      <c r="A119" s="118"/>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214"/>
      <c r="Y119" s="214"/>
      <c r="Z119" s="118"/>
      <c r="AA119" s="118"/>
      <c r="AB119" s="118"/>
      <c r="AC119" s="118"/>
      <c r="AD119" s="118"/>
    </row>
    <row r="120" spans="1:30" ht="16.5" customHeight="1">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214"/>
      <c r="Y120" s="214"/>
      <c r="Z120" s="118"/>
      <c r="AA120" s="118"/>
      <c r="AB120" s="118"/>
      <c r="AC120" s="118"/>
      <c r="AD120" s="118"/>
    </row>
    <row r="121" spans="1:30" ht="16.5" customHeight="1">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214"/>
      <c r="Y121" s="214"/>
      <c r="Z121" s="118"/>
      <c r="AA121" s="118"/>
      <c r="AB121" s="118"/>
      <c r="AC121" s="118"/>
      <c r="AD121" s="118"/>
    </row>
    <row r="122" spans="1:30" ht="16.5" customHeight="1">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214"/>
      <c r="Y122" s="214"/>
      <c r="Z122" s="118"/>
      <c r="AA122" s="118"/>
      <c r="AB122" s="118"/>
      <c r="AC122" s="118"/>
      <c r="AD122" s="118"/>
    </row>
    <row r="123" spans="1:30" ht="16.5" customHeight="1">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214"/>
      <c r="Y123" s="214"/>
      <c r="Z123" s="118"/>
      <c r="AA123" s="118"/>
      <c r="AB123" s="118"/>
      <c r="AC123" s="118"/>
      <c r="AD123" s="118"/>
    </row>
    <row r="124" spans="1:30" ht="16.5" customHeight="1">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214"/>
      <c r="Y124" s="214"/>
      <c r="Z124" s="118"/>
      <c r="AA124" s="118"/>
      <c r="AB124" s="118"/>
      <c r="AC124" s="118"/>
      <c r="AD124" s="118"/>
    </row>
    <row r="125" spans="1:30" ht="16.5" customHeight="1">
      <c r="A125" s="118"/>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214"/>
      <c r="Y125" s="214"/>
      <c r="Z125" s="118"/>
      <c r="AA125" s="118"/>
      <c r="AB125" s="118"/>
      <c r="AC125" s="118"/>
      <c r="AD125" s="118"/>
    </row>
    <row r="126" spans="1:30" ht="16.5" customHeight="1">
      <c r="A126" s="118"/>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214"/>
      <c r="Y126" s="214"/>
      <c r="Z126" s="118"/>
      <c r="AA126" s="118"/>
      <c r="AB126" s="118"/>
      <c r="AC126" s="118"/>
      <c r="AD126" s="118"/>
    </row>
    <row r="127" spans="1:30" ht="16.5" customHeight="1">
      <c r="A127" s="118"/>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214"/>
      <c r="Y127" s="214"/>
      <c r="Z127" s="118"/>
      <c r="AA127" s="118"/>
      <c r="AB127" s="118"/>
      <c r="AC127" s="118"/>
      <c r="AD127" s="118"/>
    </row>
    <row r="128" spans="1:30" ht="16.5" customHeight="1">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214"/>
      <c r="Y128" s="214"/>
      <c r="Z128" s="118"/>
      <c r="AA128" s="118"/>
      <c r="AB128" s="118"/>
      <c r="AC128" s="118"/>
      <c r="AD128" s="118"/>
    </row>
    <row r="129" spans="1:30" ht="16.5" customHeight="1">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214"/>
      <c r="Y129" s="214"/>
      <c r="Z129" s="118"/>
      <c r="AA129" s="118"/>
      <c r="AB129" s="118"/>
      <c r="AC129" s="118"/>
      <c r="AD129" s="118"/>
    </row>
    <row r="130" spans="1:30" ht="16.5" customHeight="1">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214"/>
      <c r="Y130" s="214"/>
      <c r="Z130" s="118"/>
      <c r="AA130" s="118"/>
      <c r="AB130" s="118"/>
      <c r="AC130" s="118"/>
      <c r="AD130" s="118"/>
    </row>
    <row r="131" spans="1:30" ht="16.5" customHeight="1">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214"/>
      <c r="Y131" s="214"/>
      <c r="Z131" s="118"/>
      <c r="AA131" s="118"/>
      <c r="AB131" s="118"/>
      <c r="AC131" s="118"/>
      <c r="AD131" s="118"/>
    </row>
    <row r="132" spans="1:30" ht="16.5" customHeight="1">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214"/>
      <c r="Y132" s="214"/>
      <c r="Z132" s="118"/>
      <c r="AA132" s="118"/>
      <c r="AB132" s="118"/>
      <c r="AC132" s="118"/>
      <c r="AD132" s="118"/>
    </row>
    <row r="133" spans="1:30" ht="16.5" customHeight="1">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214"/>
      <c r="Y133" s="214"/>
      <c r="Z133" s="118"/>
      <c r="AA133" s="118"/>
      <c r="AB133" s="118"/>
      <c r="AC133" s="118"/>
      <c r="AD133" s="118"/>
    </row>
    <row r="134" spans="1:30" ht="16.5" customHeight="1">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214"/>
      <c r="Y134" s="214"/>
      <c r="Z134" s="118"/>
      <c r="AA134" s="118"/>
      <c r="AB134" s="118"/>
      <c r="AC134" s="118"/>
      <c r="AD134" s="118"/>
    </row>
    <row r="135" spans="1:30" ht="16.5" customHeight="1">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214"/>
      <c r="Y135" s="214"/>
      <c r="Z135" s="118"/>
      <c r="AA135" s="118"/>
      <c r="AB135" s="118"/>
      <c r="AC135" s="118"/>
      <c r="AD135" s="118"/>
    </row>
    <row r="136" spans="1:30" ht="16.5" customHeight="1">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214"/>
      <c r="Y136" s="214"/>
      <c r="Z136" s="118"/>
      <c r="AA136" s="118"/>
      <c r="AB136" s="118"/>
      <c r="AC136" s="118"/>
      <c r="AD136" s="118"/>
    </row>
    <row r="137" spans="1:30" ht="16.5" customHeight="1">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214"/>
      <c r="Y137" s="214"/>
      <c r="Z137" s="118"/>
      <c r="AA137" s="118"/>
      <c r="AB137" s="118"/>
      <c r="AC137" s="118"/>
      <c r="AD137" s="118"/>
    </row>
    <row r="138" spans="1:30" ht="16.5" customHeight="1">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214"/>
      <c r="Y138" s="214"/>
      <c r="Z138" s="118"/>
      <c r="AA138" s="118"/>
      <c r="AB138" s="118"/>
      <c r="AC138" s="118"/>
      <c r="AD138" s="118"/>
    </row>
    <row r="139" spans="1:30" ht="16.5" customHeight="1">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214"/>
      <c r="Y139" s="214"/>
      <c r="Z139" s="118"/>
      <c r="AA139" s="118"/>
      <c r="AB139" s="118"/>
      <c r="AC139" s="118"/>
      <c r="AD139" s="118"/>
    </row>
    <row r="140" spans="1:30" ht="16.5" customHeight="1">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214"/>
      <c r="Y140" s="214"/>
      <c r="Z140" s="118"/>
      <c r="AA140" s="118"/>
      <c r="AB140" s="118"/>
      <c r="AC140" s="118"/>
      <c r="AD140" s="118"/>
    </row>
    <row r="141" spans="1:30" ht="16.5" customHeight="1">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214"/>
      <c r="Y141" s="214"/>
      <c r="Z141" s="118"/>
      <c r="AA141" s="118"/>
      <c r="AB141" s="118"/>
      <c r="AC141" s="118"/>
      <c r="AD141" s="118"/>
    </row>
    <row r="142" spans="1:30" ht="16.5" customHeight="1">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214"/>
      <c r="Y142" s="214"/>
      <c r="Z142" s="118"/>
      <c r="AA142" s="118"/>
      <c r="AB142" s="118"/>
      <c r="AC142" s="118"/>
      <c r="AD142" s="118"/>
    </row>
    <row r="143" spans="1:30" ht="16.5" customHeight="1">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214"/>
      <c r="Y143" s="214"/>
      <c r="Z143" s="118"/>
      <c r="AA143" s="118"/>
      <c r="AB143" s="118"/>
      <c r="AC143" s="118"/>
      <c r="AD143" s="118"/>
    </row>
    <row r="144" spans="1:30" ht="16.5" customHeight="1">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214"/>
      <c r="Y144" s="214"/>
      <c r="Z144" s="118"/>
      <c r="AA144" s="118"/>
      <c r="AB144" s="118"/>
      <c r="AC144" s="118"/>
      <c r="AD144" s="118"/>
    </row>
    <row r="145" spans="1:30" ht="16.5" customHeight="1">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214"/>
      <c r="Y145" s="214"/>
      <c r="Z145" s="118"/>
      <c r="AA145" s="118"/>
      <c r="AB145" s="118"/>
      <c r="AC145" s="118"/>
      <c r="AD145" s="118"/>
    </row>
    <row r="146" spans="1:30" ht="16.5" customHeight="1">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214"/>
      <c r="Y146" s="214"/>
      <c r="Z146" s="118"/>
      <c r="AA146" s="118"/>
      <c r="AB146" s="118"/>
      <c r="AC146" s="118"/>
      <c r="AD146" s="118"/>
    </row>
    <row r="147" spans="1:30" ht="16.5" customHeight="1">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214"/>
      <c r="Y147" s="214"/>
      <c r="Z147" s="118"/>
      <c r="AA147" s="118"/>
      <c r="AB147" s="118"/>
      <c r="AC147" s="118"/>
      <c r="AD147" s="118"/>
    </row>
    <row r="148" spans="1:30" ht="16.5" customHeight="1">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214"/>
      <c r="Y148" s="214"/>
      <c r="Z148" s="118"/>
      <c r="AA148" s="118"/>
      <c r="AB148" s="118"/>
      <c r="AC148" s="118"/>
      <c r="AD148" s="118"/>
    </row>
    <row r="149" spans="1:30" ht="16.5" customHeight="1">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214"/>
      <c r="Y149" s="214"/>
      <c r="Z149" s="118"/>
      <c r="AA149" s="118"/>
      <c r="AB149" s="118"/>
      <c r="AC149" s="118"/>
      <c r="AD149" s="118"/>
    </row>
    <row r="150" spans="1:30" ht="16.5" customHeight="1">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214"/>
      <c r="Y150" s="214"/>
      <c r="Z150" s="118"/>
      <c r="AA150" s="118"/>
      <c r="AB150" s="118"/>
      <c r="AC150" s="118"/>
      <c r="AD150" s="118"/>
    </row>
    <row r="151" spans="1:30" ht="16.5" customHeight="1">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214"/>
      <c r="Y151" s="214"/>
      <c r="Z151" s="118"/>
      <c r="AA151" s="118"/>
      <c r="AB151" s="118"/>
      <c r="AC151" s="118"/>
      <c r="AD151" s="118"/>
    </row>
    <row r="152" spans="1:30" ht="16.5" customHeight="1">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214"/>
      <c r="Y152" s="214"/>
      <c r="Z152" s="118"/>
      <c r="AA152" s="118"/>
      <c r="AB152" s="118"/>
      <c r="AC152" s="118"/>
      <c r="AD152" s="118"/>
    </row>
    <row r="153" spans="1:30" ht="16.5" customHeight="1">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214"/>
      <c r="Y153" s="214"/>
      <c r="Z153" s="118"/>
      <c r="AA153" s="118"/>
      <c r="AB153" s="118"/>
      <c r="AC153" s="118"/>
      <c r="AD153" s="118"/>
    </row>
    <row r="154" spans="1:30" ht="16.5" customHeight="1">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214"/>
      <c r="Y154" s="214"/>
      <c r="Z154" s="118"/>
      <c r="AA154" s="118"/>
      <c r="AB154" s="118"/>
      <c r="AC154" s="118"/>
      <c r="AD154" s="118"/>
    </row>
    <row r="155" spans="1:30" ht="16.5" customHeight="1">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214"/>
      <c r="Y155" s="214"/>
      <c r="Z155" s="118"/>
      <c r="AA155" s="118"/>
      <c r="AB155" s="118"/>
      <c r="AC155" s="118"/>
      <c r="AD155" s="118"/>
    </row>
    <row r="156" spans="1:30" ht="16.5" customHeight="1">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214"/>
      <c r="Y156" s="214"/>
      <c r="Z156" s="118"/>
      <c r="AA156" s="118"/>
      <c r="AB156" s="118"/>
      <c r="AC156" s="118"/>
      <c r="AD156" s="118"/>
    </row>
    <row r="157" spans="1:30" ht="16.5" customHeight="1">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214"/>
      <c r="Y157" s="214"/>
      <c r="Z157" s="118"/>
      <c r="AA157" s="118"/>
      <c r="AB157" s="118"/>
      <c r="AC157" s="118"/>
      <c r="AD157" s="118"/>
    </row>
    <row r="158" spans="1:30" ht="16.5" customHeight="1">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214"/>
      <c r="Y158" s="214"/>
      <c r="Z158" s="118"/>
      <c r="AA158" s="118"/>
      <c r="AB158" s="118"/>
      <c r="AC158" s="118"/>
      <c r="AD158" s="118"/>
    </row>
    <row r="159" spans="1:30" ht="16.5" customHeight="1">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214"/>
      <c r="Y159" s="214"/>
      <c r="Z159" s="118"/>
      <c r="AA159" s="118"/>
      <c r="AB159" s="118"/>
      <c r="AC159" s="118"/>
      <c r="AD159" s="118"/>
    </row>
    <row r="160" spans="1:30" ht="16.5" customHeight="1">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214"/>
      <c r="Y160" s="214"/>
      <c r="Z160" s="118"/>
      <c r="AA160" s="118"/>
      <c r="AB160" s="118"/>
      <c r="AC160" s="118"/>
      <c r="AD160" s="118"/>
    </row>
    <row r="161" spans="1:30" ht="16.5" customHeight="1">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214"/>
      <c r="Y161" s="214"/>
      <c r="Z161" s="118"/>
      <c r="AA161" s="118"/>
      <c r="AB161" s="118"/>
      <c r="AC161" s="118"/>
      <c r="AD161" s="118"/>
    </row>
    <row r="162" spans="1:30" ht="16.5" customHeight="1">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214"/>
      <c r="Y162" s="214"/>
      <c r="Z162" s="118"/>
      <c r="AA162" s="118"/>
      <c r="AB162" s="118"/>
      <c r="AC162" s="118"/>
      <c r="AD162" s="118"/>
    </row>
    <row r="163" spans="1:30" ht="16.5" customHeight="1">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214"/>
      <c r="Y163" s="214"/>
      <c r="Z163" s="118"/>
      <c r="AA163" s="118"/>
      <c r="AB163" s="118"/>
      <c r="AC163" s="118"/>
      <c r="AD163" s="118"/>
    </row>
    <row r="164" spans="1:30" ht="16.5" customHeight="1">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214"/>
      <c r="Y164" s="214"/>
      <c r="Z164" s="118"/>
      <c r="AA164" s="118"/>
      <c r="AB164" s="118"/>
      <c r="AC164" s="118"/>
      <c r="AD164" s="118"/>
    </row>
    <row r="165" spans="1:30" ht="16.5" customHeight="1">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214"/>
      <c r="Y165" s="214"/>
      <c r="Z165" s="118"/>
      <c r="AA165" s="118"/>
      <c r="AB165" s="118"/>
      <c r="AC165" s="118"/>
      <c r="AD165" s="118"/>
    </row>
    <row r="166" spans="1:30" ht="16.5" customHeight="1">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214"/>
      <c r="Y166" s="214"/>
      <c r="Z166" s="118"/>
      <c r="AA166" s="118"/>
      <c r="AB166" s="118"/>
      <c r="AC166" s="118"/>
      <c r="AD166" s="118"/>
    </row>
    <row r="167" spans="1:30" ht="16.5" customHeight="1">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214"/>
      <c r="Y167" s="214"/>
      <c r="Z167" s="118"/>
      <c r="AA167" s="118"/>
      <c r="AB167" s="118"/>
      <c r="AC167" s="118"/>
      <c r="AD167" s="118"/>
    </row>
    <row r="168" spans="1:30" ht="16.5" customHeight="1">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214"/>
      <c r="Y168" s="214"/>
      <c r="Z168" s="118"/>
      <c r="AA168" s="118"/>
      <c r="AB168" s="118"/>
      <c r="AC168" s="118"/>
      <c r="AD168" s="118"/>
    </row>
    <row r="169" spans="1:30" ht="16.5" customHeight="1">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214"/>
      <c r="Y169" s="214"/>
      <c r="Z169" s="118"/>
      <c r="AA169" s="118"/>
      <c r="AB169" s="118"/>
      <c r="AC169" s="118"/>
      <c r="AD169" s="118"/>
    </row>
    <row r="170" spans="1:30" ht="16.5" customHeight="1">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214"/>
      <c r="Y170" s="214"/>
      <c r="Z170" s="118"/>
      <c r="AA170" s="118"/>
      <c r="AB170" s="118"/>
      <c r="AC170" s="118"/>
      <c r="AD170" s="118"/>
    </row>
    <row r="171" spans="1:30" ht="16.5" customHeight="1">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214"/>
      <c r="Y171" s="214"/>
      <c r="Z171" s="118"/>
      <c r="AA171" s="118"/>
      <c r="AB171" s="118"/>
      <c r="AC171" s="118"/>
      <c r="AD171" s="118"/>
    </row>
    <row r="172" spans="1:30" ht="16.5" customHeight="1">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214"/>
      <c r="Y172" s="214"/>
      <c r="Z172" s="118"/>
      <c r="AA172" s="118"/>
      <c r="AB172" s="118"/>
      <c r="AC172" s="118"/>
      <c r="AD172" s="118"/>
    </row>
    <row r="173" spans="1:30" ht="16.5" customHeight="1">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214"/>
      <c r="Y173" s="214"/>
      <c r="Z173" s="118"/>
      <c r="AA173" s="118"/>
      <c r="AB173" s="118"/>
      <c r="AC173" s="118"/>
      <c r="AD173" s="118"/>
    </row>
    <row r="174" spans="1:30" ht="16.5" customHeight="1">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214"/>
      <c r="Y174" s="214"/>
      <c r="Z174" s="118"/>
      <c r="AA174" s="118"/>
      <c r="AB174" s="118"/>
      <c r="AC174" s="118"/>
      <c r="AD174" s="118"/>
    </row>
    <row r="175" spans="1:30" ht="16.5" customHeight="1">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214"/>
      <c r="Y175" s="214"/>
      <c r="Z175" s="118"/>
      <c r="AA175" s="118"/>
      <c r="AB175" s="118"/>
      <c r="AC175" s="118"/>
      <c r="AD175" s="118"/>
    </row>
    <row r="176" spans="1:30" ht="16.5" customHeight="1">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214"/>
      <c r="Y176" s="214"/>
      <c r="Z176" s="118"/>
      <c r="AA176" s="118"/>
      <c r="AB176" s="118"/>
      <c r="AC176" s="118"/>
      <c r="AD176" s="118"/>
    </row>
    <row r="177" spans="1:30" ht="16.5" customHeight="1">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214"/>
      <c r="Y177" s="214"/>
      <c r="Z177" s="118"/>
      <c r="AA177" s="118"/>
      <c r="AB177" s="118"/>
      <c r="AC177" s="118"/>
      <c r="AD177" s="118"/>
    </row>
    <row r="178" spans="1:30" ht="16.5" customHeight="1">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214"/>
      <c r="Y178" s="214"/>
      <c r="Z178" s="118"/>
      <c r="AA178" s="118"/>
      <c r="AB178" s="118"/>
      <c r="AC178" s="118"/>
      <c r="AD178" s="118"/>
    </row>
    <row r="179" spans="1:30" ht="16.5" customHeight="1">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214"/>
      <c r="Y179" s="214"/>
      <c r="Z179" s="118"/>
      <c r="AA179" s="118"/>
      <c r="AB179" s="118"/>
      <c r="AC179" s="118"/>
      <c r="AD179" s="118"/>
    </row>
    <row r="180" spans="1:30" ht="16.5" customHeight="1">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214"/>
      <c r="Y180" s="214"/>
      <c r="Z180" s="118"/>
      <c r="AA180" s="118"/>
      <c r="AB180" s="118"/>
      <c r="AC180" s="118"/>
      <c r="AD180" s="118"/>
    </row>
    <row r="181" spans="1:30" ht="16.5" customHeight="1">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214"/>
      <c r="Y181" s="214"/>
      <c r="Z181" s="118"/>
      <c r="AA181" s="118"/>
      <c r="AB181" s="118"/>
      <c r="AC181" s="118"/>
      <c r="AD181" s="118"/>
    </row>
    <row r="182" spans="1:30" ht="16.5" customHeight="1">
      <c r="A182" s="118"/>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214"/>
      <c r="Y182" s="214"/>
      <c r="Z182" s="118"/>
      <c r="AA182" s="118"/>
      <c r="AB182" s="118"/>
      <c r="AC182" s="118"/>
      <c r="AD182" s="118"/>
    </row>
    <row r="183" spans="1:30" ht="16.5" customHeight="1">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214"/>
      <c r="Y183" s="214"/>
      <c r="Z183" s="118"/>
      <c r="AA183" s="118"/>
      <c r="AB183" s="118"/>
      <c r="AC183" s="118"/>
      <c r="AD183" s="118"/>
    </row>
    <row r="184" spans="1:30" ht="16.5" customHeight="1">
      <c r="A184" s="118"/>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214"/>
      <c r="Y184" s="214"/>
      <c r="Z184" s="118"/>
      <c r="AA184" s="118"/>
      <c r="AB184" s="118"/>
      <c r="AC184" s="118"/>
      <c r="AD184" s="118"/>
    </row>
    <row r="185" spans="1:30" ht="16.5" customHeight="1">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214"/>
      <c r="Y185" s="214"/>
      <c r="Z185" s="118"/>
      <c r="AA185" s="118"/>
      <c r="AB185" s="118"/>
      <c r="AC185" s="118"/>
      <c r="AD185" s="118"/>
    </row>
    <row r="186" spans="1:30" ht="16.5" customHeight="1">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214"/>
      <c r="Y186" s="214"/>
      <c r="Z186" s="118"/>
      <c r="AA186" s="118"/>
      <c r="AB186" s="118"/>
      <c r="AC186" s="118"/>
      <c r="AD186" s="118"/>
    </row>
    <row r="187" spans="1:30" ht="16.5" customHeight="1">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214"/>
      <c r="Y187" s="214"/>
      <c r="Z187" s="118"/>
      <c r="AA187" s="118"/>
      <c r="AB187" s="118"/>
      <c r="AC187" s="118"/>
      <c r="AD187" s="118"/>
    </row>
    <row r="188" spans="1:30" ht="16.5" customHeight="1">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214"/>
      <c r="Y188" s="214"/>
      <c r="Z188" s="118"/>
      <c r="AA188" s="118"/>
      <c r="AB188" s="118"/>
      <c r="AC188" s="118"/>
      <c r="AD188" s="118"/>
    </row>
    <row r="189" spans="1:30" ht="16.5" customHeight="1">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214"/>
      <c r="Y189" s="214"/>
      <c r="Z189" s="118"/>
      <c r="AA189" s="118"/>
      <c r="AB189" s="118"/>
      <c r="AC189" s="118"/>
      <c r="AD189" s="118"/>
    </row>
    <row r="190" spans="1:30" ht="16.5" customHeight="1">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214"/>
      <c r="Y190" s="214"/>
      <c r="Z190" s="118"/>
      <c r="AA190" s="118"/>
      <c r="AB190" s="118"/>
      <c r="AC190" s="118"/>
      <c r="AD190" s="118"/>
    </row>
    <row r="191" spans="1:30" ht="16.5" customHeight="1">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214"/>
      <c r="Y191" s="214"/>
      <c r="Z191" s="118"/>
      <c r="AA191" s="118"/>
      <c r="AB191" s="118"/>
      <c r="AC191" s="118"/>
      <c r="AD191" s="118"/>
    </row>
    <row r="192" spans="1:30" ht="16.5" customHeight="1">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214"/>
      <c r="Y192" s="214"/>
      <c r="Z192" s="118"/>
      <c r="AA192" s="118"/>
      <c r="AB192" s="118"/>
      <c r="AC192" s="118"/>
      <c r="AD192" s="118"/>
    </row>
    <row r="193" spans="1:30" ht="16.5" customHeight="1">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214"/>
      <c r="Y193" s="214"/>
      <c r="Z193" s="118"/>
      <c r="AA193" s="118"/>
      <c r="AB193" s="118"/>
      <c r="AC193" s="118"/>
      <c r="AD193" s="118"/>
    </row>
    <row r="194" spans="1:30" ht="16.5" customHeight="1">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214"/>
      <c r="Y194" s="214"/>
      <c r="Z194" s="118"/>
      <c r="AA194" s="118"/>
      <c r="AB194" s="118"/>
      <c r="AC194" s="118"/>
      <c r="AD194" s="118"/>
    </row>
    <row r="195" spans="1:30" ht="16.5" customHeight="1">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214"/>
      <c r="Y195" s="214"/>
      <c r="Z195" s="118"/>
      <c r="AA195" s="118"/>
      <c r="AB195" s="118"/>
      <c r="AC195" s="118"/>
      <c r="AD195" s="118"/>
    </row>
    <row r="196" spans="1:30" ht="16.5" customHeight="1">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214"/>
      <c r="Y196" s="214"/>
      <c r="Z196" s="118"/>
      <c r="AA196" s="118"/>
      <c r="AB196" s="118"/>
      <c r="AC196" s="118"/>
      <c r="AD196" s="118"/>
    </row>
    <row r="197" spans="1:30" ht="16.5" customHeight="1">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214"/>
      <c r="Y197" s="214"/>
      <c r="Z197" s="118"/>
      <c r="AA197" s="118"/>
      <c r="AB197" s="118"/>
      <c r="AC197" s="118"/>
      <c r="AD197" s="118"/>
    </row>
    <row r="198" spans="1:30" ht="16.5" customHeight="1">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214"/>
      <c r="Y198" s="214"/>
      <c r="Z198" s="118"/>
      <c r="AA198" s="118"/>
      <c r="AB198" s="118"/>
      <c r="AC198" s="118"/>
      <c r="AD198" s="118"/>
    </row>
    <row r="199" spans="1:30" ht="16.5" customHeight="1">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214"/>
      <c r="Y199" s="214"/>
      <c r="Z199" s="118"/>
      <c r="AA199" s="118"/>
      <c r="AB199" s="118"/>
      <c r="AC199" s="118"/>
      <c r="AD199" s="118"/>
    </row>
    <row r="200" spans="1:30" ht="16.5" customHeight="1">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214"/>
      <c r="Y200" s="214"/>
      <c r="Z200" s="118"/>
      <c r="AA200" s="118"/>
      <c r="AB200" s="118"/>
      <c r="AC200" s="118"/>
      <c r="AD200" s="118"/>
    </row>
    <row r="201" spans="1:30" ht="16.5" customHeight="1">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214"/>
      <c r="Y201" s="214"/>
      <c r="Z201" s="118"/>
      <c r="AA201" s="118"/>
      <c r="AB201" s="118"/>
      <c r="AC201" s="118"/>
      <c r="AD201" s="118"/>
    </row>
    <row r="202" spans="1:30" ht="16.5" customHeight="1">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214"/>
      <c r="Y202" s="214"/>
      <c r="Z202" s="118"/>
      <c r="AA202" s="118"/>
      <c r="AB202" s="118"/>
      <c r="AC202" s="118"/>
      <c r="AD202" s="118"/>
    </row>
    <row r="203" spans="1:30" ht="16.5" customHeight="1">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214"/>
      <c r="Y203" s="214"/>
      <c r="Z203" s="118"/>
      <c r="AA203" s="118"/>
      <c r="AB203" s="118"/>
      <c r="AC203" s="118"/>
      <c r="AD203" s="118"/>
    </row>
    <row r="204" spans="1:30" ht="16.5" customHeight="1">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214"/>
      <c r="Y204" s="214"/>
      <c r="Z204" s="118"/>
      <c r="AA204" s="118"/>
      <c r="AB204" s="118"/>
      <c r="AC204" s="118"/>
      <c r="AD204" s="118"/>
    </row>
    <row r="205" spans="1:30" ht="16.5" customHeight="1">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214"/>
      <c r="Y205" s="214"/>
      <c r="Z205" s="118"/>
      <c r="AA205" s="118"/>
      <c r="AB205" s="118"/>
      <c r="AC205" s="118"/>
      <c r="AD205" s="118"/>
    </row>
    <row r="206" spans="1:30" ht="16.5" customHeight="1">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214"/>
      <c r="Y206" s="214"/>
      <c r="Z206" s="118"/>
      <c r="AA206" s="118"/>
      <c r="AB206" s="118"/>
      <c r="AC206" s="118"/>
      <c r="AD206" s="118"/>
    </row>
    <row r="207" spans="1:30" ht="16.5" customHeight="1">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214"/>
      <c r="Y207" s="214"/>
      <c r="Z207" s="118"/>
      <c r="AA207" s="118"/>
      <c r="AB207" s="118"/>
      <c r="AC207" s="118"/>
      <c r="AD207" s="118"/>
    </row>
    <row r="208" spans="1:30" ht="16.5" customHeight="1">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214"/>
      <c r="Y208" s="214"/>
      <c r="Z208" s="118"/>
      <c r="AA208" s="118"/>
      <c r="AB208" s="118"/>
      <c r="AC208" s="118"/>
      <c r="AD208" s="118"/>
    </row>
    <row r="209" spans="1:30" ht="16.5" customHeight="1">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214"/>
      <c r="Y209" s="214"/>
      <c r="Z209" s="118"/>
      <c r="AA209" s="118"/>
      <c r="AB209" s="118"/>
      <c r="AC209" s="118"/>
      <c r="AD209" s="118"/>
    </row>
    <row r="210" spans="1:30" ht="16.5" customHeight="1">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214"/>
      <c r="Y210" s="214"/>
      <c r="Z210" s="118"/>
      <c r="AA210" s="118"/>
      <c r="AB210" s="118"/>
      <c r="AC210" s="118"/>
      <c r="AD210" s="118"/>
    </row>
    <row r="211" spans="1:30" ht="16.5" customHeight="1">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214"/>
      <c r="Y211" s="214"/>
      <c r="Z211" s="118"/>
      <c r="AA211" s="118"/>
      <c r="AB211" s="118"/>
      <c r="AC211" s="118"/>
      <c r="AD211" s="118"/>
    </row>
    <row r="212" spans="1:30" ht="16.5" customHeight="1">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214"/>
      <c r="Y212" s="214"/>
      <c r="Z212" s="118"/>
      <c r="AA212" s="118"/>
      <c r="AB212" s="118"/>
      <c r="AC212" s="118"/>
      <c r="AD212" s="118"/>
    </row>
    <row r="213" spans="1:30" ht="16.5" customHeight="1">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214"/>
      <c r="Y213" s="214"/>
      <c r="Z213" s="118"/>
      <c r="AA213" s="118"/>
      <c r="AB213" s="118"/>
      <c r="AC213" s="118"/>
      <c r="AD213" s="118"/>
    </row>
    <row r="214" spans="1:30" ht="16.5" customHeight="1">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214"/>
      <c r="Y214" s="214"/>
      <c r="Z214" s="118"/>
      <c r="AA214" s="118"/>
      <c r="AB214" s="118"/>
      <c r="AC214" s="118"/>
      <c r="AD214" s="118"/>
    </row>
    <row r="215" spans="1:30" ht="16.5" customHeight="1">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214"/>
      <c r="Y215" s="214"/>
      <c r="Z215" s="118"/>
      <c r="AA215" s="118"/>
      <c r="AB215" s="118"/>
      <c r="AC215" s="118"/>
      <c r="AD215" s="118"/>
    </row>
    <row r="216" spans="1:30" ht="16.5" customHeight="1">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214"/>
      <c r="Y216" s="214"/>
      <c r="Z216" s="118"/>
      <c r="AA216" s="118"/>
      <c r="AB216" s="118"/>
      <c r="AC216" s="118"/>
      <c r="AD216" s="118"/>
    </row>
    <row r="217" spans="1:30" ht="16.5" customHeight="1">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214"/>
      <c r="Y217" s="214"/>
      <c r="Z217" s="118"/>
      <c r="AA217" s="118"/>
      <c r="AB217" s="118"/>
      <c r="AC217" s="118"/>
      <c r="AD217" s="118"/>
    </row>
    <row r="218" spans="1:30" ht="16.5" customHeight="1">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214"/>
      <c r="Y218" s="214"/>
      <c r="Z218" s="118"/>
      <c r="AA218" s="118"/>
      <c r="AB218" s="118"/>
      <c r="AC218" s="118"/>
      <c r="AD218" s="118"/>
    </row>
    <row r="219" spans="1:30" ht="16.5" customHeight="1">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214"/>
      <c r="Y219" s="214"/>
      <c r="Z219" s="118"/>
      <c r="AA219" s="118"/>
      <c r="AB219" s="118"/>
      <c r="AC219" s="118"/>
      <c r="AD219" s="118"/>
    </row>
    <row r="220" spans="1:30" ht="16.5" customHeight="1">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214"/>
      <c r="Y220" s="214"/>
      <c r="Z220" s="118"/>
      <c r="AA220" s="118"/>
      <c r="AB220" s="118"/>
      <c r="AC220" s="118"/>
      <c r="AD220" s="118"/>
    </row>
    <row r="221" spans="1:30" ht="16.5" customHeight="1">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214"/>
      <c r="Y221" s="214"/>
      <c r="Z221" s="118"/>
      <c r="AA221" s="118"/>
      <c r="AB221" s="118"/>
      <c r="AC221" s="118"/>
      <c r="AD221" s="118"/>
    </row>
    <row r="222" spans="1:30" ht="16.5" customHeight="1">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214"/>
      <c r="Y222" s="214"/>
      <c r="Z222" s="118"/>
      <c r="AA222" s="118"/>
      <c r="AB222" s="118"/>
      <c r="AC222" s="118"/>
      <c r="AD222" s="118"/>
    </row>
    <row r="223" spans="1:30" ht="16.5" customHeight="1">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214"/>
      <c r="Y223" s="214"/>
      <c r="Z223" s="118"/>
      <c r="AA223" s="118"/>
      <c r="AB223" s="118"/>
      <c r="AC223" s="118"/>
      <c r="AD223" s="118"/>
    </row>
    <row r="224" spans="1:30" ht="16.5" customHeight="1">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214"/>
      <c r="Y224" s="214"/>
      <c r="Z224" s="118"/>
      <c r="AA224" s="118"/>
      <c r="AB224" s="118"/>
      <c r="AC224" s="118"/>
      <c r="AD224" s="118"/>
    </row>
    <row r="225" spans="1:30" ht="16.5" customHeight="1">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214"/>
      <c r="Y225" s="214"/>
      <c r="Z225" s="118"/>
      <c r="AA225" s="118"/>
      <c r="AB225" s="118"/>
      <c r="AC225" s="118"/>
      <c r="AD225" s="118"/>
    </row>
    <row r="226" spans="1:30" ht="16.5" customHeight="1">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214"/>
      <c r="Y226" s="214"/>
      <c r="Z226" s="118"/>
      <c r="AA226" s="118"/>
      <c r="AB226" s="118"/>
      <c r="AC226" s="118"/>
      <c r="AD226" s="118"/>
    </row>
    <row r="227" spans="1:30" ht="16.5" customHeight="1">
      <c r="A227" s="118"/>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214"/>
      <c r="Y227" s="214"/>
      <c r="Z227" s="118"/>
      <c r="AA227" s="118"/>
      <c r="AB227" s="118"/>
      <c r="AC227" s="118"/>
      <c r="AD227" s="118"/>
    </row>
    <row r="228" spans="1:30" ht="16.5" customHeight="1">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214"/>
      <c r="Y228" s="214"/>
      <c r="Z228" s="118"/>
      <c r="AA228" s="118"/>
      <c r="AB228" s="118"/>
      <c r="AC228" s="118"/>
      <c r="AD228" s="118"/>
    </row>
    <row r="229" spans="1:30" ht="16.5" customHeight="1">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214"/>
      <c r="Y229" s="214"/>
      <c r="Z229" s="118"/>
      <c r="AA229" s="118"/>
      <c r="AB229" s="118"/>
      <c r="AC229" s="118"/>
      <c r="AD229" s="118"/>
    </row>
    <row r="230" spans="1:30" ht="16.5" customHeight="1">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214"/>
      <c r="Y230" s="214"/>
      <c r="Z230" s="118"/>
      <c r="AA230" s="118"/>
      <c r="AB230" s="118"/>
      <c r="AC230" s="118"/>
      <c r="AD230" s="118"/>
    </row>
    <row r="231" spans="1:30" ht="16.5" customHeight="1">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214"/>
      <c r="Y231" s="214"/>
      <c r="Z231" s="118"/>
      <c r="AA231" s="118"/>
      <c r="AB231" s="118"/>
      <c r="AC231" s="118"/>
      <c r="AD231" s="118"/>
    </row>
    <row r="232" spans="1:30" ht="16.5" customHeight="1">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214"/>
      <c r="Y232" s="214"/>
      <c r="Z232" s="118"/>
      <c r="AA232" s="118"/>
      <c r="AB232" s="118"/>
      <c r="AC232" s="118"/>
      <c r="AD232" s="118"/>
    </row>
    <row r="233" spans="1:30" ht="16.5" customHeight="1">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214"/>
      <c r="Y233" s="214"/>
      <c r="Z233" s="118"/>
      <c r="AA233" s="118"/>
      <c r="AB233" s="118"/>
      <c r="AC233" s="118"/>
      <c r="AD233" s="118"/>
    </row>
    <row r="234" spans="1:30" ht="16.5" customHeight="1">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214"/>
      <c r="Y234" s="214"/>
      <c r="Z234" s="118"/>
      <c r="AA234" s="118"/>
      <c r="AB234" s="118"/>
      <c r="AC234" s="118"/>
      <c r="AD234" s="118"/>
    </row>
    <row r="235" spans="1:30" ht="16.5" customHeight="1">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214"/>
      <c r="Y235" s="214"/>
      <c r="Z235" s="118"/>
      <c r="AA235" s="118"/>
      <c r="AB235" s="118"/>
      <c r="AC235" s="118"/>
      <c r="AD235" s="118"/>
    </row>
    <row r="236" spans="1:30" ht="15.75" customHeight="1"/>
    <row r="237" spans="1:30" ht="15.75" customHeight="1"/>
    <row r="238" spans="1:30" ht="15.75" customHeight="1"/>
    <row r="239" spans="1:30" ht="15.75" customHeight="1"/>
    <row r="240" spans="1:3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T35" xr:uid="{00000000-0009-0000-0000-000003000000}"/>
  <mergeCells count="26">
    <mergeCell ref="N17:P17"/>
    <mergeCell ref="N18:P18"/>
    <mergeCell ref="N32:P32"/>
    <mergeCell ref="N33:P33"/>
    <mergeCell ref="N34:P34"/>
    <mergeCell ref="N19:P19"/>
    <mergeCell ref="N20:P20"/>
    <mergeCell ref="N21:P21"/>
    <mergeCell ref="N23:P23"/>
    <mergeCell ref="N26:P26"/>
    <mergeCell ref="N27:P27"/>
    <mergeCell ref="N31:P31"/>
    <mergeCell ref="N4:P4"/>
    <mergeCell ref="N8:P8"/>
    <mergeCell ref="N14:P14"/>
    <mergeCell ref="N15:P15"/>
    <mergeCell ref="N16:P16"/>
    <mergeCell ref="AA1:AE1"/>
    <mergeCell ref="AD2:AE2"/>
    <mergeCell ref="A1:J1"/>
    <mergeCell ref="K1:M1"/>
    <mergeCell ref="N1:P1"/>
    <mergeCell ref="Q1:T1"/>
    <mergeCell ref="U1:W1"/>
    <mergeCell ref="X1:Z1"/>
    <mergeCell ref="B2:C2"/>
  </mergeCells>
  <conditionalFormatting sqref="I3:J34">
    <cfRule type="expression" dxfId="1" priority="1">
      <formula>I3&lt;44682</formula>
    </cfRule>
  </conditionalFormatting>
  <hyperlinks>
    <hyperlink ref="W3" r:id="rId1" xr:uid="{00000000-0004-0000-0300-000000000000}"/>
    <hyperlink ref="W4" r:id="rId2" location="label/Rendici%C3%B3n+de+Cuentas+Alcaldesa+2021/FMfcgzGpGnNsWLHcZwrPkkncwnPPMMxB?compose=CllgCJZZQrDFQkkBfdcVXpkrcJxJbKnvDfxmQRqFldNgfxtZvJpXCxNtvjpWnSZJrLpKJmXlZkg&amp;projector=1" xr:uid="{00000000-0004-0000-0300-000001000000}"/>
    <hyperlink ref="M5" r:id="rId3" xr:uid="{00000000-0004-0000-0300-000002000000}"/>
    <hyperlink ref="W5" r:id="rId4" xr:uid="{00000000-0004-0000-0300-000003000000}"/>
    <hyperlink ref="M6" r:id="rId5" location="overlay-context=mipg/documentos-estrategicos" xr:uid="{00000000-0004-0000-0300-000004000000}"/>
    <hyperlink ref="M7" r:id="rId6" location="overlay-context=mipg/documentos-estrategicos" xr:uid="{00000000-0004-0000-0300-000005000000}"/>
    <hyperlink ref="W18" r:id="rId7" xr:uid="{00000000-0004-0000-0300-000006000000}"/>
    <hyperlink ref="M24" r:id="rId8" xr:uid="{00000000-0004-0000-0300-000007000000}"/>
    <hyperlink ref="W31" r:id="rId9" xr:uid="{00000000-0004-0000-0300-000008000000}"/>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1000"/>
  <sheetViews>
    <sheetView showGridLines="0" topLeftCell="D1" zoomScale="60" zoomScaleNormal="60" workbookViewId="0">
      <selection activeCell="AP6" sqref="AP6"/>
    </sheetView>
  </sheetViews>
  <sheetFormatPr baseColWidth="10" defaultColWidth="14.42578125" defaultRowHeight="15" customHeight="1"/>
  <cols>
    <col min="1" max="6" width="26.140625" customWidth="1"/>
    <col min="7" max="8" width="28.28515625" customWidth="1"/>
    <col min="9" max="9" width="26.140625" customWidth="1"/>
    <col min="10" max="10" width="31.42578125" customWidth="1"/>
    <col min="11" max="12" width="19" customWidth="1"/>
    <col min="13" max="13" width="26.140625" customWidth="1"/>
    <col min="14" max="24" width="26.140625" hidden="1" customWidth="1"/>
    <col min="25" max="25" width="34" hidden="1" customWidth="1"/>
    <col min="26" max="26" width="36.7109375" hidden="1" customWidth="1"/>
    <col min="27" max="28" width="14.42578125" hidden="1"/>
    <col min="29" max="29" width="36.7109375" hidden="1" customWidth="1"/>
    <col min="30" max="33" width="23.140625" hidden="1" customWidth="1"/>
    <col min="35" max="35" width="23.28515625" customWidth="1"/>
    <col min="38" max="38" width="17.42578125" customWidth="1"/>
    <col min="40" max="40" width="28" customWidth="1"/>
  </cols>
  <sheetData>
    <row r="1" spans="1:43" ht="16.5" customHeight="1">
      <c r="A1" s="501" t="s">
        <v>706</v>
      </c>
      <c r="B1" s="492"/>
      <c r="C1" s="492"/>
      <c r="D1" s="492"/>
      <c r="E1" s="492"/>
      <c r="F1" s="492"/>
      <c r="G1" s="492"/>
      <c r="H1" s="492"/>
      <c r="I1" s="492"/>
      <c r="J1" s="492"/>
      <c r="K1" s="492"/>
      <c r="L1" s="492"/>
      <c r="M1" s="478"/>
      <c r="N1" s="491" t="s">
        <v>510</v>
      </c>
      <c r="O1" s="492"/>
      <c r="P1" s="493"/>
      <c r="Q1" s="497" t="s">
        <v>511</v>
      </c>
      <c r="R1" s="492"/>
      <c r="S1" s="493"/>
      <c r="T1" s="500" t="s">
        <v>512</v>
      </c>
      <c r="U1" s="492"/>
      <c r="V1" s="492"/>
      <c r="W1" s="493"/>
      <c r="X1" s="491" t="s">
        <v>707</v>
      </c>
      <c r="Y1" s="492"/>
      <c r="Z1" s="493"/>
      <c r="AA1" s="497" t="s">
        <v>708</v>
      </c>
      <c r="AB1" s="492"/>
      <c r="AC1" s="493"/>
      <c r="AD1" s="500" t="s">
        <v>709</v>
      </c>
      <c r="AE1" s="492"/>
      <c r="AF1" s="492"/>
      <c r="AG1" s="493"/>
      <c r="AH1" s="491" t="s">
        <v>513</v>
      </c>
      <c r="AI1" s="492"/>
      <c r="AJ1" s="493"/>
      <c r="AK1" s="497" t="s">
        <v>514</v>
      </c>
      <c r="AL1" s="492"/>
      <c r="AM1" s="493"/>
      <c r="AN1" s="500" t="s">
        <v>515</v>
      </c>
      <c r="AO1" s="492"/>
      <c r="AP1" s="492"/>
      <c r="AQ1" s="493"/>
    </row>
    <row r="2" spans="1:43" ht="59.25" customHeight="1">
      <c r="A2" s="480"/>
      <c r="B2" s="495"/>
      <c r="C2" s="495"/>
      <c r="D2" s="495"/>
      <c r="E2" s="495"/>
      <c r="F2" s="495"/>
      <c r="G2" s="495"/>
      <c r="H2" s="495"/>
      <c r="I2" s="495"/>
      <c r="J2" s="495"/>
      <c r="K2" s="495"/>
      <c r="L2" s="495"/>
      <c r="M2" s="481"/>
      <c r="N2" s="476"/>
      <c r="O2" s="422"/>
      <c r="P2" s="494"/>
      <c r="Q2" s="498"/>
      <c r="R2" s="422"/>
      <c r="S2" s="494"/>
      <c r="T2" s="498"/>
      <c r="U2" s="422"/>
      <c r="V2" s="422"/>
      <c r="W2" s="494"/>
      <c r="X2" s="476"/>
      <c r="Y2" s="422"/>
      <c r="Z2" s="494"/>
      <c r="AA2" s="498"/>
      <c r="AB2" s="422"/>
      <c r="AC2" s="494"/>
      <c r="AD2" s="498"/>
      <c r="AE2" s="422"/>
      <c r="AF2" s="422"/>
      <c r="AG2" s="494"/>
      <c r="AH2" s="476"/>
      <c r="AI2" s="422"/>
      <c r="AJ2" s="494"/>
      <c r="AK2" s="498"/>
      <c r="AL2" s="422"/>
      <c r="AM2" s="494"/>
      <c r="AN2" s="498"/>
      <c r="AO2" s="422"/>
      <c r="AP2" s="422"/>
      <c r="AQ2" s="494"/>
    </row>
    <row r="3" spans="1:43" ht="37.5" customHeight="1">
      <c r="A3" s="504" t="s">
        <v>710</v>
      </c>
      <c r="B3" s="447"/>
      <c r="C3" s="453"/>
      <c r="D3" s="504" t="s">
        <v>711</v>
      </c>
      <c r="E3" s="447"/>
      <c r="F3" s="447"/>
      <c r="G3" s="447"/>
      <c r="H3" s="448"/>
      <c r="I3" s="502" t="s">
        <v>712</v>
      </c>
      <c r="J3" s="447"/>
      <c r="K3" s="447"/>
      <c r="L3" s="447"/>
      <c r="M3" s="448"/>
      <c r="N3" s="480"/>
      <c r="O3" s="495"/>
      <c r="P3" s="496"/>
      <c r="Q3" s="499"/>
      <c r="R3" s="495"/>
      <c r="S3" s="496"/>
      <c r="T3" s="499"/>
      <c r="U3" s="495"/>
      <c r="V3" s="495"/>
      <c r="W3" s="496"/>
      <c r="X3" s="480"/>
      <c r="Y3" s="495"/>
      <c r="Z3" s="496"/>
      <c r="AA3" s="499"/>
      <c r="AB3" s="495"/>
      <c r="AC3" s="496"/>
      <c r="AD3" s="499"/>
      <c r="AE3" s="495"/>
      <c r="AF3" s="495"/>
      <c r="AG3" s="496"/>
      <c r="AH3" s="480"/>
      <c r="AI3" s="495"/>
      <c r="AJ3" s="496"/>
      <c r="AK3" s="499"/>
      <c r="AL3" s="495"/>
      <c r="AM3" s="496"/>
      <c r="AN3" s="499"/>
      <c r="AO3" s="495"/>
      <c r="AP3" s="495"/>
      <c r="AQ3" s="496"/>
    </row>
    <row r="4" spans="1:43" ht="37.5" customHeight="1">
      <c r="A4" s="503" t="s">
        <v>713</v>
      </c>
      <c r="B4" s="503" t="s">
        <v>714</v>
      </c>
      <c r="C4" s="503" t="s">
        <v>715</v>
      </c>
      <c r="D4" s="503" t="s">
        <v>716</v>
      </c>
      <c r="E4" s="503" t="s">
        <v>717</v>
      </c>
      <c r="F4" s="503" t="s">
        <v>718</v>
      </c>
      <c r="G4" s="503" t="s">
        <v>719</v>
      </c>
      <c r="H4" s="503" t="s">
        <v>720</v>
      </c>
      <c r="I4" s="503" t="s">
        <v>721</v>
      </c>
      <c r="J4" s="503" t="s">
        <v>722</v>
      </c>
      <c r="K4" s="502" t="s">
        <v>723</v>
      </c>
      <c r="L4" s="453"/>
      <c r="M4" s="217" t="s">
        <v>724</v>
      </c>
      <c r="N4" s="490" t="s">
        <v>74</v>
      </c>
      <c r="O4" s="490" t="s">
        <v>75</v>
      </c>
      <c r="P4" s="490" t="s">
        <v>76</v>
      </c>
      <c r="Q4" s="487" t="s">
        <v>77</v>
      </c>
      <c r="R4" s="487" t="s">
        <v>78</v>
      </c>
      <c r="S4" s="487" t="s">
        <v>79</v>
      </c>
      <c r="T4" s="489" t="s">
        <v>80</v>
      </c>
      <c r="U4" s="489" t="s">
        <v>81</v>
      </c>
      <c r="V4" s="489" t="s">
        <v>517</v>
      </c>
      <c r="W4" s="489" t="s">
        <v>83</v>
      </c>
      <c r="X4" s="490" t="s">
        <v>74</v>
      </c>
      <c r="Y4" s="490" t="s">
        <v>75</v>
      </c>
      <c r="Z4" s="490" t="s">
        <v>76</v>
      </c>
      <c r="AA4" s="487" t="s">
        <v>77</v>
      </c>
      <c r="AB4" s="487" t="s">
        <v>78</v>
      </c>
      <c r="AC4" s="487" t="s">
        <v>79</v>
      </c>
      <c r="AD4" s="489" t="s">
        <v>80</v>
      </c>
      <c r="AE4" s="489" t="s">
        <v>81</v>
      </c>
      <c r="AF4" s="489" t="s">
        <v>517</v>
      </c>
      <c r="AG4" s="489" t="s">
        <v>83</v>
      </c>
      <c r="AH4" s="490" t="s">
        <v>74</v>
      </c>
      <c r="AI4" s="490" t="s">
        <v>75</v>
      </c>
      <c r="AJ4" s="490" t="s">
        <v>76</v>
      </c>
      <c r="AK4" s="487" t="s">
        <v>77</v>
      </c>
      <c r="AL4" s="487" t="s">
        <v>78</v>
      </c>
      <c r="AM4" s="487" t="s">
        <v>79</v>
      </c>
      <c r="AN4" s="489" t="s">
        <v>80</v>
      </c>
      <c r="AO4" s="489" t="s">
        <v>81</v>
      </c>
      <c r="AP4" s="489" t="s">
        <v>517</v>
      </c>
      <c r="AQ4" s="489" t="s">
        <v>83</v>
      </c>
    </row>
    <row r="5" spans="1:43" ht="37.5" customHeight="1">
      <c r="A5" s="442"/>
      <c r="B5" s="442"/>
      <c r="C5" s="442"/>
      <c r="D5" s="442"/>
      <c r="E5" s="442"/>
      <c r="F5" s="442"/>
      <c r="G5" s="442"/>
      <c r="H5" s="442"/>
      <c r="I5" s="442"/>
      <c r="J5" s="442"/>
      <c r="K5" s="167" t="s">
        <v>725</v>
      </c>
      <c r="L5" s="167" t="s">
        <v>726</v>
      </c>
      <c r="M5" s="167" t="s">
        <v>727</v>
      </c>
      <c r="N5" s="442"/>
      <c r="O5" s="442"/>
      <c r="P5" s="442"/>
      <c r="Q5" s="442"/>
      <c r="R5" s="442"/>
      <c r="S5" s="442"/>
      <c r="T5" s="442"/>
      <c r="U5" s="442"/>
      <c r="V5" s="442"/>
      <c r="W5" s="442"/>
      <c r="X5" s="488"/>
      <c r="Y5" s="488"/>
      <c r="Z5" s="488"/>
      <c r="AA5" s="488"/>
      <c r="AB5" s="488"/>
      <c r="AC5" s="488"/>
      <c r="AD5" s="488"/>
      <c r="AE5" s="488"/>
      <c r="AF5" s="488"/>
      <c r="AG5" s="488"/>
      <c r="AH5" s="488"/>
      <c r="AI5" s="488"/>
      <c r="AJ5" s="488"/>
      <c r="AK5" s="488"/>
      <c r="AL5" s="488"/>
      <c r="AM5" s="488"/>
      <c r="AN5" s="488"/>
      <c r="AO5" s="488"/>
      <c r="AP5" s="488"/>
      <c r="AQ5" s="488"/>
    </row>
    <row r="6" spans="1:43" ht="409.5" customHeight="1">
      <c r="A6" s="220">
        <v>1</v>
      </c>
      <c r="B6" s="84" t="s">
        <v>31</v>
      </c>
      <c r="C6" s="221" t="s">
        <v>728</v>
      </c>
      <c r="D6" s="84" t="s">
        <v>729</v>
      </c>
      <c r="E6" s="84" t="s">
        <v>730</v>
      </c>
      <c r="F6" s="84" t="s">
        <v>731</v>
      </c>
      <c r="G6" s="221" t="s">
        <v>732</v>
      </c>
      <c r="H6" s="84" t="s">
        <v>733</v>
      </c>
      <c r="I6" s="84" t="s">
        <v>734</v>
      </c>
      <c r="J6" s="84" t="s">
        <v>735</v>
      </c>
      <c r="K6" s="86">
        <v>44593</v>
      </c>
      <c r="L6" s="86">
        <v>44834</v>
      </c>
      <c r="M6" s="222">
        <v>44895</v>
      </c>
      <c r="N6" s="87">
        <v>0.2</v>
      </c>
      <c r="O6" s="89" t="s">
        <v>736</v>
      </c>
      <c r="P6" s="89" t="s">
        <v>737</v>
      </c>
      <c r="Q6" s="114"/>
      <c r="R6" s="114"/>
      <c r="S6" s="89" t="s">
        <v>738</v>
      </c>
      <c r="T6" s="91" t="s">
        <v>739</v>
      </c>
      <c r="U6" s="91" t="s">
        <v>740</v>
      </c>
      <c r="V6" s="223">
        <v>0</v>
      </c>
      <c r="W6" s="224">
        <v>0</v>
      </c>
      <c r="X6" s="225">
        <v>0.6</v>
      </c>
      <c r="Y6" s="91" t="s">
        <v>741</v>
      </c>
      <c r="Z6" s="91" t="s">
        <v>742</v>
      </c>
      <c r="AA6" s="114"/>
      <c r="AB6" s="114"/>
      <c r="AC6" s="89" t="s">
        <v>743</v>
      </c>
      <c r="AD6" s="226" t="s">
        <v>744</v>
      </c>
      <c r="AE6" s="100" t="s">
        <v>745</v>
      </c>
      <c r="AF6" s="89">
        <v>0</v>
      </c>
      <c r="AG6" s="89">
        <v>0</v>
      </c>
      <c r="AH6" s="225">
        <v>1</v>
      </c>
      <c r="AI6" s="227" t="s">
        <v>746</v>
      </c>
      <c r="AJ6" s="228" t="s">
        <v>747</v>
      </c>
      <c r="AK6" s="229" t="s">
        <v>99</v>
      </c>
      <c r="AL6" s="100" t="s">
        <v>99</v>
      </c>
      <c r="AM6" s="100" t="s">
        <v>748</v>
      </c>
      <c r="AN6" s="230" t="s">
        <v>749</v>
      </c>
      <c r="AO6" s="230" t="s">
        <v>750</v>
      </c>
      <c r="AP6" s="231">
        <v>1</v>
      </c>
      <c r="AQ6" s="231">
        <v>1</v>
      </c>
    </row>
    <row r="7" spans="1:43" ht="16.5" customHeight="1">
      <c r="A7" s="118"/>
      <c r="B7" s="118"/>
      <c r="C7" s="118"/>
      <c r="D7" s="118"/>
      <c r="E7" s="118"/>
      <c r="F7" s="118"/>
      <c r="G7" s="118"/>
      <c r="H7" s="118"/>
      <c r="I7" s="118"/>
      <c r="J7" s="118"/>
      <c r="K7" s="118"/>
      <c r="L7" s="118"/>
      <c r="M7" s="118"/>
      <c r="N7" s="118"/>
      <c r="O7" s="118"/>
      <c r="P7" s="118"/>
      <c r="Q7" s="118"/>
      <c r="R7" s="118"/>
      <c r="S7" s="118"/>
      <c r="T7" s="118"/>
      <c r="U7" s="120"/>
      <c r="V7" s="121"/>
      <c r="W7" s="232"/>
      <c r="X7" s="118"/>
      <c r="Y7" s="118"/>
      <c r="Z7" s="118"/>
      <c r="AA7" s="118"/>
      <c r="AB7" s="118"/>
      <c r="AC7" s="118"/>
      <c r="AD7" s="128"/>
      <c r="AE7" s="233"/>
      <c r="AF7" s="128"/>
      <c r="AG7" s="128"/>
    </row>
    <row r="8" spans="1:43" ht="16.5" customHeight="1">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28"/>
      <c r="AE8" s="233"/>
      <c r="AF8" s="128"/>
      <c r="AG8" s="128"/>
    </row>
    <row r="9" spans="1:43" ht="16.5" customHeight="1">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28"/>
      <c r="AE9" s="233"/>
      <c r="AF9" s="128"/>
      <c r="AG9" s="128"/>
    </row>
    <row r="10" spans="1:43" ht="16.5" customHeight="1">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28"/>
      <c r="AE10" s="233"/>
      <c r="AF10" s="128"/>
      <c r="AG10" s="128"/>
    </row>
    <row r="11" spans="1:43" ht="16.5" customHeight="1">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28"/>
      <c r="AE11" s="233"/>
      <c r="AF11" s="128"/>
      <c r="AG11" s="128"/>
    </row>
    <row r="12" spans="1:43" ht="16.5" customHeight="1">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28"/>
      <c r="AE12" s="233"/>
      <c r="AF12" s="128"/>
      <c r="AG12" s="128"/>
    </row>
    <row r="13" spans="1:43" ht="16.5" customHeight="1">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28"/>
      <c r="AE13" s="233"/>
      <c r="AF13" s="128"/>
      <c r="AG13" s="128"/>
    </row>
    <row r="14" spans="1:43" ht="16.5" customHeight="1">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28"/>
      <c r="AE14" s="233"/>
      <c r="AF14" s="128"/>
      <c r="AG14" s="128"/>
    </row>
    <row r="15" spans="1:43" ht="16.5" customHeight="1">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28"/>
      <c r="AE15" s="233"/>
      <c r="AF15" s="128"/>
      <c r="AG15" s="128"/>
    </row>
    <row r="16" spans="1:43" ht="16.5" customHeight="1">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28"/>
      <c r="AE16" s="233"/>
      <c r="AF16" s="128"/>
      <c r="AG16" s="128"/>
    </row>
    <row r="17" spans="1:33" ht="16.5" customHeight="1">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28"/>
      <c r="AE17" s="233"/>
      <c r="AF17" s="128"/>
      <c r="AG17" s="128"/>
    </row>
    <row r="18" spans="1:33" ht="16.5" customHeight="1">
      <c r="A18" s="118"/>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28"/>
      <c r="AE18" s="233"/>
      <c r="AF18" s="128"/>
      <c r="AG18" s="128"/>
    </row>
    <row r="19" spans="1:33" ht="16.5" customHeight="1">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28"/>
      <c r="AE19" s="233"/>
      <c r="AF19" s="128"/>
      <c r="AG19" s="128"/>
    </row>
    <row r="20" spans="1:33" ht="16.5" customHeight="1">
      <c r="A20" s="118"/>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28"/>
      <c r="AE20" s="233"/>
      <c r="AF20" s="128"/>
      <c r="AG20" s="128"/>
    </row>
    <row r="21" spans="1:33" ht="16.5" customHeight="1">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28"/>
      <c r="AE21" s="233"/>
      <c r="AF21" s="128"/>
      <c r="AG21" s="128"/>
    </row>
    <row r="22" spans="1:33" ht="16.5" customHeight="1">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28"/>
      <c r="AE22" s="233"/>
      <c r="AF22" s="128"/>
      <c r="AG22" s="128"/>
    </row>
    <row r="23" spans="1:33" ht="16.5" customHeight="1">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28"/>
      <c r="AE23" s="233"/>
      <c r="AF23" s="128"/>
      <c r="AG23" s="128"/>
    </row>
    <row r="24" spans="1:33" ht="16.5" customHeight="1">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28"/>
      <c r="AE24" s="233"/>
      <c r="AF24" s="128"/>
      <c r="AG24" s="128"/>
    </row>
    <row r="25" spans="1:33" ht="16.5" customHeight="1">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28"/>
      <c r="AE25" s="233"/>
      <c r="AF25" s="128"/>
      <c r="AG25" s="128"/>
    </row>
    <row r="26" spans="1:33" ht="16.5" customHeight="1">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28"/>
      <c r="AE26" s="233"/>
      <c r="AF26" s="128"/>
      <c r="AG26" s="128"/>
    </row>
    <row r="27" spans="1:33" ht="16.5" customHeight="1">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28"/>
      <c r="AE27" s="233"/>
      <c r="AF27" s="128"/>
      <c r="AG27" s="128"/>
    </row>
    <row r="28" spans="1:33" ht="16.5" customHeight="1">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28"/>
      <c r="AE28" s="233"/>
      <c r="AF28" s="128"/>
      <c r="AG28" s="128"/>
    </row>
    <row r="29" spans="1:33" ht="16.5" customHeight="1">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28"/>
      <c r="AE29" s="233"/>
      <c r="AF29" s="128"/>
      <c r="AG29" s="128"/>
    </row>
    <row r="30" spans="1:33" ht="16.5" customHeight="1">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28"/>
      <c r="AE30" s="233"/>
      <c r="AF30" s="128"/>
      <c r="AG30" s="128"/>
    </row>
    <row r="31" spans="1:33" ht="16.5" customHeight="1">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28"/>
      <c r="AE31" s="233"/>
      <c r="AF31" s="128"/>
      <c r="AG31" s="128"/>
    </row>
    <row r="32" spans="1:33" ht="16.5" customHeight="1">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28"/>
      <c r="AE32" s="233"/>
      <c r="AF32" s="128"/>
      <c r="AG32" s="128"/>
    </row>
    <row r="33" spans="1:33" ht="16.5" customHeight="1">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28"/>
      <c r="AE33" s="233"/>
      <c r="AF33" s="128"/>
      <c r="AG33" s="128"/>
    </row>
    <row r="34" spans="1:33" ht="16.5" customHeight="1">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28"/>
      <c r="AE34" s="233"/>
      <c r="AF34" s="128"/>
      <c r="AG34" s="128"/>
    </row>
    <row r="35" spans="1:33" ht="16.5" customHeight="1">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28"/>
      <c r="AE35" s="233"/>
      <c r="AF35" s="128"/>
      <c r="AG35" s="128"/>
    </row>
    <row r="36" spans="1:33" ht="16.5" customHeight="1">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28"/>
      <c r="AE36" s="233"/>
      <c r="AF36" s="128"/>
      <c r="AG36" s="128"/>
    </row>
    <row r="37" spans="1:33" ht="16.5" customHeight="1">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28"/>
      <c r="AE37" s="233"/>
      <c r="AF37" s="128"/>
      <c r="AG37" s="128"/>
    </row>
    <row r="38" spans="1:33" ht="16.5" customHeight="1">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28"/>
      <c r="AE38" s="233"/>
      <c r="AF38" s="128"/>
      <c r="AG38" s="128"/>
    </row>
    <row r="39" spans="1:33" ht="16.5" customHeight="1">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28"/>
      <c r="AE39" s="233"/>
      <c r="AF39" s="128"/>
      <c r="AG39" s="128"/>
    </row>
    <row r="40" spans="1:33" ht="16.5" customHeight="1">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28"/>
      <c r="AE40" s="233"/>
      <c r="AF40" s="128"/>
      <c r="AG40" s="128"/>
    </row>
    <row r="41" spans="1:33" ht="16.5" customHeight="1">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28"/>
      <c r="AE41" s="233"/>
      <c r="AF41" s="128"/>
      <c r="AG41" s="128"/>
    </row>
    <row r="42" spans="1:33" ht="16.5" customHeight="1">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28"/>
      <c r="AE42" s="233"/>
      <c r="AF42" s="128"/>
      <c r="AG42" s="128"/>
    </row>
    <row r="43" spans="1:33" ht="16.5" customHeight="1">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28"/>
      <c r="AE43" s="233"/>
      <c r="AF43" s="128"/>
      <c r="AG43" s="128"/>
    </row>
    <row r="44" spans="1:33" ht="16.5" customHeight="1">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28"/>
      <c r="AE44" s="233"/>
      <c r="AF44" s="128"/>
      <c r="AG44" s="128"/>
    </row>
    <row r="45" spans="1:33" ht="16.5" customHeight="1">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28"/>
      <c r="AE45" s="233"/>
      <c r="AF45" s="128"/>
      <c r="AG45" s="128"/>
    </row>
    <row r="46" spans="1:33" ht="16.5" customHeight="1">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28"/>
      <c r="AE46" s="233"/>
      <c r="AF46" s="128"/>
      <c r="AG46" s="128"/>
    </row>
    <row r="47" spans="1:33" ht="16.5" customHeight="1">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28"/>
      <c r="AE47" s="233"/>
      <c r="AF47" s="128"/>
      <c r="AG47" s="128"/>
    </row>
    <row r="48" spans="1:33" ht="16.5"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28"/>
      <c r="AE48" s="233"/>
      <c r="AF48" s="128"/>
      <c r="AG48" s="128"/>
    </row>
    <row r="49" spans="1:33" ht="16.5" customHeight="1">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28"/>
      <c r="AE49" s="233"/>
      <c r="AF49" s="128"/>
      <c r="AG49" s="128"/>
    </row>
    <row r="50" spans="1:33" ht="16.5" customHeight="1">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28"/>
      <c r="AE50" s="233"/>
      <c r="AF50" s="128"/>
      <c r="AG50" s="128"/>
    </row>
    <row r="51" spans="1:33" ht="16.5" customHeight="1">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28"/>
      <c r="AE51" s="233"/>
      <c r="AF51" s="128"/>
      <c r="AG51" s="128"/>
    </row>
    <row r="52" spans="1:33" ht="16.5" customHeight="1">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28"/>
      <c r="AE52" s="233"/>
      <c r="AF52" s="128"/>
      <c r="AG52" s="128"/>
    </row>
    <row r="53" spans="1:33" ht="16.5" customHeight="1">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28"/>
      <c r="AE53" s="233"/>
      <c r="AF53" s="128"/>
      <c r="AG53" s="128"/>
    </row>
    <row r="54" spans="1:33" ht="16.5" customHeight="1">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28"/>
      <c r="AE54" s="233"/>
      <c r="AF54" s="128"/>
      <c r="AG54" s="128"/>
    </row>
    <row r="55" spans="1:33" ht="16.5" customHeight="1">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28"/>
      <c r="AE55" s="233"/>
      <c r="AF55" s="128"/>
      <c r="AG55" s="128"/>
    </row>
    <row r="56" spans="1:33" ht="16.5" customHeight="1">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28"/>
      <c r="AE56" s="233"/>
      <c r="AF56" s="128"/>
      <c r="AG56" s="128"/>
    </row>
    <row r="57" spans="1:33" ht="16.5" customHeight="1">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28"/>
      <c r="AE57" s="233"/>
      <c r="AF57" s="128"/>
      <c r="AG57" s="128"/>
    </row>
    <row r="58" spans="1:33" ht="16.5" customHeight="1">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28"/>
      <c r="AE58" s="233"/>
      <c r="AF58" s="128"/>
      <c r="AG58" s="128"/>
    </row>
    <row r="59" spans="1:33" ht="16.5" customHeight="1">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28"/>
      <c r="AE59" s="233"/>
      <c r="AF59" s="128"/>
      <c r="AG59" s="128"/>
    </row>
    <row r="60" spans="1:33" ht="16.5" customHeight="1">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28"/>
      <c r="AE60" s="233"/>
      <c r="AF60" s="128"/>
      <c r="AG60" s="128"/>
    </row>
    <row r="61" spans="1:33" ht="16.5" customHeight="1">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28"/>
      <c r="AE61" s="233"/>
      <c r="AF61" s="128"/>
      <c r="AG61" s="128"/>
    </row>
    <row r="62" spans="1:33" ht="16.5" customHeight="1">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28"/>
      <c r="AE62" s="233"/>
      <c r="AF62" s="128"/>
      <c r="AG62" s="128"/>
    </row>
    <row r="63" spans="1:33" ht="16.5" customHeight="1">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28"/>
      <c r="AE63" s="233"/>
      <c r="AF63" s="128"/>
      <c r="AG63" s="128"/>
    </row>
    <row r="64" spans="1:33" ht="16.5" customHeight="1">
      <c r="A64" s="11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28"/>
      <c r="AE64" s="233"/>
      <c r="AF64" s="128"/>
      <c r="AG64" s="128"/>
    </row>
    <row r="65" spans="1:33" ht="16.5" customHeight="1">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28"/>
      <c r="AE65" s="233"/>
      <c r="AF65" s="128"/>
      <c r="AG65" s="128"/>
    </row>
    <row r="66" spans="1:33" ht="16.5" customHeight="1">
      <c r="A66" s="118"/>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28"/>
      <c r="AE66" s="233"/>
      <c r="AF66" s="128"/>
      <c r="AG66" s="128"/>
    </row>
    <row r="67" spans="1:33" ht="16.5" customHeight="1">
      <c r="A67" s="118"/>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28"/>
      <c r="AE67" s="233"/>
      <c r="AF67" s="128"/>
      <c r="AG67" s="128"/>
    </row>
    <row r="68" spans="1:33" ht="16.5" customHeight="1">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28"/>
      <c r="AE68" s="233"/>
      <c r="AF68" s="128"/>
      <c r="AG68" s="128"/>
    </row>
    <row r="69" spans="1:33" ht="16.5" customHeight="1">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28"/>
      <c r="AE69" s="233"/>
      <c r="AF69" s="128"/>
      <c r="AG69" s="128"/>
    </row>
    <row r="70" spans="1:33" ht="16.5" customHeight="1">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28"/>
      <c r="AE70" s="233"/>
      <c r="AF70" s="128"/>
      <c r="AG70" s="128"/>
    </row>
    <row r="71" spans="1:33" ht="16.5" customHeight="1">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28"/>
      <c r="AE71" s="233"/>
      <c r="AF71" s="128"/>
      <c r="AG71" s="128"/>
    </row>
    <row r="72" spans="1:33" ht="16.5" customHeight="1">
      <c r="A72" s="118"/>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28"/>
      <c r="AE72" s="233"/>
      <c r="AF72" s="128"/>
      <c r="AG72" s="128"/>
    </row>
    <row r="73" spans="1:33" ht="16.5" customHeight="1">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28"/>
      <c r="AE73" s="233"/>
      <c r="AF73" s="128"/>
      <c r="AG73" s="128"/>
    </row>
    <row r="74" spans="1:33" ht="16.5" customHeight="1">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28"/>
      <c r="AE74" s="233"/>
      <c r="AF74" s="128"/>
      <c r="AG74" s="128"/>
    </row>
    <row r="75" spans="1:33" ht="16.5" customHeight="1">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28"/>
      <c r="AE75" s="233"/>
      <c r="AF75" s="128"/>
      <c r="AG75" s="128"/>
    </row>
    <row r="76" spans="1:33" ht="16.5" customHeight="1">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28"/>
      <c r="AE76" s="233"/>
      <c r="AF76" s="128"/>
      <c r="AG76" s="128"/>
    </row>
    <row r="77" spans="1:33" ht="16.5" customHeight="1">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28"/>
      <c r="AE77" s="233"/>
      <c r="AF77" s="128"/>
      <c r="AG77" s="128"/>
    </row>
    <row r="78" spans="1:33" ht="16.5" customHeight="1">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28"/>
      <c r="AE78" s="233"/>
      <c r="AF78" s="128"/>
      <c r="AG78" s="128"/>
    </row>
    <row r="79" spans="1:33" ht="16.5" customHeight="1">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28"/>
      <c r="AE79" s="233"/>
      <c r="AF79" s="128"/>
      <c r="AG79" s="128"/>
    </row>
    <row r="80" spans="1:33" ht="16.5" customHeight="1">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28"/>
      <c r="AE80" s="233"/>
      <c r="AF80" s="128"/>
      <c r="AG80" s="128"/>
    </row>
    <row r="81" spans="1:33" ht="16.5" customHeight="1">
      <c r="A81" s="118"/>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28"/>
      <c r="AE81" s="233"/>
      <c r="AF81" s="128"/>
      <c r="AG81" s="128"/>
    </row>
    <row r="82" spans="1:33" ht="16.5" customHeight="1">
      <c r="A82" s="118"/>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28"/>
      <c r="AE82" s="233"/>
      <c r="AF82" s="128"/>
      <c r="AG82" s="128"/>
    </row>
    <row r="83" spans="1:33" ht="16.5" customHeight="1">
      <c r="A83" s="118"/>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28"/>
      <c r="AE83" s="233"/>
      <c r="AF83" s="128"/>
      <c r="AG83" s="128"/>
    </row>
    <row r="84" spans="1:33" ht="16.5" customHeight="1">
      <c r="A84" s="118"/>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28"/>
      <c r="AE84" s="233"/>
      <c r="AF84" s="128"/>
      <c r="AG84" s="128"/>
    </row>
    <row r="85" spans="1:33" ht="16.5" customHeight="1">
      <c r="A85" s="118"/>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28"/>
      <c r="AE85" s="233"/>
      <c r="AF85" s="128"/>
      <c r="AG85" s="128"/>
    </row>
    <row r="86" spans="1:33" ht="16.5" customHeight="1">
      <c r="A86" s="118"/>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28"/>
      <c r="AE86" s="233"/>
      <c r="AF86" s="128"/>
      <c r="AG86" s="128"/>
    </row>
    <row r="87" spans="1:33" ht="16.5" customHeight="1">
      <c r="A87" s="118"/>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28"/>
      <c r="AE87" s="233"/>
      <c r="AF87" s="128"/>
      <c r="AG87" s="128"/>
    </row>
    <row r="88" spans="1:33" ht="16.5" customHeight="1">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28"/>
      <c r="AE88" s="233"/>
      <c r="AF88" s="128"/>
      <c r="AG88" s="128"/>
    </row>
    <row r="89" spans="1:33" ht="16.5" customHeight="1">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28"/>
      <c r="AE89" s="233"/>
      <c r="AF89" s="128"/>
      <c r="AG89" s="128"/>
    </row>
    <row r="90" spans="1:33" ht="16.5" customHeight="1">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28"/>
      <c r="AE90" s="233"/>
      <c r="AF90" s="128"/>
      <c r="AG90" s="128"/>
    </row>
    <row r="91" spans="1:33" ht="16.5" customHeight="1">
      <c r="A91" s="118"/>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28"/>
      <c r="AE91" s="233"/>
      <c r="AF91" s="128"/>
      <c r="AG91" s="128"/>
    </row>
    <row r="92" spans="1:33" ht="16.5" customHeight="1">
      <c r="A92" s="118"/>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28"/>
      <c r="AE92" s="233"/>
      <c r="AF92" s="128"/>
      <c r="AG92" s="128"/>
    </row>
    <row r="93" spans="1:33" ht="16.5" customHeight="1">
      <c r="A93" s="118"/>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28"/>
      <c r="AE93" s="233"/>
      <c r="AF93" s="128"/>
      <c r="AG93" s="128"/>
    </row>
    <row r="94" spans="1:33" ht="16.5" customHeight="1">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28"/>
      <c r="AE94" s="233"/>
      <c r="AF94" s="128"/>
      <c r="AG94" s="128"/>
    </row>
    <row r="95" spans="1:33" ht="16.5" customHeight="1">
      <c r="A95" s="118"/>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28"/>
      <c r="AE95" s="233"/>
      <c r="AF95" s="128"/>
      <c r="AG95" s="128"/>
    </row>
    <row r="96" spans="1:33" ht="16.5" customHeight="1">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28"/>
      <c r="AE96" s="233"/>
      <c r="AF96" s="128"/>
      <c r="AG96" s="128"/>
    </row>
    <row r="97" spans="1:33" ht="16.5" customHeight="1">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28"/>
      <c r="AE97" s="233"/>
      <c r="AF97" s="128"/>
      <c r="AG97" s="128"/>
    </row>
    <row r="98" spans="1:33" ht="16.5" customHeight="1">
      <c r="A98" s="118"/>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28"/>
      <c r="AE98" s="233"/>
      <c r="AF98" s="128"/>
      <c r="AG98" s="128"/>
    </row>
    <row r="99" spans="1:33" ht="16.5" customHeight="1">
      <c r="A99" s="118"/>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28"/>
      <c r="AE99" s="233"/>
      <c r="AF99" s="128"/>
      <c r="AG99" s="128"/>
    </row>
    <row r="100" spans="1:33" ht="16.5" customHeight="1">
      <c r="A100" s="118"/>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28"/>
      <c r="AE100" s="233"/>
      <c r="AF100" s="128"/>
      <c r="AG100" s="128"/>
    </row>
    <row r="101" spans="1:33" ht="16.5" customHeight="1">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28"/>
      <c r="AE101" s="233"/>
      <c r="AF101" s="128"/>
      <c r="AG101" s="128"/>
    </row>
    <row r="102" spans="1:33" ht="16.5" customHeight="1">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28"/>
      <c r="AE102" s="233"/>
      <c r="AF102" s="128"/>
      <c r="AG102" s="128"/>
    </row>
    <row r="103" spans="1:33" ht="16.5" customHeight="1">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28"/>
      <c r="AE103" s="233"/>
      <c r="AF103" s="128"/>
      <c r="AG103" s="128"/>
    </row>
    <row r="104" spans="1:33" ht="16.5" customHeight="1">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28"/>
      <c r="AE104" s="233"/>
      <c r="AF104" s="128"/>
      <c r="AG104" s="128"/>
    </row>
    <row r="105" spans="1:33" ht="16.5" customHeight="1">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28"/>
      <c r="AE105" s="233"/>
      <c r="AF105" s="128"/>
      <c r="AG105" s="128"/>
    </row>
    <row r="106" spans="1:33" ht="16.5" customHeight="1">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28"/>
      <c r="AE106" s="233"/>
      <c r="AF106" s="128"/>
      <c r="AG106" s="128"/>
    </row>
    <row r="107" spans="1:33" ht="16.5" customHeight="1">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28"/>
      <c r="AE107" s="233"/>
      <c r="AF107" s="128"/>
      <c r="AG107" s="128"/>
    </row>
    <row r="108" spans="1:33" ht="16.5" customHeight="1">
      <c r="A108" s="118"/>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28"/>
      <c r="AE108" s="233"/>
      <c r="AF108" s="128"/>
      <c r="AG108" s="128"/>
    </row>
    <row r="109" spans="1:33" ht="16.5" customHeight="1">
      <c r="A109" s="118"/>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28"/>
      <c r="AE109" s="233"/>
      <c r="AF109" s="128"/>
      <c r="AG109" s="128"/>
    </row>
    <row r="110" spans="1:33" ht="16.5" customHeight="1">
      <c r="A110" s="118"/>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28"/>
      <c r="AE110" s="233"/>
      <c r="AF110" s="128"/>
      <c r="AG110" s="128"/>
    </row>
    <row r="111" spans="1:33" ht="16.5" customHeight="1">
      <c r="A111" s="118"/>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28"/>
      <c r="AE111" s="233"/>
      <c r="AF111" s="128"/>
      <c r="AG111" s="128"/>
    </row>
    <row r="112" spans="1:33" ht="16.5" customHeight="1">
      <c r="A112" s="118"/>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28"/>
      <c r="AE112" s="233"/>
      <c r="AF112" s="128"/>
      <c r="AG112" s="128"/>
    </row>
    <row r="113" spans="1:33" ht="16.5" customHeight="1">
      <c r="A113" s="118"/>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28"/>
      <c r="AE113" s="233"/>
      <c r="AF113" s="128"/>
      <c r="AG113" s="128"/>
    </row>
    <row r="114" spans="1:33" ht="16.5" customHeight="1">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28"/>
      <c r="AE114" s="233"/>
      <c r="AF114" s="128"/>
      <c r="AG114" s="128"/>
    </row>
    <row r="115" spans="1:33" ht="16.5" customHeight="1">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28"/>
      <c r="AE115" s="233"/>
      <c r="AF115" s="128"/>
      <c r="AG115" s="128"/>
    </row>
    <row r="116" spans="1:33" ht="16.5" customHeight="1">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28"/>
      <c r="AE116" s="233"/>
      <c r="AF116" s="128"/>
      <c r="AG116" s="128"/>
    </row>
    <row r="117" spans="1:33" ht="16.5" customHeight="1">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28"/>
      <c r="AE117" s="233"/>
      <c r="AF117" s="128"/>
      <c r="AG117" s="128"/>
    </row>
    <row r="118" spans="1:33" ht="16.5" customHeight="1">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28"/>
      <c r="AE118" s="233"/>
      <c r="AF118" s="128"/>
      <c r="AG118" s="128"/>
    </row>
    <row r="119" spans="1:33" ht="16.5" customHeight="1">
      <c r="A119" s="118"/>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28"/>
      <c r="AE119" s="233"/>
      <c r="AF119" s="128"/>
      <c r="AG119" s="128"/>
    </row>
    <row r="120" spans="1:33" ht="16.5" customHeight="1">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28"/>
      <c r="AE120" s="233"/>
      <c r="AF120" s="128"/>
      <c r="AG120" s="128"/>
    </row>
    <row r="121" spans="1:33" ht="16.5" customHeight="1">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28"/>
      <c r="AE121" s="233"/>
      <c r="AF121" s="128"/>
      <c r="AG121" s="128"/>
    </row>
    <row r="122" spans="1:33" ht="16.5" customHeight="1">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28"/>
      <c r="AE122" s="233"/>
      <c r="AF122" s="128"/>
      <c r="AG122" s="128"/>
    </row>
    <row r="123" spans="1:33" ht="16.5" customHeight="1">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28"/>
      <c r="AE123" s="233"/>
      <c r="AF123" s="128"/>
      <c r="AG123" s="128"/>
    </row>
    <row r="124" spans="1:33" ht="16.5" customHeight="1">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28"/>
      <c r="AE124" s="233"/>
      <c r="AF124" s="128"/>
      <c r="AG124" s="128"/>
    </row>
    <row r="125" spans="1:33" ht="16.5" customHeight="1">
      <c r="A125" s="118"/>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28"/>
      <c r="AE125" s="233"/>
      <c r="AF125" s="128"/>
      <c r="AG125" s="128"/>
    </row>
    <row r="126" spans="1:33" ht="16.5" customHeight="1">
      <c r="A126" s="118"/>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28"/>
      <c r="AE126" s="233"/>
      <c r="AF126" s="128"/>
      <c r="AG126" s="128"/>
    </row>
    <row r="127" spans="1:33" ht="16.5" customHeight="1">
      <c r="A127" s="118"/>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28"/>
      <c r="AE127" s="233"/>
      <c r="AF127" s="128"/>
      <c r="AG127" s="128"/>
    </row>
    <row r="128" spans="1:33" ht="16.5" customHeight="1">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28"/>
      <c r="AE128" s="233"/>
      <c r="AF128" s="128"/>
      <c r="AG128" s="128"/>
    </row>
    <row r="129" spans="1:33" ht="16.5" customHeight="1">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28"/>
      <c r="AE129" s="233"/>
      <c r="AF129" s="128"/>
      <c r="AG129" s="128"/>
    </row>
    <row r="130" spans="1:33" ht="16.5" customHeight="1">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28"/>
      <c r="AE130" s="233"/>
      <c r="AF130" s="128"/>
      <c r="AG130" s="128"/>
    </row>
    <row r="131" spans="1:33" ht="16.5" customHeight="1">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28"/>
      <c r="AE131" s="233"/>
      <c r="AF131" s="128"/>
      <c r="AG131" s="128"/>
    </row>
    <row r="132" spans="1:33" ht="16.5" customHeight="1">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28"/>
      <c r="AE132" s="233"/>
      <c r="AF132" s="128"/>
      <c r="AG132" s="128"/>
    </row>
    <row r="133" spans="1:33" ht="16.5" customHeight="1">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28"/>
      <c r="AE133" s="233"/>
      <c r="AF133" s="128"/>
      <c r="AG133" s="128"/>
    </row>
    <row r="134" spans="1:33" ht="16.5" customHeight="1">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28"/>
      <c r="AE134" s="233"/>
      <c r="AF134" s="128"/>
      <c r="AG134" s="128"/>
    </row>
    <row r="135" spans="1:33" ht="16.5" customHeight="1">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28"/>
      <c r="AE135" s="233"/>
      <c r="AF135" s="128"/>
      <c r="AG135" s="128"/>
    </row>
    <row r="136" spans="1:33" ht="16.5" customHeight="1">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28"/>
      <c r="AE136" s="233"/>
      <c r="AF136" s="128"/>
      <c r="AG136" s="128"/>
    </row>
    <row r="137" spans="1:33" ht="16.5" customHeight="1">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28"/>
      <c r="AE137" s="233"/>
      <c r="AF137" s="128"/>
      <c r="AG137" s="128"/>
    </row>
    <row r="138" spans="1:33" ht="16.5" customHeight="1">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28"/>
      <c r="AE138" s="233"/>
      <c r="AF138" s="128"/>
      <c r="AG138" s="128"/>
    </row>
    <row r="139" spans="1:33" ht="16.5" customHeight="1">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28"/>
      <c r="AE139" s="233"/>
      <c r="AF139" s="128"/>
      <c r="AG139" s="128"/>
    </row>
    <row r="140" spans="1:33" ht="16.5" customHeight="1">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28"/>
      <c r="AE140" s="233"/>
      <c r="AF140" s="128"/>
      <c r="AG140" s="128"/>
    </row>
    <row r="141" spans="1:33" ht="16.5" customHeight="1">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28"/>
      <c r="AE141" s="233"/>
      <c r="AF141" s="128"/>
      <c r="AG141" s="128"/>
    </row>
    <row r="142" spans="1:33" ht="16.5" customHeight="1">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28"/>
      <c r="AE142" s="233"/>
      <c r="AF142" s="128"/>
      <c r="AG142" s="128"/>
    </row>
    <row r="143" spans="1:33" ht="16.5" customHeight="1">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28"/>
      <c r="AE143" s="233"/>
      <c r="AF143" s="128"/>
      <c r="AG143" s="128"/>
    </row>
    <row r="144" spans="1:33" ht="16.5" customHeight="1">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28"/>
      <c r="AE144" s="233"/>
      <c r="AF144" s="128"/>
      <c r="AG144" s="128"/>
    </row>
    <row r="145" spans="1:33" ht="16.5" customHeight="1">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28"/>
      <c r="AE145" s="233"/>
      <c r="AF145" s="128"/>
      <c r="AG145" s="128"/>
    </row>
    <row r="146" spans="1:33" ht="16.5" customHeight="1">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28"/>
      <c r="AE146" s="233"/>
      <c r="AF146" s="128"/>
      <c r="AG146" s="128"/>
    </row>
    <row r="147" spans="1:33" ht="16.5" customHeight="1">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28"/>
      <c r="AE147" s="233"/>
      <c r="AF147" s="128"/>
      <c r="AG147" s="128"/>
    </row>
    <row r="148" spans="1:33" ht="16.5" customHeight="1">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28"/>
      <c r="AE148" s="233"/>
      <c r="AF148" s="128"/>
      <c r="AG148" s="128"/>
    </row>
    <row r="149" spans="1:33" ht="16.5" customHeight="1">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28"/>
      <c r="AE149" s="233"/>
      <c r="AF149" s="128"/>
      <c r="AG149" s="128"/>
    </row>
    <row r="150" spans="1:33" ht="16.5" customHeight="1">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28"/>
      <c r="AE150" s="233"/>
      <c r="AF150" s="128"/>
      <c r="AG150" s="128"/>
    </row>
    <row r="151" spans="1:33" ht="16.5" customHeight="1">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28"/>
      <c r="AE151" s="233"/>
      <c r="AF151" s="128"/>
      <c r="AG151" s="128"/>
    </row>
    <row r="152" spans="1:33" ht="16.5" customHeight="1">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28"/>
      <c r="AE152" s="233"/>
      <c r="AF152" s="128"/>
      <c r="AG152" s="128"/>
    </row>
    <row r="153" spans="1:33" ht="16.5" customHeight="1">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28"/>
      <c r="AE153" s="233"/>
      <c r="AF153" s="128"/>
      <c r="AG153" s="128"/>
    </row>
    <row r="154" spans="1:33" ht="16.5" customHeight="1">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28"/>
      <c r="AE154" s="233"/>
      <c r="AF154" s="128"/>
      <c r="AG154" s="128"/>
    </row>
    <row r="155" spans="1:33" ht="16.5" customHeight="1">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28"/>
      <c r="AE155" s="233"/>
      <c r="AF155" s="128"/>
      <c r="AG155" s="128"/>
    </row>
    <row r="156" spans="1:33" ht="16.5" customHeight="1">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28"/>
      <c r="AE156" s="233"/>
      <c r="AF156" s="128"/>
      <c r="AG156" s="128"/>
    </row>
    <row r="157" spans="1:33" ht="16.5" customHeight="1">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28"/>
      <c r="AE157" s="233"/>
      <c r="AF157" s="128"/>
      <c r="AG157" s="128"/>
    </row>
    <row r="158" spans="1:33" ht="16.5" customHeight="1">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28"/>
      <c r="AE158" s="233"/>
      <c r="AF158" s="128"/>
      <c r="AG158" s="128"/>
    </row>
    <row r="159" spans="1:33" ht="16.5" customHeight="1">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28"/>
      <c r="AE159" s="233"/>
      <c r="AF159" s="128"/>
      <c r="AG159" s="128"/>
    </row>
    <row r="160" spans="1:33" ht="16.5" customHeight="1">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28"/>
      <c r="AE160" s="233"/>
      <c r="AF160" s="128"/>
      <c r="AG160" s="128"/>
    </row>
    <row r="161" spans="1:33" ht="16.5" customHeight="1">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28"/>
      <c r="AE161" s="233"/>
      <c r="AF161" s="128"/>
      <c r="AG161" s="128"/>
    </row>
    <row r="162" spans="1:33" ht="16.5" customHeight="1">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28"/>
      <c r="AE162" s="233"/>
      <c r="AF162" s="128"/>
      <c r="AG162" s="128"/>
    </row>
    <row r="163" spans="1:33" ht="16.5" customHeight="1">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28"/>
      <c r="AE163" s="233"/>
      <c r="AF163" s="128"/>
      <c r="AG163" s="128"/>
    </row>
    <row r="164" spans="1:33" ht="16.5" customHeight="1">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28"/>
      <c r="AE164" s="233"/>
      <c r="AF164" s="128"/>
      <c r="AG164" s="128"/>
    </row>
    <row r="165" spans="1:33" ht="16.5" customHeight="1">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28"/>
      <c r="AE165" s="233"/>
      <c r="AF165" s="128"/>
      <c r="AG165" s="128"/>
    </row>
    <row r="166" spans="1:33" ht="16.5" customHeight="1">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28"/>
      <c r="AE166" s="233"/>
      <c r="AF166" s="128"/>
      <c r="AG166" s="128"/>
    </row>
    <row r="167" spans="1:33" ht="16.5" customHeight="1">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28"/>
      <c r="AE167" s="233"/>
      <c r="AF167" s="128"/>
      <c r="AG167" s="128"/>
    </row>
    <row r="168" spans="1:33" ht="16.5" customHeight="1">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28"/>
      <c r="AE168" s="233"/>
      <c r="AF168" s="128"/>
      <c r="AG168" s="128"/>
    </row>
    <row r="169" spans="1:33" ht="16.5" customHeight="1">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28"/>
      <c r="AE169" s="233"/>
      <c r="AF169" s="128"/>
      <c r="AG169" s="128"/>
    </row>
    <row r="170" spans="1:33" ht="16.5" customHeight="1">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28"/>
      <c r="AE170" s="233"/>
      <c r="AF170" s="128"/>
      <c r="AG170" s="128"/>
    </row>
    <row r="171" spans="1:33" ht="16.5" customHeight="1">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28"/>
      <c r="AE171" s="233"/>
      <c r="AF171" s="128"/>
      <c r="AG171" s="128"/>
    </row>
    <row r="172" spans="1:33" ht="16.5" customHeight="1">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28"/>
      <c r="AE172" s="233"/>
      <c r="AF172" s="128"/>
      <c r="AG172" s="128"/>
    </row>
    <row r="173" spans="1:33" ht="16.5" customHeight="1">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28"/>
      <c r="AE173" s="233"/>
      <c r="AF173" s="128"/>
      <c r="AG173" s="128"/>
    </row>
    <row r="174" spans="1:33" ht="16.5" customHeight="1">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28"/>
      <c r="AE174" s="233"/>
      <c r="AF174" s="128"/>
      <c r="AG174" s="128"/>
    </row>
    <row r="175" spans="1:33" ht="16.5" customHeight="1">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28"/>
      <c r="AE175" s="233"/>
      <c r="AF175" s="128"/>
      <c r="AG175" s="128"/>
    </row>
    <row r="176" spans="1:33" ht="16.5" customHeight="1">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28"/>
      <c r="AE176" s="233"/>
      <c r="AF176" s="128"/>
      <c r="AG176" s="128"/>
    </row>
    <row r="177" spans="1:33" ht="16.5" customHeight="1">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28"/>
      <c r="AE177" s="233"/>
      <c r="AF177" s="128"/>
      <c r="AG177" s="128"/>
    </row>
    <row r="178" spans="1:33" ht="16.5" customHeight="1">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28"/>
      <c r="AE178" s="233"/>
      <c r="AF178" s="128"/>
      <c r="AG178" s="128"/>
    </row>
    <row r="179" spans="1:33" ht="16.5" customHeight="1">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28"/>
      <c r="AE179" s="233"/>
      <c r="AF179" s="128"/>
      <c r="AG179" s="128"/>
    </row>
    <row r="180" spans="1:33" ht="16.5" customHeight="1">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28"/>
      <c r="AE180" s="233"/>
      <c r="AF180" s="128"/>
      <c r="AG180" s="128"/>
    </row>
    <row r="181" spans="1:33" ht="16.5" customHeight="1">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28"/>
      <c r="AE181" s="233"/>
      <c r="AF181" s="128"/>
      <c r="AG181" s="128"/>
    </row>
    <row r="182" spans="1:33" ht="16.5" customHeight="1">
      <c r="A182" s="118"/>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28"/>
      <c r="AE182" s="233"/>
      <c r="AF182" s="128"/>
      <c r="AG182" s="128"/>
    </row>
    <row r="183" spans="1:33" ht="16.5" customHeight="1">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28"/>
      <c r="AE183" s="233"/>
      <c r="AF183" s="128"/>
      <c r="AG183" s="128"/>
    </row>
    <row r="184" spans="1:33" ht="16.5" customHeight="1">
      <c r="A184" s="118"/>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28"/>
      <c r="AE184" s="233"/>
      <c r="AF184" s="128"/>
      <c r="AG184" s="128"/>
    </row>
    <row r="185" spans="1:33" ht="16.5" customHeight="1">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28"/>
      <c r="AE185" s="233"/>
      <c r="AF185" s="128"/>
      <c r="AG185" s="128"/>
    </row>
    <row r="186" spans="1:33" ht="16.5" customHeight="1">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28"/>
      <c r="AE186" s="233"/>
      <c r="AF186" s="128"/>
      <c r="AG186" s="128"/>
    </row>
    <row r="187" spans="1:33" ht="16.5" customHeight="1">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28"/>
      <c r="AE187" s="233"/>
      <c r="AF187" s="128"/>
      <c r="AG187" s="128"/>
    </row>
    <row r="188" spans="1:33" ht="16.5" customHeight="1">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28"/>
      <c r="AE188" s="233"/>
      <c r="AF188" s="128"/>
      <c r="AG188" s="128"/>
    </row>
    <row r="189" spans="1:33" ht="16.5" customHeight="1">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28"/>
      <c r="AE189" s="233"/>
      <c r="AF189" s="128"/>
      <c r="AG189" s="128"/>
    </row>
    <row r="190" spans="1:33" ht="16.5" customHeight="1">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28"/>
      <c r="AE190" s="233"/>
      <c r="AF190" s="128"/>
      <c r="AG190" s="128"/>
    </row>
    <row r="191" spans="1:33" ht="16.5" customHeight="1">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28"/>
      <c r="AE191" s="233"/>
      <c r="AF191" s="128"/>
      <c r="AG191" s="128"/>
    </row>
    <row r="192" spans="1:33" ht="16.5" customHeight="1">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28"/>
      <c r="AE192" s="233"/>
      <c r="AF192" s="128"/>
      <c r="AG192" s="128"/>
    </row>
    <row r="193" spans="1:33" ht="16.5" customHeight="1">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28"/>
      <c r="AE193" s="233"/>
      <c r="AF193" s="128"/>
      <c r="AG193" s="128"/>
    </row>
    <row r="194" spans="1:33" ht="16.5" customHeight="1">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28"/>
      <c r="AE194" s="233"/>
      <c r="AF194" s="128"/>
      <c r="AG194" s="128"/>
    </row>
    <row r="195" spans="1:33" ht="16.5" customHeight="1">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28"/>
      <c r="AE195" s="233"/>
      <c r="AF195" s="128"/>
      <c r="AG195" s="128"/>
    </row>
    <row r="196" spans="1:33" ht="16.5" customHeight="1">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28"/>
      <c r="AE196" s="233"/>
      <c r="AF196" s="128"/>
      <c r="AG196" s="128"/>
    </row>
    <row r="197" spans="1:33" ht="16.5" customHeight="1">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28"/>
      <c r="AE197" s="233"/>
      <c r="AF197" s="128"/>
      <c r="AG197" s="128"/>
    </row>
    <row r="198" spans="1:33" ht="16.5" customHeight="1">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28"/>
      <c r="AE198" s="233"/>
      <c r="AF198" s="128"/>
      <c r="AG198" s="128"/>
    </row>
    <row r="199" spans="1:33" ht="16.5" customHeight="1">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28"/>
      <c r="AE199" s="233"/>
      <c r="AF199" s="128"/>
      <c r="AG199" s="128"/>
    </row>
    <row r="200" spans="1:33" ht="16.5" customHeight="1">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28"/>
      <c r="AE200" s="233"/>
      <c r="AF200" s="128"/>
      <c r="AG200" s="128"/>
    </row>
    <row r="201" spans="1:33" ht="16.5" customHeight="1">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28"/>
      <c r="AE201" s="233"/>
      <c r="AF201" s="128"/>
      <c r="AG201" s="128"/>
    </row>
    <row r="202" spans="1:33" ht="16.5" customHeight="1">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28"/>
      <c r="AE202" s="233"/>
      <c r="AF202" s="128"/>
      <c r="AG202" s="128"/>
    </row>
    <row r="203" spans="1:33" ht="16.5" customHeight="1">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28"/>
      <c r="AE203" s="233"/>
      <c r="AF203" s="128"/>
      <c r="AG203" s="128"/>
    </row>
    <row r="204" spans="1:33" ht="16.5" customHeight="1">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28"/>
      <c r="AE204" s="233"/>
      <c r="AF204" s="128"/>
      <c r="AG204" s="128"/>
    </row>
    <row r="205" spans="1:33" ht="16.5" customHeight="1">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28"/>
      <c r="AE205" s="233"/>
      <c r="AF205" s="128"/>
      <c r="AG205" s="128"/>
    </row>
    <row r="206" spans="1:33" ht="16.5" customHeight="1">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28"/>
      <c r="AE206" s="233"/>
      <c r="AF206" s="128"/>
      <c r="AG206" s="128"/>
    </row>
    <row r="207" spans="1:33" ht="16.5" customHeight="1">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28"/>
      <c r="AE207" s="233"/>
      <c r="AF207" s="128"/>
      <c r="AG207" s="128"/>
    </row>
    <row r="208" spans="1:33" ht="16.5" customHeight="1">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28"/>
      <c r="AE208" s="233"/>
      <c r="AF208" s="128"/>
      <c r="AG208" s="128"/>
    </row>
    <row r="209" spans="1:33" ht="16.5" customHeight="1">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28"/>
      <c r="AE209" s="233"/>
      <c r="AF209" s="128"/>
      <c r="AG209" s="128"/>
    </row>
    <row r="210" spans="1:33" ht="16.5" customHeight="1">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28"/>
      <c r="AE210" s="233"/>
      <c r="AF210" s="128"/>
      <c r="AG210" s="128"/>
    </row>
    <row r="211" spans="1:33" ht="16.5" customHeight="1">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28"/>
      <c r="AE211" s="233"/>
      <c r="AF211" s="128"/>
      <c r="AG211" s="128"/>
    </row>
    <row r="212" spans="1:33" ht="16.5" customHeight="1">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28"/>
      <c r="AE212" s="233"/>
      <c r="AF212" s="128"/>
      <c r="AG212" s="128"/>
    </row>
    <row r="213" spans="1:33" ht="16.5" customHeight="1">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28"/>
      <c r="AE213" s="233"/>
      <c r="AF213" s="128"/>
      <c r="AG213" s="128"/>
    </row>
    <row r="214" spans="1:33" ht="16.5" customHeight="1">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28"/>
      <c r="AE214" s="233"/>
      <c r="AF214" s="128"/>
      <c r="AG214" s="128"/>
    </row>
    <row r="215" spans="1:33" ht="16.5" customHeight="1">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28"/>
      <c r="AE215" s="233"/>
      <c r="AF215" s="128"/>
      <c r="AG215" s="128"/>
    </row>
    <row r="216" spans="1:33" ht="16.5" customHeight="1">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28"/>
      <c r="AE216" s="233"/>
      <c r="AF216" s="128"/>
      <c r="AG216" s="128"/>
    </row>
    <row r="217" spans="1:33" ht="16.5" customHeight="1">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28"/>
      <c r="AE217" s="233"/>
      <c r="AF217" s="128"/>
      <c r="AG217" s="128"/>
    </row>
    <row r="218" spans="1:33" ht="16.5" customHeight="1">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28"/>
      <c r="AE218" s="233"/>
      <c r="AF218" s="128"/>
      <c r="AG218" s="128"/>
    </row>
    <row r="219" spans="1:33" ht="16.5" customHeight="1">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28"/>
      <c r="AE219" s="233"/>
      <c r="AF219" s="128"/>
      <c r="AG219" s="128"/>
    </row>
    <row r="220" spans="1:33" ht="16.5" customHeight="1">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28"/>
      <c r="AE220" s="233"/>
      <c r="AF220" s="128"/>
      <c r="AG220" s="128"/>
    </row>
    <row r="221" spans="1:33" ht="15.75" customHeight="1"/>
    <row r="222" spans="1:33" ht="15.75" customHeight="1"/>
    <row r="223" spans="1:33" ht="15.75" customHeight="1"/>
    <row r="224" spans="1:3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4">
    <mergeCell ref="AP4:AP5"/>
    <mergeCell ref="AQ4:AQ5"/>
    <mergeCell ref="X4:X5"/>
    <mergeCell ref="Y4:Y5"/>
    <mergeCell ref="Z4:Z5"/>
    <mergeCell ref="AA4:AA5"/>
    <mergeCell ref="AB4:AB5"/>
    <mergeCell ref="AC4:AC5"/>
    <mergeCell ref="AD4:AD5"/>
    <mergeCell ref="U4:U5"/>
    <mergeCell ref="V4:V5"/>
    <mergeCell ref="W4:W5"/>
    <mergeCell ref="AN4:AN5"/>
    <mergeCell ref="AO4:AO5"/>
    <mergeCell ref="P4:P5"/>
    <mergeCell ref="Q4:Q5"/>
    <mergeCell ref="R4:R5"/>
    <mergeCell ref="S4:S5"/>
    <mergeCell ref="T4:T5"/>
    <mergeCell ref="I4:I5"/>
    <mergeCell ref="J4:J5"/>
    <mergeCell ref="K4:L4"/>
    <mergeCell ref="N4:N5"/>
    <mergeCell ref="O4:O5"/>
    <mergeCell ref="F4:F5"/>
    <mergeCell ref="G4:G5"/>
    <mergeCell ref="A3:C3"/>
    <mergeCell ref="D3:H3"/>
    <mergeCell ref="A4:A5"/>
    <mergeCell ref="B4:B5"/>
    <mergeCell ref="C4:C5"/>
    <mergeCell ref="D4:D5"/>
    <mergeCell ref="E4:E5"/>
    <mergeCell ref="H4:H5"/>
    <mergeCell ref="AH1:AJ3"/>
    <mergeCell ref="AK1:AM3"/>
    <mergeCell ref="AN1:AQ3"/>
    <mergeCell ref="A1:M2"/>
    <mergeCell ref="N1:P3"/>
    <mergeCell ref="Q1:S3"/>
    <mergeCell ref="T1:W3"/>
    <mergeCell ref="X1:Z3"/>
    <mergeCell ref="AA1:AC3"/>
    <mergeCell ref="AD1:AG3"/>
    <mergeCell ref="I3:M3"/>
    <mergeCell ref="AL4:AL5"/>
    <mergeCell ref="AM4:AM5"/>
    <mergeCell ref="AE4:AE5"/>
    <mergeCell ref="AF4:AF5"/>
    <mergeCell ref="AG4:AG5"/>
    <mergeCell ref="AH4:AH5"/>
    <mergeCell ref="AI4:AI5"/>
    <mergeCell ref="AJ4:AJ5"/>
    <mergeCell ref="AK4:AK5"/>
  </mergeCells>
  <conditionalFormatting sqref="K6:L6">
    <cfRule type="expression" dxfId="0" priority="1">
      <formula>K6&lt;44682</formula>
    </cfRule>
  </conditionalFormatting>
  <hyperlinks>
    <hyperlink ref="AD6" r:id="rId1" xr:uid="{00000000-0004-0000-0400-000000000000}"/>
    <hyperlink ref="AJ6" r:id="rId2" xr:uid="{00000000-0004-0000-0400-000001000000}"/>
  </hyperlink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000"/>
  <sheetViews>
    <sheetView showGridLines="0" zoomScale="60" zoomScaleNormal="60" workbookViewId="0">
      <pane xSplit="1" ySplit="2" topLeftCell="E18" activePane="bottomRight" state="frozen"/>
      <selection pane="topRight" activeCell="B1" sqref="B1"/>
      <selection pane="bottomLeft" activeCell="A3" sqref="A3"/>
      <selection pane="bottomRight" activeCell="AA19" sqref="AA19"/>
    </sheetView>
  </sheetViews>
  <sheetFormatPr baseColWidth="10" defaultColWidth="14.42578125" defaultRowHeight="15" customHeight="1"/>
  <cols>
    <col min="1" max="1" width="27.42578125" customWidth="1"/>
    <col min="2" max="2" width="12" customWidth="1"/>
    <col min="3" max="6" width="29.140625" customWidth="1"/>
    <col min="7" max="7" width="25.140625" customWidth="1"/>
    <col min="8" max="8" width="22.28515625" customWidth="1"/>
    <col min="9" max="10" width="13.140625" customWidth="1"/>
    <col min="11" max="11" width="13.140625" hidden="1" customWidth="1"/>
    <col min="12" max="12" width="34.7109375" hidden="1" customWidth="1"/>
    <col min="13" max="13" width="23.42578125" hidden="1" customWidth="1"/>
    <col min="14" max="15" width="13.140625" hidden="1" customWidth="1"/>
    <col min="16" max="16" width="30.7109375" hidden="1" customWidth="1"/>
    <col min="17" max="17" width="49" hidden="1" customWidth="1"/>
    <col min="18" max="18" width="38.7109375" hidden="1" customWidth="1"/>
    <col min="19" max="20" width="13.42578125" hidden="1" customWidth="1"/>
    <col min="21" max="21" width="13.7109375" customWidth="1"/>
    <col min="22" max="22" width="42.7109375" customWidth="1"/>
    <col min="23" max="23" width="33.42578125" customWidth="1"/>
    <col min="24" max="25" width="13.140625" customWidth="1"/>
    <col min="26" max="26" width="36.7109375" customWidth="1"/>
    <col min="27" max="28" width="24.42578125" customWidth="1"/>
    <col min="29" max="29" width="14.7109375" customWidth="1"/>
    <col min="30" max="30" width="11.140625" customWidth="1"/>
    <col min="31" max="31" width="6.7109375" customWidth="1"/>
  </cols>
  <sheetData>
    <row r="1" spans="1:33" ht="77.25" customHeight="1">
      <c r="A1" s="505" t="s">
        <v>751</v>
      </c>
      <c r="B1" s="422"/>
      <c r="C1" s="422"/>
      <c r="D1" s="422"/>
      <c r="E1" s="422"/>
      <c r="F1" s="422"/>
      <c r="G1" s="422"/>
      <c r="H1" s="422"/>
      <c r="I1" s="422"/>
      <c r="J1" s="422"/>
      <c r="K1" s="451" t="s">
        <v>510</v>
      </c>
      <c r="L1" s="447"/>
      <c r="M1" s="448"/>
      <c r="N1" s="452" t="s">
        <v>511</v>
      </c>
      <c r="O1" s="447"/>
      <c r="P1" s="448"/>
      <c r="Q1" s="446" t="s">
        <v>512</v>
      </c>
      <c r="R1" s="447"/>
      <c r="S1" s="447"/>
      <c r="T1" s="448"/>
      <c r="U1" s="451" t="s">
        <v>513</v>
      </c>
      <c r="V1" s="447"/>
      <c r="W1" s="448"/>
      <c r="X1" s="452" t="s">
        <v>514</v>
      </c>
      <c r="Y1" s="447"/>
      <c r="Z1" s="453"/>
      <c r="AA1" s="446" t="s">
        <v>515</v>
      </c>
      <c r="AB1" s="447"/>
      <c r="AC1" s="447"/>
      <c r="AD1" s="447"/>
      <c r="AE1" s="448"/>
      <c r="AF1" s="71">
        <v>44803</v>
      </c>
      <c r="AG1" s="71">
        <v>44925</v>
      </c>
    </row>
    <row r="2" spans="1:33" ht="48" customHeight="1">
      <c r="A2" s="166" t="s">
        <v>65</v>
      </c>
      <c r="B2" s="486" t="s">
        <v>66</v>
      </c>
      <c r="C2" s="448"/>
      <c r="D2" s="166" t="s">
        <v>67</v>
      </c>
      <c r="E2" s="166" t="s">
        <v>68</v>
      </c>
      <c r="F2" s="166" t="s">
        <v>69</v>
      </c>
      <c r="G2" s="167" t="s">
        <v>70</v>
      </c>
      <c r="H2" s="167" t="s">
        <v>71</v>
      </c>
      <c r="I2" s="167" t="s">
        <v>72</v>
      </c>
      <c r="J2" s="167" t="s">
        <v>516</v>
      </c>
      <c r="K2" s="168" t="s">
        <v>74</v>
      </c>
      <c r="L2" s="168" t="s">
        <v>75</v>
      </c>
      <c r="M2" s="168" t="s">
        <v>76</v>
      </c>
      <c r="N2" s="169" t="s">
        <v>77</v>
      </c>
      <c r="O2" s="169" t="s">
        <v>78</v>
      </c>
      <c r="P2" s="169" t="s">
        <v>79</v>
      </c>
      <c r="Q2" s="140" t="s">
        <v>80</v>
      </c>
      <c r="R2" s="140" t="s">
        <v>81</v>
      </c>
      <c r="S2" s="140" t="s">
        <v>517</v>
      </c>
      <c r="T2" s="140" t="s">
        <v>83</v>
      </c>
      <c r="U2" s="170" t="s">
        <v>74</v>
      </c>
      <c r="V2" s="170" t="s">
        <v>75</v>
      </c>
      <c r="W2" s="170" t="s">
        <v>76</v>
      </c>
      <c r="X2" s="171" t="s">
        <v>77</v>
      </c>
      <c r="Y2" s="171" t="s">
        <v>78</v>
      </c>
      <c r="Z2" s="235" t="s">
        <v>79</v>
      </c>
      <c r="AA2" s="140" t="s">
        <v>80</v>
      </c>
      <c r="AB2" s="140" t="s">
        <v>81</v>
      </c>
      <c r="AC2" s="140" t="s">
        <v>517</v>
      </c>
      <c r="AD2" s="449" t="s">
        <v>83</v>
      </c>
      <c r="AE2" s="448"/>
    </row>
    <row r="3" spans="1:33" ht="123.75" customHeight="1">
      <c r="A3" s="236" t="s">
        <v>752</v>
      </c>
      <c r="B3" s="85" t="s">
        <v>85</v>
      </c>
      <c r="C3" s="85" t="s">
        <v>753</v>
      </c>
      <c r="D3" s="85" t="s">
        <v>754</v>
      </c>
      <c r="E3" s="85" t="s">
        <v>755</v>
      </c>
      <c r="F3" s="85" t="s">
        <v>756</v>
      </c>
      <c r="G3" s="85" t="s">
        <v>696</v>
      </c>
      <c r="H3" s="85" t="s">
        <v>696</v>
      </c>
      <c r="I3" s="86">
        <v>44562</v>
      </c>
      <c r="J3" s="86">
        <v>44592</v>
      </c>
      <c r="K3" s="87">
        <v>1</v>
      </c>
      <c r="L3" s="100" t="s">
        <v>757</v>
      </c>
      <c r="M3" s="100" t="s">
        <v>758</v>
      </c>
      <c r="N3" s="89" t="s">
        <v>139</v>
      </c>
      <c r="O3" s="89" t="s">
        <v>139</v>
      </c>
      <c r="P3" s="89" t="s">
        <v>140</v>
      </c>
      <c r="Q3" s="91" t="s">
        <v>759</v>
      </c>
      <c r="R3" s="91" t="s">
        <v>760</v>
      </c>
      <c r="S3" s="89">
        <f t="shared" ref="S3:S19" si="0">IF(J3&lt;=$AF$1,1,0)</f>
        <v>1</v>
      </c>
      <c r="T3" s="90">
        <v>1</v>
      </c>
      <c r="U3" s="87">
        <v>1</v>
      </c>
      <c r="V3" s="89" t="s">
        <v>697</v>
      </c>
      <c r="W3" s="89" t="s">
        <v>761</v>
      </c>
      <c r="X3" s="89" t="s">
        <v>99</v>
      </c>
      <c r="Y3" s="89" t="s">
        <v>99</v>
      </c>
      <c r="Z3" s="91" t="s">
        <v>100</v>
      </c>
      <c r="AA3" s="237" t="s">
        <v>762</v>
      </c>
      <c r="AB3" s="230" t="s">
        <v>534</v>
      </c>
      <c r="AC3" s="231">
        <v>0</v>
      </c>
      <c r="AD3" s="96">
        <v>0</v>
      </c>
      <c r="AE3" s="97">
        <f t="shared" ref="AE3:AE19" si="1">IF(OR(S3=1,AC3=1),AD3+T3,"")</f>
        <v>1</v>
      </c>
    </row>
    <row r="4" spans="1:33" ht="120">
      <c r="A4" s="238"/>
      <c r="B4" s="185"/>
      <c r="C4" s="185"/>
      <c r="D4" s="185"/>
      <c r="E4" s="185"/>
      <c r="F4" s="185"/>
      <c r="G4" s="185"/>
      <c r="H4" s="185"/>
      <c r="I4" s="86">
        <v>44652</v>
      </c>
      <c r="J4" s="86">
        <v>44681</v>
      </c>
      <c r="K4" s="87">
        <v>1</v>
      </c>
      <c r="L4" s="89" t="s">
        <v>763</v>
      </c>
      <c r="M4" s="89" t="s">
        <v>764</v>
      </c>
      <c r="N4" s="89" t="s">
        <v>139</v>
      </c>
      <c r="O4" s="89" t="s">
        <v>139</v>
      </c>
      <c r="P4" s="89" t="s">
        <v>765</v>
      </c>
      <c r="Q4" s="182" t="s">
        <v>766</v>
      </c>
      <c r="R4" s="182" t="s">
        <v>767</v>
      </c>
      <c r="S4" s="89">
        <f t="shared" si="0"/>
        <v>1</v>
      </c>
      <c r="T4" s="90">
        <v>1</v>
      </c>
      <c r="U4" s="87">
        <v>1</v>
      </c>
      <c r="V4" s="89" t="s">
        <v>697</v>
      </c>
      <c r="W4" s="89" t="s">
        <v>768</v>
      </c>
      <c r="X4" s="89" t="s">
        <v>99</v>
      </c>
      <c r="Y4" s="89" t="s">
        <v>99</v>
      </c>
      <c r="Z4" s="91" t="s">
        <v>100</v>
      </c>
      <c r="AA4" s="93" t="s">
        <v>762</v>
      </c>
      <c r="AB4" s="205" t="s">
        <v>534</v>
      </c>
      <c r="AC4" s="206">
        <v>0</v>
      </c>
      <c r="AD4" s="239">
        <v>0</v>
      </c>
      <c r="AE4" s="97">
        <f t="shared" si="1"/>
        <v>1</v>
      </c>
    </row>
    <row r="5" spans="1:33" ht="60">
      <c r="A5" s="238"/>
      <c r="B5" s="185"/>
      <c r="C5" s="185"/>
      <c r="D5" s="185"/>
      <c r="E5" s="185"/>
      <c r="F5" s="185"/>
      <c r="G5" s="185"/>
      <c r="H5" s="185"/>
      <c r="I5" s="86">
        <v>44743</v>
      </c>
      <c r="J5" s="86">
        <v>44773</v>
      </c>
      <c r="K5" s="89"/>
      <c r="L5" s="89"/>
      <c r="M5" s="89"/>
      <c r="N5" s="455" t="s">
        <v>167</v>
      </c>
      <c r="O5" s="447"/>
      <c r="P5" s="448"/>
      <c r="Q5" s="89"/>
      <c r="R5" s="89"/>
      <c r="S5" s="89">
        <f t="shared" si="0"/>
        <v>1</v>
      </c>
      <c r="T5" s="90">
        <v>0</v>
      </c>
      <c r="U5" s="87">
        <v>1</v>
      </c>
      <c r="V5" s="89" t="s">
        <v>697</v>
      </c>
      <c r="W5" s="89" t="s">
        <v>769</v>
      </c>
      <c r="X5" s="89" t="s">
        <v>99</v>
      </c>
      <c r="Y5" s="89" t="s">
        <v>99</v>
      </c>
      <c r="Z5" s="91" t="s">
        <v>100</v>
      </c>
      <c r="AA5" s="93" t="s">
        <v>770</v>
      </c>
      <c r="AB5" s="205" t="s">
        <v>534</v>
      </c>
      <c r="AC5" s="206">
        <v>0</v>
      </c>
      <c r="AD5" s="98">
        <v>0</v>
      </c>
      <c r="AE5" s="97">
        <f t="shared" si="1"/>
        <v>0</v>
      </c>
    </row>
    <row r="6" spans="1:33" ht="71.25">
      <c r="A6" s="238"/>
      <c r="B6" s="187"/>
      <c r="C6" s="187"/>
      <c r="D6" s="187"/>
      <c r="E6" s="187"/>
      <c r="F6" s="187"/>
      <c r="G6" s="187"/>
      <c r="H6" s="187"/>
      <c r="I6" s="86">
        <v>44835</v>
      </c>
      <c r="J6" s="86">
        <v>44865</v>
      </c>
      <c r="K6" s="89"/>
      <c r="L6" s="89"/>
      <c r="M6" s="89"/>
      <c r="N6" s="455" t="s">
        <v>167</v>
      </c>
      <c r="O6" s="447"/>
      <c r="P6" s="448"/>
      <c r="Q6" s="89"/>
      <c r="R6" s="89"/>
      <c r="S6" s="89">
        <f t="shared" si="0"/>
        <v>0</v>
      </c>
      <c r="T6" s="90">
        <v>0</v>
      </c>
      <c r="U6" s="87">
        <v>1</v>
      </c>
      <c r="V6" s="89" t="s">
        <v>697</v>
      </c>
      <c r="W6" s="89" t="s">
        <v>771</v>
      </c>
      <c r="X6" s="89" t="s">
        <v>99</v>
      </c>
      <c r="Y6" s="89" t="s">
        <v>99</v>
      </c>
      <c r="Z6" s="91" t="s">
        <v>100</v>
      </c>
      <c r="AA6" s="93" t="s">
        <v>772</v>
      </c>
      <c r="AB6" s="205" t="s">
        <v>773</v>
      </c>
      <c r="AC6" s="206">
        <v>1</v>
      </c>
      <c r="AD6" s="98">
        <v>1</v>
      </c>
      <c r="AE6" s="97">
        <f t="shared" si="1"/>
        <v>1</v>
      </c>
    </row>
    <row r="7" spans="1:33" ht="135">
      <c r="A7" s="238"/>
      <c r="B7" s="83" t="s">
        <v>103</v>
      </c>
      <c r="C7" s="84" t="s">
        <v>774</v>
      </c>
      <c r="D7" s="83" t="s">
        <v>775</v>
      </c>
      <c r="E7" s="83" t="s">
        <v>776</v>
      </c>
      <c r="F7" s="83" t="s">
        <v>777</v>
      </c>
      <c r="G7" s="83" t="s">
        <v>696</v>
      </c>
      <c r="H7" s="83" t="s">
        <v>696</v>
      </c>
      <c r="I7" s="86">
        <v>44621</v>
      </c>
      <c r="J7" s="86">
        <v>44742</v>
      </c>
      <c r="K7" s="87">
        <v>0.25</v>
      </c>
      <c r="L7" s="240" t="s">
        <v>778</v>
      </c>
      <c r="M7" s="89" t="s">
        <v>779</v>
      </c>
      <c r="N7" s="89"/>
      <c r="O7" s="89"/>
      <c r="P7" s="89" t="s">
        <v>780</v>
      </c>
      <c r="Q7" s="89"/>
      <c r="R7" s="89"/>
      <c r="S7" s="89">
        <f t="shared" si="0"/>
        <v>1</v>
      </c>
      <c r="T7" s="90">
        <v>0</v>
      </c>
      <c r="U7" s="87">
        <v>1</v>
      </c>
      <c r="V7" s="89" t="s">
        <v>697</v>
      </c>
      <c r="W7" s="89" t="s">
        <v>781</v>
      </c>
      <c r="X7" s="89" t="s">
        <v>99</v>
      </c>
      <c r="Y7" s="89" t="s">
        <v>99</v>
      </c>
      <c r="Z7" s="91" t="s">
        <v>100</v>
      </c>
      <c r="AA7" s="93" t="s">
        <v>770</v>
      </c>
      <c r="AB7" s="205" t="s">
        <v>534</v>
      </c>
      <c r="AC7" s="206">
        <v>0</v>
      </c>
      <c r="AD7" s="98">
        <v>0</v>
      </c>
      <c r="AE7" s="97">
        <f t="shared" si="1"/>
        <v>0</v>
      </c>
    </row>
    <row r="8" spans="1:33" ht="82.5" customHeight="1">
      <c r="A8" s="238"/>
      <c r="B8" s="85" t="s">
        <v>782</v>
      </c>
      <c r="C8" s="85" t="s">
        <v>783</v>
      </c>
      <c r="D8" s="85" t="s">
        <v>784</v>
      </c>
      <c r="E8" s="85" t="s">
        <v>785</v>
      </c>
      <c r="F8" s="85" t="s">
        <v>786</v>
      </c>
      <c r="G8" s="85" t="s">
        <v>696</v>
      </c>
      <c r="H8" s="85" t="s">
        <v>696</v>
      </c>
      <c r="I8" s="86">
        <v>44713</v>
      </c>
      <c r="J8" s="86">
        <v>44742</v>
      </c>
      <c r="K8" s="89"/>
      <c r="L8" s="89"/>
      <c r="M8" s="89"/>
      <c r="N8" s="455" t="s">
        <v>167</v>
      </c>
      <c r="O8" s="447"/>
      <c r="P8" s="448"/>
      <c r="Q8" s="89"/>
      <c r="R8" s="89"/>
      <c r="S8" s="89">
        <f t="shared" si="0"/>
        <v>1</v>
      </c>
      <c r="T8" s="90">
        <v>0</v>
      </c>
      <c r="U8" s="87">
        <v>1</v>
      </c>
      <c r="V8" s="89" t="s">
        <v>697</v>
      </c>
      <c r="W8" s="89" t="s">
        <v>787</v>
      </c>
      <c r="X8" s="89" t="s">
        <v>99</v>
      </c>
      <c r="Y8" s="89" t="s">
        <v>99</v>
      </c>
      <c r="Z8" s="91" t="s">
        <v>100</v>
      </c>
      <c r="AA8" s="93" t="s">
        <v>770</v>
      </c>
      <c r="AB8" s="205" t="s">
        <v>534</v>
      </c>
      <c r="AC8" s="206">
        <v>0</v>
      </c>
      <c r="AD8" s="98">
        <v>0</v>
      </c>
      <c r="AE8" s="97">
        <f t="shared" si="1"/>
        <v>0</v>
      </c>
    </row>
    <row r="9" spans="1:33" ht="128.25">
      <c r="A9" s="241"/>
      <c r="B9" s="187"/>
      <c r="C9" s="187"/>
      <c r="D9" s="187"/>
      <c r="E9" s="187"/>
      <c r="F9" s="187"/>
      <c r="G9" s="187"/>
      <c r="H9" s="187"/>
      <c r="I9" s="86">
        <v>44866</v>
      </c>
      <c r="J9" s="86">
        <v>44895</v>
      </c>
      <c r="K9" s="89"/>
      <c r="L9" s="89"/>
      <c r="M9" s="89"/>
      <c r="N9" s="455" t="s">
        <v>167</v>
      </c>
      <c r="O9" s="447"/>
      <c r="P9" s="448"/>
      <c r="Q9" s="89"/>
      <c r="R9" s="89"/>
      <c r="S9" s="89">
        <f t="shared" si="0"/>
        <v>0</v>
      </c>
      <c r="T9" s="90">
        <v>0</v>
      </c>
      <c r="U9" s="87">
        <v>1</v>
      </c>
      <c r="V9" s="89" t="s">
        <v>697</v>
      </c>
      <c r="W9" s="89" t="s">
        <v>788</v>
      </c>
      <c r="X9" s="89" t="s">
        <v>99</v>
      </c>
      <c r="Y9" s="89" t="s">
        <v>99</v>
      </c>
      <c r="Z9" s="91" t="s">
        <v>100</v>
      </c>
      <c r="AA9" s="93" t="s">
        <v>789</v>
      </c>
      <c r="AB9" s="205" t="s">
        <v>773</v>
      </c>
      <c r="AC9" s="206">
        <v>1</v>
      </c>
      <c r="AD9" s="98">
        <v>1</v>
      </c>
      <c r="AE9" s="97">
        <f t="shared" si="1"/>
        <v>1</v>
      </c>
    </row>
    <row r="10" spans="1:33" ht="75">
      <c r="A10" s="242" t="s">
        <v>790</v>
      </c>
      <c r="B10" s="83" t="s">
        <v>132</v>
      </c>
      <c r="C10" s="84" t="s">
        <v>791</v>
      </c>
      <c r="D10" s="83" t="s">
        <v>792</v>
      </c>
      <c r="E10" s="83" t="s">
        <v>793</v>
      </c>
      <c r="F10" s="83" t="s">
        <v>794</v>
      </c>
      <c r="G10" s="83" t="s">
        <v>696</v>
      </c>
      <c r="H10" s="83" t="s">
        <v>166</v>
      </c>
      <c r="I10" s="86">
        <v>44593</v>
      </c>
      <c r="J10" s="86">
        <v>44742</v>
      </c>
      <c r="K10" s="89"/>
      <c r="L10" s="89"/>
      <c r="M10" s="89"/>
      <c r="N10" s="455" t="s">
        <v>167</v>
      </c>
      <c r="O10" s="447"/>
      <c r="P10" s="448"/>
      <c r="Q10" s="89"/>
      <c r="R10" s="89"/>
      <c r="S10" s="89">
        <f t="shared" si="0"/>
        <v>1</v>
      </c>
      <c r="T10" s="90">
        <v>0</v>
      </c>
      <c r="U10" s="87">
        <v>1</v>
      </c>
      <c r="V10" s="89" t="s">
        <v>697</v>
      </c>
      <c r="W10" s="89" t="s">
        <v>795</v>
      </c>
      <c r="X10" s="89" t="s">
        <v>99</v>
      </c>
      <c r="Y10" s="89" t="s">
        <v>99</v>
      </c>
      <c r="Z10" s="91" t="s">
        <v>100</v>
      </c>
      <c r="AA10" s="93" t="s">
        <v>770</v>
      </c>
      <c r="AB10" s="205" t="s">
        <v>534</v>
      </c>
      <c r="AC10" s="206">
        <v>0</v>
      </c>
      <c r="AD10" s="98">
        <v>0</v>
      </c>
      <c r="AE10" s="97">
        <f t="shared" si="1"/>
        <v>0</v>
      </c>
    </row>
    <row r="11" spans="1:33" ht="256.5">
      <c r="A11" s="243" t="s">
        <v>796</v>
      </c>
      <c r="B11" s="85" t="s">
        <v>146</v>
      </c>
      <c r="C11" s="244" t="s">
        <v>797</v>
      </c>
      <c r="D11" s="85" t="s">
        <v>798</v>
      </c>
      <c r="E11" s="85" t="s">
        <v>799</v>
      </c>
      <c r="F11" s="85" t="s">
        <v>800</v>
      </c>
      <c r="G11" s="85" t="s">
        <v>801</v>
      </c>
      <c r="H11" s="85" t="s">
        <v>166</v>
      </c>
      <c r="I11" s="86">
        <v>44896</v>
      </c>
      <c r="J11" s="86">
        <v>44910</v>
      </c>
      <c r="K11" s="89"/>
      <c r="L11" s="89"/>
      <c r="M11" s="89"/>
      <c r="N11" s="455" t="s">
        <v>167</v>
      </c>
      <c r="O11" s="447"/>
      <c r="P11" s="448"/>
      <c r="Q11" s="89"/>
      <c r="R11" s="89"/>
      <c r="S11" s="89">
        <f t="shared" si="0"/>
        <v>0</v>
      </c>
      <c r="T11" s="90">
        <v>0</v>
      </c>
      <c r="U11" s="87">
        <v>1</v>
      </c>
      <c r="V11" s="89" t="s">
        <v>697</v>
      </c>
      <c r="W11" s="245" t="s">
        <v>802</v>
      </c>
      <c r="X11" s="89" t="s">
        <v>99</v>
      </c>
      <c r="Y11" s="89" t="s">
        <v>99</v>
      </c>
      <c r="Z11" s="91" t="s">
        <v>100</v>
      </c>
      <c r="AA11" s="93" t="s">
        <v>803</v>
      </c>
      <c r="AB11" s="205" t="s">
        <v>804</v>
      </c>
      <c r="AC11" s="206">
        <v>1</v>
      </c>
      <c r="AD11" s="98">
        <v>1</v>
      </c>
      <c r="AE11" s="97">
        <f t="shared" si="1"/>
        <v>1</v>
      </c>
    </row>
    <row r="12" spans="1:33" ht="75">
      <c r="A12" s="246"/>
      <c r="B12" s="85" t="s">
        <v>805</v>
      </c>
      <c r="C12" s="244" t="s">
        <v>806</v>
      </c>
      <c r="D12" s="85" t="s">
        <v>807</v>
      </c>
      <c r="E12" s="85" t="s">
        <v>808</v>
      </c>
      <c r="F12" s="85" t="s">
        <v>809</v>
      </c>
      <c r="G12" s="85" t="s">
        <v>696</v>
      </c>
      <c r="H12" s="85" t="s">
        <v>151</v>
      </c>
      <c r="I12" s="86">
        <v>44562</v>
      </c>
      <c r="J12" s="86">
        <v>44681</v>
      </c>
      <c r="K12" s="87">
        <v>1</v>
      </c>
      <c r="L12" s="89" t="s">
        <v>810</v>
      </c>
      <c r="M12" s="89" t="s">
        <v>811</v>
      </c>
      <c r="N12" s="89" t="s">
        <v>139</v>
      </c>
      <c r="O12" s="89" t="s">
        <v>139</v>
      </c>
      <c r="P12" s="89" t="s">
        <v>140</v>
      </c>
      <c r="Q12" s="91" t="s">
        <v>812</v>
      </c>
      <c r="R12" s="91" t="s">
        <v>813</v>
      </c>
      <c r="S12" s="89">
        <f t="shared" si="0"/>
        <v>1</v>
      </c>
      <c r="T12" s="90">
        <v>1</v>
      </c>
      <c r="U12" s="87">
        <v>1</v>
      </c>
      <c r="V12" s="89" t="s">
        <v>697</v>
      </c>
      <c r="W12" s="89" t="s">
        <v>814</v>
      </c>
      <c r="X12" s="89" t="s">
        <v>99</v>
      </c>
      <c r="Y12" s="89" t="s">
        <v>99</v>
      </c>
      <c r="Z12" s="91" t="s">
        <v>100</v>
      </c>
      <c r="AA12" s="93" t="s">
        <v>762</v>
      </c>
      <c r="AB12" s="205" t="s">
        <v>534</v>
      </c>
      <c r="AC12" s="206">
        <v>0</v>
      </c>
      <c r="AD12" s="239">
        <v>0</v>
      </c>
      <c r="AE12" s="97">
        <f t="shared" si="1"/>
        <v>1</v>
      </c>
    </row>
    <row r="13" spans="1:33" ht="75">
      <c r="A13" s="243" t="s">
        <v>815</v>
      </c>
      <c r="B13" s="85" t="s">
        <v>187</v>
      </c>
      <c r="C13" s="85" t="s">
        <v>816</v>
      </c>
      <c r="D13" s="85" t="s">
        <v>817</v>
      </c>
      <c r="E13" s="85" t="s">
        <v>818</v>
      </c>
      <c r="F13" s="85" t="s">
        <v>819</v>
      </c>
      <c r="G13" s="85" t="s">
        <v>696</v>
      </c>
      <c r="H13" s="85" t="s">
        <v>166</v>
      </c>
      <c r="I13" s="86">
        <v>44593</v>
      </c>
      <c r="J13" s="86">
        <v>44620</v>
      </c>
      <c r="K13" s="87">
        <v>1</v>
      </c>
      <c r="L13" s="89" t="s">
        <v>820</v>
      </c>
      <c r="M13" s="89" t="s">
        <v>821</v>
      </c>
      <c r="N13" s="89" t="s">
        <v>139</v>
      </c>
      <c r="O13" s="89" t="s">
        <v>139</v>
      </c>
      <c r="P13" s="89" t="s">
        <v>140</v>
      </c>
      <c r="Q13" s="91" t="s">
        <v>822</v>
      </c>
      <c r="R13" s="91" t="s">
        <v>813</v>
      </c>
      <c r="S13" s="89">
        <f t="shared" si="0"/>
        <v>1</v>
      </c>
      <c r="T13" s="90">
        <v>1</v>
      </c>
      <c r="U13" s="87">
        <v>1</v>
      </c>
      <c r="V13" s="89" t="s">
        <v>697</v>
      </c>
      <c r="W13" s="89" t="s">
        <v>823</v>
      </c>
      <c r="X13" s="89" t="s">
        <v>99</v>
      </c>
      <c r="Y13" s="89" t="s">
        <v>99</v>
      </c>
      <c r="Z13" s="91" t="s">
        <v>100</v>
      </c>
      <c r="AA13" s="93" t="s">
        <v>762</v>
      </c>
      <c r="AB13" s="205" t="s">
        <v>534</v>
      </c>
      <c r="AC13" s="206">
        <v>0</v>
      </c>
      <c r="AD13" s="239">
        <v>0</v>
      </c>
      <c r="AE13" s="97">
        <f t="shared" si="1"/>
        <v>1</v>
      </c>
    </row>
    <row r="14" spans="1:33" ht="60">
      <c r="A14" s="247"/>
      <c r="B14" s="185"/>
      <c r="C14" s="185"/>
      <c r="D14" s="185"/>
      <c r="E14" s="185"/>
      <c r="F14" s="185"/>
      <c r="G14" s="185"/>
      <c r="H14" s="185"/>
      <c r="I14" s="86">
        <v>44713</v>
      </c>
      <c r="J14" s="86">
        <v>44742</v>
      </c>
      <c r="K14" s="89"/>
      <c r="L14" s="89"/>
      <c r="M14" s="89"/>
      <c r="N14" s="455" t="s">
        <v>167</v>
      </c>
      <c r="O14" s="447"/>
      <c r="P14" s="448"/>
      <c r="Q14" s="91"/>
      <c r="R14" s="91"/>
      <c r="S14" s="89">
        <f t="shared" si="0"/>
        <v>1</v>
      </c>
      <c r="T14" s="90">
        <v>0</v>
      </c>
      <c r="U14" s="87">
        <v>1</v>
      </c>
      <c r="V14" s="89" t="s">
        <v>697</v>
      </c>
      <c r="W14" s="89" t="s">
        <v>824</v>
      </c>
      <c r="X14" s="89" t="s">
        <v>99</v>
      </c>
      <c r="Y14" s="89" t="s">
        <v>99</v>
      </c>
      <c r="Z14" s="91" t="s">
        <v>100</v>
      </c>
      <c r="AA14" s="93" t="s">
        <v>762</v>
      </c>
      <c r="AB14" s="205" t="s">
        <v>534</v>
      </c>
      <c r="AC14" s="206">
        <v>0</v>
      </c>
      <c r="AD14" s="98">
        <v>0</v>
      </c>
      <c r="AE14" s="97">
        <f t="shared" si="1"/>
        <v>0</v>
      </c>
    </row>
    <row r="15" spans="1:33" ht="114">
      <c r="A15" s="247"/>
      <c r="B15" s="185"/>
      <c r="C15" s="185"/>
      <c r="D15" s="185"/>
      <c r="E15" s="185"/>
      <c r="F15" s="185"/>
      <c r="G15" s="185"/>
      <c r="H15" s="185"/>
      <c r="I15" s="86">
        <v>44805</v>
      </c>
      <c r="J15" s="86">
        <v>44834</v>
      </c>
      <c r="K15" s="89"/>
      <c r="L15" s="89"/>
      <c r="M15" s="89"/>
      <c r="N15" s="455" t="s">
        <v>167</v>
      </c>
      <c r="O15" s="447"/>
      <c r="P15" s="448"/>
      <c r="Q15" s="91"/>
      <c r="R15" s="91"/>
      <c r="S15" s="89">
        <f t="shared" si="0"/>
        <v>0</v>
      </c>
      <c r="T15" s="90">
        <v>0</v>
      </c>
      <c r="U15" s="87">
        <v>1</v>
      </c>
      <c r="V15" s="89" t="s">
        <v>697</v>
      </c>
      <c r="W15" s="89" t="s">
        <v>825</v>
      </c>
      <c r="X15" s="89" t="s">
        <v>99</v>
      </c>
      <c r="Y15" s="89" t="s">
        <v>99</v>
      </c>
      <c r="Z15" s="91" t="s">
        <v>100</v>
      </c>
      <c r="AA15" s="93" t="s">
        <v>826</v>
      </c>
      <c r="AB15" s="205" t="s">
        <v>827</v>
      </c>
      <c r="AC15" s="206">
        <v>1</v>
      </c>
      <c r="AD15" s="98">
        <v>1</v>
      </c>
      <c r="AE15" s="97">
        <f t="shared" si="1"/>
        <v>1</v>
      </c>
    </row>
    <row r="16" spans="1:33" ht="185.25">
      <c r="A16" s="246"/>
      <c r="B16" s="187"/>
      <c r="C16" s="187"/>
      <c r="D16" s="187"/>
      <c r="E16" s="187"/>
      <c r="F16" s="187"/>
      <c r="G16" s="187"/>
      <c r="H16" s="187"/>
      <c r="I16" s="86">
        <v>44866</v>
      </c>
      <c r="J16" s="86">
        <v>44895</v>
      </c>
      <c r="K16" s="89"/>
      <c r="L16" s="89"/>
      <c r="M16" s="89"/>
      <c r="N16" s="455" t="s">
        <v>167</v>
      </c>
      <c r="O16" s="447"/>
      <c r="P16" s="448"/>
      <c r="Q16" s="91"/>
      <c r="R16" s="91"/>
      <c r="S16" s="89">
        <f t="shared" si="0"/>
        <v>0</v>
      </c>
      <c r="T16" s="90">
        <v>0</v>
      </c>
      <c r="U16" s="87">
        <v>1</v>
      </c>
      <c r="V16" s="89" t="s">
        <v>697</v>
      </c>
      <c r="W16" s="89" t="s">
        <v>828</v>
      </c>
      <c r="X16" s="89" t="s">
        <v>99</v>
      </c>
      <c r="Y16" s="89" t="s">
        <v>99</v>
      </c>
      <c r="Z16" s="91" t="s">
        <v>100</v>
      </c>
      <c r="AA16" s="93" t="s">
        <v>829</v>
      </c>
      <c r="AB16" s="205" t="s">
        <v>830</v>
      </c>
      <c r="AC16" s="206">
        <v>1</v>
      </c>
      <c r="AD16" s="98">
        <v>1</v>
      </c>
      <c r="AE16" s="97">
        <f t="shared" si="1"/>
        <v>1</v>
      </c>
    </row>
    <row r="17" spans="1:31" ht="60">
      <c r="A17" s="243" t="s">
        <v>831</v>
      </c>
      <c r="B17" s="83" t="s">
        <v>217</v>
      </c>
      <c r="C17" s="84" t="s">
        <v>832</v>
      </c>
      <c r="D17" s="83" t="s">
        <v>833</v>
      </c>
      <c r="E17" s="83" t="s">
        <v>834</v>
      </c>
      <c r="F17" s="83" t="s">
        <v>835</v>
      </c>
      <c r="G17" s="83" t="s">
        <v>696</v>
      </c>
      <c r="H17" s="83" t="s">
        <v>696</v>
      </c>
      <c r="I17" s="86">
        <v>44593</v>
      </c>
      <c r="J17" s="86">
        <v>44742</v>
      </c>
      <c r="K17" s="89"/>
      <c r="L17" s="89"/>
      <c r="M17" s="89"/>
      <c r="N17" s="455" t="s">
        <v>167</v>
      </c>
      <c r="O17" s="447"/>
      <c r="P17" s="448"/>
      <c r="Q17" s="91"/>
      <c r="R17" s="91"/>
      <c r="S17" s="89">
        <f t="shared" si="0"/>
        <v>1</v>
      </c>
      <c r="T17" s="90">
        <v>0</v>
      </c>
      <c r="U17" s="87">
        <v>1</v>
      </c>
      <c r="V17" s="89" t="s">
        <v>697</v>
      </c>
      <c r="W17" s="89" t="s">
        <v>836</v>
      </c>
      <c r="X17" s="89" t="s">
        <v>99</v>
      </c>
      <c r="Y17" s="89" t="s">
        <v>99</v>
      </c>
      <c r="Z17" s="91" t="s">
        <v>100</v>
      </c>
      <c r="AA17" s="93" t="s">
        <v>770</v>
      </c>
      <c r="AB17" s="205" t="s">
        <v>534</v>
      </c>
      <c r="AC17" s="206">
        <v>0</v>
      </c>
      <c r="AD17" s="98">
        <v>0</v>
      </c>
      <c r="AE17" s="97">
        <f t="shared" si="1"/>
        <v>0</v>
      </c>
    </row>
    <row r="18" spans="1:31" ht="110.25" customHeight="1">
      <c r="A18" s="247"/>
      <c r="B18" s="85" t="s">
        <v>229</v>
      </c>
      <c r="C18" s="85" t="s">
        <v>837</v>
      </c>
      <c r="D18" s="85" t="s">
        <v>838</v>
      </c>
      <c r="E18" s="85" t="s">
        <v>839</v>
      </c>
      <c r="F18" s="85" t="s">
        <v>840</v>
      </c>
      <c r="G18" s="85" t="s">
        <v>696</v>
      </c>
      <c r="H18" s="85" t="s">
        <v>696</v>
      </c>
      <c r="I18" s="86">
        <v>44743</v>
      </c>
      <c r="J18" s="86">
        <v>44757</v>
      </c>
      <c r="K18" s="89"/>
      <c r="L18" s="89"/>
      <c r="M18" s="89"/>
      <c r="N18" s="455" t="s">
        <v>167</v>
      </c>
      <c r="O18" s="447"/>
      <c r="P18" s="448"/>
      <c r="Q18" s="91"/>
      <c r="R18" s="91"/>
      <c r="S18" s="89">
        <f t="shared" si="0"/>
        <v>1</v>
      </c>
      <c r="T18" s="90">
        <v>0</v>
      </c>
      <c r="U18" s="87">
        <v>1</v>
      </c>
      <c r="V18" s="89" t="s">
        <v>697</v>
      </c>
      <c r="W18" s="89" t="s">
        <v>841</v>
      </c>
      <c r="X18" s="89" t="s">
        <v>99</v>
      </c>
      <c r="Y18" s="89" t="s">
        <v>99</v>
      </c>
      <c r="Z18" s="91" t="s">
        <v>100</v>
      </c>
      <c r="AA18" s="93" t="s">
        <v>770</v>
      </c>
      <c r="AB18" s="205" t="s">
        <v>534</v>
      </c>
      <c r="AC18" s="206">
        <v>0</v>
      </c>
      <c r="AD18" s="98">
        <v>0</v>
      </c>
      <c r="AE18" s="97">
        <f t="shared" si="1"/>
        <v>0</v>
      </c>
    </row>
    <row r="19" spans="1:31" ht="208.5" customHeight="1">
      <c r="A19" s="246"/>
      <c r="B19" s="187"/>
      <c r="C19" s="187"/>
      <c r="D19" s="187"/>
      <c r="E19" s="187"/>
      <c r="F19" s="187"/>
      <c r="G19" s="187"/>
      <c r="H19" s="187"/>
      <c r="I19" s="86">
        <v>44896</v>
      </c>
      <c r="J19" s="86">
        <v>44910</v>
      </c>
      <c r="K19" s="89"/>
      <c r="L19" s="89"/>
      <c r="M19" s="89"/>
      <c r="N19" s="455" t="s">
        <v>167</v>
      </c>
      <c r="O19" s="447"/>
      <c r="P19" s="448"/>
      <c r="Q19" s="91"/>
      <c r="R19" s="91"/>
      <c r="S19" s="89">
        <f t="shared" si="0"/>
        <v>0</v>
      </c>
      <c r="T19" s="90">
        <v>0</v>
      </c>
      <c r="U19" s="87">
        <v>1</v>
      </c>
      <c r="V19" s="89" t="s">
        <v>697</v>
      </c>
      <c r="W19" s="89" t="s">
        <v>842</v>
      </c>
      <c r="X19" s="89" t="s">
        <v>99</v>
      </c>
      <c r="Y19" s="89" t="s">
        <v>99</v>
      </c>
      <c r="Z19" s="91" t="s">
        <v>100</v>
      </c>
      <c r="AA19" s="93" t="s">
        <v>843</v>
      </c>
      <c r="AB19" s="205" t="s">
        <v>773</v>
      </c>
      <c r="AC19" s="206">
        <v>1</v>
      </c>
      <c r="AD19" s="98">
        <v>1</v>
      </c>
      <c r="AE19" s="97">
        <f t="shared" si="1"/>
        <v>1</v>
      </c>
    </row>
    <row r="20" spans="1:31" ht="39" customHeight="1">
      <c r="A20" s="128" t="s">
        <v>243</v>
      </c>
      <c r="B20" s="128"/>
      <c r="C20" s="128"/>
      <c r="D20" s="128"/>
      <c r="E20" s="128"/>
      <c r="F20" s="128"/>
      <c r="G20" s="128"/>
      <c r="H20" s="128"/>
      <c r="I20" s="128"/>
      <c r="J20" s="128"/>
      <c r="K20" s="128"/>
      <c r="L20" s="128"/>
      <c r="M20" s="128"/>
      <c r="N20" s="128"/>
      <c r="O20" s="128"/>
      <c r="P20" s="128"/>
      <c r="Q20" s="128"/>
      <c r="R20" s="128" t="s">
        <v>243</v>
      </c>
      <c r="S20" s="131">
        <f t="shared" ref="S20:T20" si="2">SUM(S3:S19)</f>
        <v>11</v>
      </c>
      <c r="T20" s="131">
        <f t="shared" si="2"/>
        <v>4</v>
      </c>
      <c r="U20" s="129"/>
      <c r="V20" s="248"/>
      <c r="W20" s="128"/>
      <c r="X20" s="128"/>
      <c r="Y20" s="128"/>
      <c r="Z20" s="128"/>
      <c r="AA20" s="249"/>
      <c r="AB20" s="249"/>
      <c r="AC20" s="250">
        <v>6</v>
      </c>
      <c r="AD20" s="250">
        <v>6</v>
      </c>
      <c r="AE20" s="129">
        <f>SUM(AE3:AE19)</f>
        <v>10</v>
      </c>
    </row>
    <row r="21" spans="1:31" ht="16.5" customHeight="1">
      <c r="A21" s="128"/>
      <c r="B21" s="128"/>
      <c r="C21" s="128"/>
      <c r="D21" s="128"/>
      <c r="E21" s="128"/>
      <c r="F21" s="128"/>
      <c r="G21" s="128"/>
      <c r="H21" s="128"/>
      <c r="I21" s="128"/>
      <c r="J21" s="128"/>
      <c r="K21" s="128"/>
      <c r="L21" s="128"/>
      <c r="M21" s="128"/>
      <c r="N21" s="128"/>
      <c r="O21" s="128"/>
      <c r="P21" s="128"/>
      <c r="Q21" s="128"/>
      <c r="R21" s="128"/>
      <c r="S21" s="128"/>
      <c r="T21" s="128"/>
      <c r="U21" s="129"/>
      <c r="V21" s="248"/>
      <c r="W21" s="128"/>
      <c r="X21" s="128"/>
      <c r="Y21" s="128"/>
      <c r="Z21" s="128"/>
      <c r="AA21" s="234"/>
      <c r="AB21" s="251"/>
      <c r="AC21" s="131"/>
      <c r="AD21" s="131"/>
    </row>
    <row r="22" spans="1:31" ht="16.5" customHeight="1">
      <c r="A22" s="128"/>
      <c r="B22" s="128"/>
      <c r="C22" s="128"/>
      <c r="D22" s="128"/>
      <c r="E22" s="128"/>
      <c r="F22" s="128"/>
      <c r="G22" s="128"/>
      <c r="H22" s="128"/>
      <c r="I22" s="128"/>
      <c r="J22" s="128"/>
      <c r="K22" s="128"/>
      <c r="L22" s="128"/>
      <c r="M22" s="128"/>
      <c r="N22" s="128"/>
      <c r="O22" s="128"/>
      <c r="P22" s="128"/>
      <c r="Q22" s="128"/>
      <c r="R22" s="128"/>
      <c r="S22" s="128"/>
      <c r="T22" s="128"/>
      <c r="U22" s="129"/>
      <c r="V22" s="248"/>
      <c r="W22" s="128"/>
      <c r="X22" s="128"/>
      <c r="Y22" s="128"/>
      <c r="Z22" s="128"/>
      <c r="AA22" s="234"/>
      <c r="AB22" s="251"/>
      <c r="AC22" s="131"/>
      <c r="AD22" s="131"/>
    </row>
    <row r="23" spans="1:31" ht="16.5" customHeight="1">
      <c r="A23" s="128"/>
      <c r="B23" s="128"/>
      <c r="C23" s="128"/>
      <c r="D23" s="128"/>
      <c r="E23" s="128"/>
      <c r="F23" s="128"/>
      <c r="G23" s="128"/>
      <c r="H23" s="128"/>
      <c r="I23" s="128"/>
      <c r="J23" s="128"/>
      <c r="K23" s="128"/>
      <c r="L23" s="128"/>
      <c r="M23" s="128"/>
      <c r="N23" s="128"/>
      <c r="O23" s="128"/>
      <c r="P23" s="128"/>
      <c r="Q23" s="128"/>
      <c r="R23" s="128"/>
      <c r="S23" s="128"/>
      <c r="T23" s="128"/>
      <c r="U23" s="129"/>
      <c r="V23" s="248"/>
      <c r="W23" s="128"/>
      <c r="X23" s="128"/>
      <c r="Y23" s="128"/>
      <c r="Z23" s="128"/>
      <c r="AA23" s="234"/>
      <c r="AB23" s="251"/>
      <c r="AC23" s="131"/>
      <c r="AD23" s="131"/>
    </row>
    <row r="24" spans="1:31" ht="16.5" customHeight="1">
      <c r="A24" s="128"/>
      <c r="B24" s="128"/>
      <c r="C24" s="128"/>
      <c r="D24" s="128"/>
      <c r="E24" s="128"/>
      <c r="F24" s="128"/>
      <c r="G24" s="128"/>
      <c r="H24" s="128"/>
      <c r="I24" s="128"/>
      <c r="J24" s="128"/>
      <c r="K24" s="128"/>
      <c r="L24" s="128"/>
      <c r="M24" s="128"/>
      <c r="N24" s="128"/>
      <c r="O24" s="128"/>
      <c r="P24" s="128"/>
      <c r="Q24" s="128"/>
      <c r="R24" s="128"/>
      <c r="S24" s="128"/>
      <c r="T24" s="128"/>
      <c r="U24" s="129"/>
      <c r="V24" s="248"/>
      <c r="W24" s="128"/>
      <c r="X24" s="128"/>
      <c r="Y24" s="128"/>
      <c r="Z24" s="128"/>
      <c r="AA24" s="234"/>
      <c r="AB24" s="251"/>
      <c r="AC24" s="131"/>
      <c r="AD24" s="131"/>
    </row>
    <row r="25" spans="1:31" ht="16.5" customHeight="1">
      <c r="A25" s="128"/>
      <c r="B25" s="128"/>
      <c r="C25" s="128"/>
      <c r="D25" s="128"/>
      <c r="E25" s="128"/>
      <c r="F25" s="128"/>
      <c r="G25" s="128"/>
      <c r="H25" s="128"/>
      <c r="I25" s="128"/>
      <c r="J25" s="128"/>
      <c r="K25" s="128"/>
      <c r="L25" s="128"/>
      <c r="M25" s="128"/>
      <c r="N25" s="128"/>
      <c r="O25" s="128"/>
      <c r="P25" s="128"/>
      <c r="Q25" s="128"/>
      <c r="R25" s="128"/>
      <c r="S25" s="128"/>
      <c r="T25" s="128"/>
      <c r="U25" s="129"/>
      <c r="V25" s="248"/>
      <c r="W25" s="128"/>
      <c r="X25" s="128"/>
      <c r="Y25" s="128"/>
      <c r="Z25" s="128"/>
      <c r="AA25" s="234"/>
      <c r="AB25" s="251"/>
      <c r="AC25" s="131"/>
      <c r="AD25" s="131"/>
    </row>
    <row r="26" spans="1:31" ht="16.5" customHeight="1">
      <c r="A26" s="128"/>
      <c r="B26" s="128"/>
      <c r="C26" s="128"/>
      <c r="D26" s="128"/>
      <c r="E26" s="128"/>
      <c r="F26" s="128"/>
      <c r="G26" s="128"/>
      <c r="H26" s="128"/>
      <c r="I26" s="128"/>
      <c r="J26" s="128"/>
      <c r="K26" s="128"/>
      <c r="L26" s="128"/>
      <c r="M26" s="128"/>
      <c r="N26" s="128"/>
      <c r="O26" s="128"/>
      <c r="P26" s="128"/>
      <c r="Q26" s="128"/>
      <c r="R26" s="128"/>
      <c r="S26" s="128"/>
      <c r="T26" s="128"/>
      <c r="U26" s="129"/>
      <c r="V26" s="248"/>
      <c r="W26" s="128"/>
      <c r="X26" s="128"/>
      <c r="Y26" s="128"/>
      <c r="Z26" s="128"/>
      <c r="AA26" s="234"/>
      <c r="AB26" s="251"/>
      <c r="AC26" s="131"/>
      <c r="AD26" s="131"/>
    </row>
    <row r="27" spans="1:31" ht="16.5" customHeight="1">
      <c r="A27" s="128"/>
      <c r="B27" s="128"/>
      <c r="C27" s="128"/>
      <c r="D27" s="128"/>
      <c r="E27" s="128"/>
      <c r="F27" s="128"/>
      <c r="G27" s="128"/>
      <c r="H27" s="128"/>
      <c r="I27" s="128"/>
      <c r="J27" s="128"/>
      <c r="K27" s="128"/>
      <c r="L27" s="128"/>
      <c r="M27" s="128"/>
      <c r="N27" s="128"/>
      <c r="O27" s="128"/>
      <c r="P27" s="128"/>
      <c r="Q27" s="128"/>
      <c r="R27" s="128"/>
      <c r="S27" s="128"/>
      <c r="T27" s="128"/>
      <c r="U27" s="129"/>
      <c r="V27" s="248"/>
      <c r="W27" s="128"/>
      <c r="X27" s="128"/>
      <c r="Y27" s="128"/>
      <c r="Z27" s="128"/>
      <c r="AA27" s="234"/>
      <c r="AB27" s="251"/>
      <c r="AC27" s="131"/>
      <c r="AD27" s="131"/>
    </row>
    <row r="28" spans="1:31" ht="16.5" customHeight="1">
      <c r="A28" s="128"/>
      <c r="B28" s="128"/>
      <c r="C28" s="128"/>
      <c r="D28" s="128"/>
      <c r="E28" s="128"/>
      <c r="F28" s="128"/>
      <c r="G28" s="128"/>
      <c r="H28" s="128"/>
      <c r="I28" s="128"/>
      <c r="J28" s="128"/>
      <c r="K28" s="128"/>
      <c r="L28" s="128"/>
      <c r="M28" s="128"/>
      <c r="N28" s="128"/>
      <c r="O28" s="128"/>
      <c r="P28" s="128"/>
      <c r="Q28" s="128"/>
      <c r="R28" s="128"/>
      <c r="S28" s="128"/>
      <c r="T28" s="128"/>
      <c r="U28" s="129"/>
      <c r="V28" s="248"/>
      <c r="W28" s="128"/>
      <c r="X28" s="128"/>
      <c r="Y28" s="128"/>
      <c r="Z28" s="128"/>
      <c r="AA28" s="234"/>
      <c r="AB28" s="251"/>
      <c r="AC28" s="131"/>
      <c r="AD28" s="131"/>
    </row>
    <row r="29" spans="1:31" ht="16.5" customHeight="1">
      <c r="A29" s="128"/>
      <c r="B29" s="128"/>
      <c r="C29" s="128"/>
      <c r="D29" s="128"/>
      <c r="E29" s="128"/>
      <c r="F29" s="128"/>
      <c r="G29" s="128"/>
      <c r="H29" s="128"/>
      <c r="I29" s="128"/>
      <c r="J29" s="128"/>
      <c r="K29" s="128"/>
      <c r="L29" s="128"/>
      <c r="M29" s="128"/>
      <c r="N29" s="128"/>
      <c r="O29" s="128"/>
      <c r="P29" s="128"/>
      <c r="Q29" s="128"/>
      <c r="R29" s="128"/>
      <c r="S29" s="128"/>
      <c r="T29" s="128"/>
      <c r="U29" s="129"/>
      <c r="V29" s="248"/>
      <c r="W29" s="128"/>
      <c r="X29" s="128"/>
      <c r="Y29" s="128"/>
      <c r="Z29" s="128"/>
      <c r="AA29" s="234"/>
      <c r="AB29" s="251"/>
      <c r="AC29" s="131"/>
      <c r="AD29" s="131"/>
    </row>
    <row r="30" spans="1:31" ht="16.5" customHeight="1">
      <c r="A30" s="128"/>
      <c r="B30" s="128"/>
      <c r="C30" s="128"/>
      <c r="D30" s="128"/>
      <c r="E30" s="128"/>
      <c r="F30" s="128"/>
      <c r="G30" s="128"/>
      <c r="H30" s="128"/>
      <c r="I30" s="128"/>
      <c r="J30" s="128"/>
      <c r="K30" s="128"/>
      <c r="L30" s="128"/>
      <c r="M30" s="128"/>
      <c r="N30" s="128"/>
      <c r="O30" s="128"/>
      <c r="P30" s="128"/>
      <c r="Q30" s="128"/>
      <c r="R30" s="128"/>
      <c r="S30" s="128"/>
      <c r="T30" s="128"/>
      <c r="U30" s="129"/>
      <c r="V30" s="248"/>
      <c r="W30" s="128"/>
      <c r="X30" s="128"/>
      <c r="Y30" s="128"/>
      <c r="Z30" s="128"/>
      <c r="AA30" s="234"/>
      <c r="AB30" s="251"/>
      <c r="AC30" s="131"/>
      <c r="AD30" s="131"/>
    </row>
    <row r="31" spans="1:31" ht="16.5" customHeight="1">
      <c r="A31" s="128"/>
      <c r="B31" s="128"/>
      <c r="C31" s="128"/>
      <c r="D31" s="128"/>
      <c r="E31" s="128"/>
      <c r="F31" s="128"/>
      <c r="G31" s="128"/>
      <c r="H31" s="128"/>
      <c r="I31" s="128"/>
      <c r="J31" s="128"/>
      <c r="K31" s="128"/>
      <c r="L31" s="128"/>
      <c r="M31" s="128"/>
      <c r="N31" s="128"/>
      <c r="O31" s="128"/>
      <c r="P31" s="128"/>
      <c r="Q31" s="128"/>
      <c r="R31" s="128"/>
      <c r="S31" s="128"/>
      <c r="T31" s="128"/>
      <c r="U31" s="129"/>
      <c r="V31" s="248"/>
      <c r="W31" s="128"/>
      <c r="X31" s="128"/>
      <c r="Y31" s="128"/>
      <c r="Z31" s="128"/>
      <c r="AA31" s="234"/>
      <c r="AB31" s="251"/>
      <c r="AC31" s="131"/>
      <c r="AD31" s="131"/>
    </row>
    <row r="32" spans="1:31" ht="16.5" customHeight="1">
      <c r="A32" s="128"/>
      <c r="B32" s="128"/>
      <c r="C32" s="128"/>
      <c r="D32" s="128"/>
      <c r="E32" s="128"/>
      <c r="F32" s="128"/>
      <c r="G32" s="128"/>
      <c r="H32" s="128"/>
      <c r="I32" s="128"/>
      <c r="J32" s="128"/>
      <c r="K32" s="128"/>
      <c r="L32" s="128"/>
      <c r="M32" s="128"/>
      <c r="N32" s="128"/>
      <c r="O32" s="128"/>
      <c r="P32" s="128"/>
      <c r="Q32" s="128"/>
      <c r="R32" s="128"/>
      <c r="S32" s="128"/>
      <c r="T32" s="128"/>
      <c r="U32" s="129"/>
      <c r="V32" s="248"/>
      <c r="W32" s="128"/>
      <c r="X32" s="128"/>
      <c r="Y32" s="128"/>
      <c r="Z32" s="128"/>
      <c r="AA32" s="234"/>
      <c r="AB32" s="251"/>
      <c r="AC32" s="131"/>
      <c r="AD32" s="131"/>
    </row>
    <row r="33" spans="1:30" ht="16.5" customHeight="1">
      <c r="A33" s="128"/>
      <c r="B33" s="128"/>
      <c r="C33" s="128"/>
      <c r="D33" s="128"/>
      <c r="E33" s="128"/>
      <c r="F33" s="128"/>
      <c r="G33" s="128"/>
      <c r="H33" s="128"/>
      <c r="I33" s="128"/>
      <c r="J33" s="128"/>
      <c r="K33" s="128"/>
      <c r="L33" s="128"/>
      <c r="M33" s="128"/>
      <c r="N33" s="128"/>
      <c r="O33" s="128"/>
      <c r="P33" s="128"/>
      <c r="Q33" s="128"/>
      <c r="R33" s="128"/>
      <c r="S33" s="128"/>
      <c r="T33" s="128"/>
      <c r="U33" s="129"/>
      <c r="V33" s="248"/>
      <c r="W33" s="128"/>
      <c r="X33" s="128"/>
      <c r="Y33" s="128"/>
      <c r="Z33" s="128"/>
      <c r="AA33" s="234"/>
      <c r="AB33" s="251"/>
      <c r="AC33" s="131"/>
      <c r="AD33" s="131"/>
    </row>
    <row r="34" spans="1:30" ht="16.5" customHeight="1">
      <c r="A34" s="128"/>
      <c r="B34" s="128"/>
      <c r="C34" s="128"/>
      <c r="D34" s="128"/>
      <c r="E34" s="128"/>
      <c r="F34" s="128"/>
      <c r="G34" s="128"/>
      <c r="H34" s="128"/>
      <c r="I34" s="128"/>
      <c r="J34" s="128"/>
      <c r="K34" s="128"/>
      <c r="L34" s="128"/>
      <c r="M34" s="128"/>
      <c r="N34" s="128"/>
      <c r="O34" s="128"/>
      <c r="P34" s="128"/>
      <c r="Q34" s="128"/>
      <c r="R34" s="128"/>
      <c r="S34" s="128"/>
      <c r="T34" s="128"/>
      <c r="U34" s="129"/>
      <c r="V34" s="248"/>
      <c r="W34" s="128"/>
      <c r="X34" s="128"/>
      <c r="Y34" s="128"/>
      <c r="Z34" s="128"/>
      <c r="AA34" s="234"/>
      <c r="AB34" s="251"/>
      <c r="AC34" s="131"/>
      <c r="AD34" s="131"/>
    </row>
    <row r="35" spans="1:30" ht="16.5" customHeight="1">
      <c r="A35" s="128"/>
      <c r="B35" s="128"/>
      <c r="C35" s="128"/>
      <c r="D35" s="128"/>
      <c r="E35" s="128"/>
      <c r="F35" s="128"/>
      <c r="G35" s="128"/>
      <c r="H35" s="128"/>
      <c r="I35" s="128"/>
      <c r="J35" s="128"/>
      <c r="K35" s="128"/>
      <c r="L35" s="128"/>
      <c r="M35" s="128"/>
      <c r="N35" s="128"/>
      <c r="O35" s="128"/>
      <c r="P35" s="128"/>
      <c r="Q35" s="128"/>
      <c r="R35" s="128"/>
      <c r="S35" s="128"/>
      <c r="T35" s="128"/>
      <c r="U35" s="129"/>
      <c r="V35" s="248"/>
      <c r="W35" s="128"/>
      <c r="X35" s="128"/>
      <c r="Y35" s="128"/>
      <c r="Z35" s="128"/>
      <c r="AA35" s="234"/>
      <c r="AB35" s="251"/>
      <c r="AC35" s="131"/>
      <c r="AD35" s="131"/>
    </row>
    <row r="36" spans="1:30" ht="16.5" customHeight="1">
      <c r="A36" s="128"/>
      <c r="B36" s="128"/>
      <c r="C36" s="128"/>
      <c r="D36" s="128"/>
      <c r="E36" s="128"/>
      <c r="F36" s="128"/>
      <c r="G36" s="128"/>
      <c r="H36" s="128"/>
      <c r="I36" s="128"/>
      <c r="J36" s="128"/>
      <c r="K36" s="128"/>
      <c r="L36" s="128"/>
      <c r="M36" s="128"/>
      <c r="N36" s="128"/>
      <c r="O36" s="128"/>
      <c r="P36" s="128"/>
      <c r="Q36" s="128"/>
      <c r="R36" s="128"/>
      <c r="S36" s="128"/>
      <c r="T36" s="128"/>
      <c r="U36" s="129"/>
      <c r="V36" s="248"/>
      <c r="W36" s="128"/>
      <c r="X36" s="128"/>
      <c r="Y36" s="128"/>
      <c r="Z36" s="128"/>
      <c r="AA36" s="234"/>
      <c r="AB36" s="251"/>
      <c r="AC36" s="131"/>
      <c r="AD36" s="131"/>
    </row>
    <row r="37" spans="1:30" ht="16.5" customHeight="1">
      <c r="A37" s="128"/>
      <c r="B37" s="128"/>
      <c r="C37" s="128"/>
      <c r="D37" s="128"/>
      <c r="E37" s="128"/>
      <c r="F37" s="128"/>
      <c r="G37" s="128"/>
      <c r="H37" s="128"/>
      <c r="I37" s="128"/>
      <c r="J37" s="128"/>
      <c r="K37" s="128"/>
      <c r="L37" s="128"/>
      <c r="M37" s="128"/>
      <c r="N37" s="128"/>
      <c r="O37" s="128"/>
      <c r="P37" s="128"/>
      <c r="Q37" s="128"/>
      <c r="R37" s="128"/>
      <c r="S37" s="128"/>
      <c r="T37" s="128"/>
      <c r="U37" s="129"/>
      <c r="V37" s="248"/>
      <c r="W37" s="128"/>
      <c r="X37" s="128"/>
      <c r="Y37" s="128"/>
      <c r="Z37" s="128"/>
      <c r="AA37" s="234"/>
      <c r="AB37" s="251"/>
      <c r="AC37" s="131"/>
      <c r="AD37" s="131"/>
    </row>
    <row r="38" spans="1:30" ht="16.5" customHeight="1">
      <c r="A38" s="128"/>
      <c r="B38" s="128"/>
      <c r="C38" s="128"/>
      <c r="D38" s="128"/>
      <c r="E38" s="128"/>
      <c r="F38" s="128"/>
      <c r="G38" s="128"/>
      <c r="H38" s="128"/>
      <c r="I38" s="128"/>
      <c r="J38" s="128"/>
      <c r="K38" s="128"/>
      <c r="L38" s="128"/>
      <c r="M38" s="128"/>
      <c r="N38" s="128"/>
      <c r="O38" s="128"/>
      <c r="P38" s="128"/>
      <c r="Q38" s="128"/>
      <c r="R38" s="128"/>
      <c r="S38" s="128"/>
      <c r="T38" s="128"/>
      <c r="U38" s="129"/>
      <c r="V38" s="248"/>
      <c r="W38" s="128"/>
      <c r="X38" s="128"/>
      <c r="Y38" s="128"/>
      <c r="Z38" s="128"/>
      <c r="AA38" s="234"/>
      <c r="AB38" s="251"/>
      <c r="AC38" s="131"/>
      <c r="AD38" s="131"/>
    </row>
    <row r="39" spans="1:30" ht="16.5" customHeight="1">
      <c r="A39" s="128"/>
      <c r="B39" s="128"/>
      <c r="C39" s="128"/>
      <c r="D39" s="128"/>
      <c r="E39" s="128"/>
      <c r="F39" s="128"/>
      <c r="G39" s="128"/>
      <c r="H39" s="128"/>
      <c r="I39" s="128"/>
      <c r="J39" s="128"/>
      <c r="K39" s="128"/>
      <c r="L39" s="128"/>
      <c r="M39" s="128"/>
      <c r="N39" s="128"/>
      <c r="O39" s="128"/>
      <c r="P39" s="128"/>
      <c r="Q39" s="128"/>
      <c r="R39" s="128"/>
      <c r="S39" s="128"/>
      <c r="T39" s="128"/>
      <c r="U39" s="129"/>
      <c r="V39" s="248"/>
      <c r="W39" s="128"/>
      <c r="X39" s="128"/>
      <c r="Y39" s="128"/>
      <c r="Z39" s="128"/>
      <c r="AA39" s="234"/>
      <c r="AB39" s="251"/>
      <c r="AC39" s="131"/>
      <c r="AD39" s="131"/>
    </row>
    <row r="40" spans="1:30" ht="16.5" customHeight="1">
      <c r="A40" s="128"/>
      <c r="B40" s="128"/>
      <c r="C40" s="128"/>
      <c r="D40" s="128"/>
      <c r="E40" s="128"/>
      <c r="F40" s="128"/>
      <c r="G40" s="128"/>
      <c r="H40" s="128"/>
      <c r="I40" s="128"/>
      <c r="J40" s="128"/>
      <c r="K40" s="128"/>
      <c r="L40" s="128"/>
      <c r="M40" s="128"/>
      <c r="N40" s="128"/>
      <c r="O40" s="128"/>
      <c r="P40" s="128"/>
      <c r="Q40" s="128"/>
      <c r="R40" s="128"/>
      <c r="S40" s="128"/>
      <c r="T40" s="128"/>
      <c r="U40" s="129"/>
      <c r="V40" s="248"/>
      <c r="W40" s="128"/>
      <c r="X40" s="128"/>
      <c r="Y40" s="128"/>
      <c r="Z40" s="128"/>
      <c r="AA40" s="234"/>
      <c r="AB40" s="251"/>
      <c r="AC40" s="131"/>
      <c r="AD40" s="131"/>
    </row>
    <row r="41" spans="1:30" ht="16.5" customHeight="1">
      <c r="A41" s="128"/>
      <c r="B41" s="128"/>
      <c r="C41" s="128"/>
      <c r="D41" s="128"/>
      <c r="E41" s="128"/>
      <c r="F41" s="128"/>
      <c r="G41" s="128"/>
      <c r="H41" s="128"/>
      <c r="I41" s="128"/>
      <c r="J41" s="128"/>
      <c r="K41" s="128"/>
      <c r="L41" s="128"/>
      <c r="M41" s="128"/>
      <c r="N41" s="128"/>
      <c r="O41" s="128"/>
      <c r="P41" s="128"/>
      <c r="Q41" s="128"/>
      <c r="R41" s="128"/>
      <c r="S41" s="128"/>
      <c r="T41" s="128"/>
      <c r="U41" s="129"/>
      <c r="V41" s="248"/>
      <c r="W41" s="128"/>
      <c r="X41" s="128"/>
      <c r="Y41" s="128"/>
      <c r="Z41" s="128"/>
      <c r="AA41" s="234"/>
      <c r="AB41" s="251"/>
      <c r="AC41" s="131"/>
      <c r="AD41" s="131"/>
    </row>
    <row r="42" spans="1:30" ht="16.5" customHeight="1">
      <c r="A42" s="128"/>
      <c r="B42" s="128"/>
      <c r="C42" s="128"/>
      <c r="D42" s="128"/>
      <c r="E42" s="128"/>
      <c r="F42" s="128"/>
      <c r="G42" s="128"/>
      <c r="H42" s="128"/>
      <c r="I42" s="128"/>
      <c r="J42" s="128"/>
      <c r="K42" s="128"/>
      <c r="L42" s="128"/>
      <c r="M42" s="128"/>
      <c r="N42" s="128"/>
      <c r="O42" s="128"/>
      <c r="P42" s="128"/>
      <c r="Q42" s="128"/>
      <c r="R42" s="128"/>
      <c r="S42" s="128"/>
      <c r="T42" s="128"/>
      <c r="U42" s="129"/>
      <c r="V42" s="248"/>
      <c r="W42" s="128"/>
      <c r="X42" s="128"/>
      <c r="Y42" s="128"/>
      <c r="Z42" s="128"/>
      <c r="AA42" s="234"/>
      <c r="AB42" s="251"/>
      <c r="AC42" s="131"/>
      <c r="AD42" s="131"/>
    </row>
    <row r="43" spans="1:30" ht="16.5" customHeight="1">
      <c r="A43" s="128"/>
      <c r="B43" s="128"/>
      <c r="C43" s="128"/>
      <c r="D43" s="128"/>
      <c r="E43" s="128"/>
      <c r="F43" s="128"/>
      <c r="G43" s="128"/>
      <c r="H43" s="128"/>
      <c r="I43" s="128"/>
      <c r="J43" s="128"/>
      <c r="K43" s="128"/>
      <c r="L43" s="128"/>
      <c r="M43" s="128"/>
      <c r="N43" s="128"/>
      <c r="O43" s="128"/>
      <c r="P43" s="128"/>
      <c r="Q43" s="128"/>
      <c r="R43" s="128"/>
      <c r="S43" s="128"/>
      <c r="T43" s="128"/>
      <c r="U43" s="129"/>
      <c r="V43" s="248"/>
      <c r="W43" s="128"/>
      <c r="X43" s="128"/>
      <c r="Y43" s="128"/>
      <c r="Z43" s="128"/>
      <c r="AA43" s="234"/>
      <c r="AB43" s="251"/>
      <c r="AC43" s="131"/>
      <c r="AD43" s="131"/>
    </row>
    <row r="44" spans="1:30" ht="16.5" customHeight="1">
      <c r="A44" s="128"/>
      <c r="B44" s="128"/>
      <c r="C44" s="128"/>
      <c r="D44" s="128"/>
      <c r="E44" s="128"/>
      <c r="F44" s="128"/>
      <c r="G44" s="128"/>
      <c r="H44" s="128"/>
      <c r="I44" s="128"/>
      <c r="J44" s="128"/>
      <c r="K44" s="128"/>
      <c r="L44" s="128"/>
      <c r="M44" s="128"/>
      <c r="N44" s="128"/>
      <c r="O44" s="128"/>
      <c r="P44" s="128"/>
      <c r="Q44" s="128"/>
      <c r="R44" s="128"/>
      <c r="S44" s="128"/>
      <c r="T44" s="128"/>
      <c r="U44" s="129"/>
      <c r="V44" s="248"/>
      <c r="W44" s="128"/>
      <c r="X44" s="128"/>
      <c r="Y44" s="128"/>
      <c r="Z44" s="128"/>
      <c r="AA44" s="234"/>
      <c r="AB44" s="251"/>
      <c r="AC44" s="131"/>
      <c r="AD44" s="131"/>
    </row>
    <row r="45" spans="1:30" ht="16.5" customHeight="1">
      <c r="A45" s="128"/>
      <c r="B45" s="128"/>
      <c r="C45" s="128"/>
      <c r="D45" s="128"/>
      <c r="E45" s="128"/>
      <c r="F45" s="128"/>
      <c r="G45" s="128"/>
      <c r="H45" s="128"/>
      <c r="I45" s="128"/>
      <c r="J45" s="128"/>
      <c r="K45" s="128"/>
      <c r="L45" s="128"/>
      <c r="M45" s="128"/>
      <c r="N45" s="128"/>
      <c r="O45" s="128"/>
      <c r="P45" s="128"/>
      <c r="Q45" s="128"/>
      <c r="R45" s="128"/>
      <c r="S45" s="128"/>
      <c r="T45" s="128"/>
      <c r="U45" s="129"/>
      <c r="V45" s="248"/>
      <c r="W45" s="128"/>
      <c r="X45" s="128"/>
      <c r="Y45" s="128"/>
      <c r="Z45" s="128"/>
      <c r="AA45" s="234"/>
      <c r="AB45" s="251"/>
      <c r="AC45" s="131"/>
      <c r="AD45" s="131"/>
    </row>
    <row r="46" spans="1:30" ht="16.5" customHeight="1">
      <c r="A46" s="128"/>
      <c r="B46" s="128"/>
      <c r="C46" s="128"/>
      <c r="D46" s="128"/>
      <c r="E46" s="128"/>
      <c r="F46" s="128"/>
      <c r="G46" s="128"/>
      <c r="H46" s="128"/>
      <c r="I46" s="128"/>
      <c r="J46" s="128"/>
      <c r="K46" s="128"/>
      <c r="L46" s="128"/>
      <c r="M46" s="128"/>
      <c r="N46" s="128"/>
      <c r="O46" s="128"/>
      <c r="P46" s="128"/>
      <c r="Q46" s="128"/>
      <c r="R46" s="128"/>
      <c r="S46" s="128"/>
      <c r="T46" s="128"/>
      <c r="U46" s="129"/>
      <c r="V46" s="248"/>
      <c r="W46" s="128"/>
      <c r="X46" s="128"/>
      <c r="Y46" s="128"/>
      <c r="Z46" s="128"/>
      <c r="AA46" s="252"/>
      <c r="AB46" s="131"/>
      <c r="AC46" s="131"/>
      <c r="AD46" s="131"/>
    </row>
    <row r="47" spans="1:30" ht="16.5" customHeight="1">
      <c r="A47" s="128"/>
      <c r="B47" s="128"/>
      <c r="C47" s="128"/>
      <c r="D47" s="128"/>
      <c r="E47" s="128"/>
      <c r="F47" s="128"/>
      <c r="G47" s="128"/>
      <c r="H47" s="128"/>
      <c r="I47" s="128"/>
      <c r="J47" s="128"/>
      <c r="K47" s="128"/>
      <c r="L47" s="128"/>
      <c r="M47" s="128"/>
      <c r="N47" s="128"/>
      <c r="O47" s="128"/>
      <c r="P47" s="128"/>
      <c r="Q47" s="128"/>
      <c r="R47" s="128"/>
      <c r="S47" s="128"/>
      <c r="T47" s="128"/>
      <c r="U47" s="129"/>
      <c r="V47" s="248"/>
      <c r="W47" s="128"/>
      <c r="X47" s="128"/>
      <c r="Y47" s="128"/>
      <c r="Z47" s="128"/>
      <c r="AA47" s="252"/>
      <c r="AB47" s="131"/>
      <c r="AC47" s="131"/>
      <c r="AD47" s="131"/>
    </row>
    <row r="48" spans="1:30" ht="16.5" customHeight="1">
      <c r="A48" s="128"/>
      <c r="B48" s="128"/>
      <c r="C48" s="128"/>
      <c r="D48" s="128"/>
      <c r="E48" s="128"/>
      <c r="F48" s="128"/>
      <c r="G48" s="128"/>
      <c r="H48" s="128"/>
      <c r="I48" s="128"/>
      <c r="J48" s="128"/>
      <c r="K48" s="128"/>
      <c r="L48" s="128"/>
      <c r="M48" s="128"/>
      <c r="N48" s="128"/>
      <c r="O48" s="128"/>
      <c r="P48" s="128"/>
      <c r="Q48" s="128"/>
      <c r="R48" s="128"/>
      <c r="S48" s="128"/>
      <c r="T48" s="128"/>
      <c r="U48" s="129"/>
      <c r="V48" s="248"/>
      <c r="W48" s="128"/>
      <c r="X48" s="128"/>
      <c r="Y48" s="128"/>
      <c r="Z48" s="128"/>
      <c r="AA48" s="252"/>
      <c r="AB48" s="131"/>
      <c r="AC48" s="131"/>
      <c r="AD48" s="131"/>
    </row>
    <row r="49" spans="1:30" ht="16.5" customHeight="1">
      <c r="A49" s="128"/>
      <c r="B49" s="128"/>
      <c r="C49" s="128"/>
      <c r="D49" s="128"/>
      <c r="E49" s="128"/>
      <c r="F49" s="128"/>
      <c r="G49" s="128"/>
      <c r="H49" s="128"/>
      <c r="I49" s="128"/>
      <c r="J49" s="128"/>
      <c r="K49" s="128"/>
      <c r="L49" s="128"/>
      <c r="M49" s="128"/>
      <c r="N49" s="128"/>
      <c r="O49" s="128"/>
      <c r="P49" s="128"/>
      <c r="Q49" s="128"/>
      <c r="R49" s="128"/>
      <c r="S49" s="128"/>
      <c r="T49" s="128"/>
      <c r="U49" s="129"/>
      <c r="V49" s="248"/>
      <c r="W49" s="128"/>
      <c r="X49" s="128"/>
      <c r="Y49" s="128"/>
      <c r="Z49" s="128"/>
      <c r="AA49" s="252"/>
      <c r="AB49" s="131"/>
      <c r="AC49" s="131"/>
      <c r="AD49" s="131"/>
    </row>
    <row r="50" spans="1:30" ht="16.5" customHeight="1">
      <c r="A50" s="128"/>
      <c r="B50" s="128"/>
      <c r="C50" s="128"/>
      <c r="D50" s="128"/>
      <c r="E50" s="128"/>
      <c r="F50" s="128"/>
      <c r="G50" s="128"/>
      <c r="H50" s="128"/>
      <c r="I50" s="128"/>
      <c r="J50" s="128"/>
      <c r="K50" s="128"/>
      <c r="L50" s="128"/>
      <c r="M50" s="128"/>
      <c r="N50" s="128"/>
      <c r="O50" s="128"/>
      <c r="P50" s="128"/>
      <c r="Q50" s="128"/>
      <c r="R50" s="128"/>
      <c r="S50" s="128"/>
      <c r="T50" s="128"/>
      <c r="U50" s="129"/>
      <c r="V50" s="248"/>
      <c r="W50" s="128"/>
      <c r="X50" s="128"/>
      <c r="Y50" s="128"/>
      <c r="Z50" s="128"/>
      <c r="AA50" s="252"/>
      <c r="AB50" s="131"/>
      <c r="AC50" s="131"/>
      <c r="AD50" s="131"/>
    </row>
    <row r="51" spans="1:30" ht="16.5" customHeight="1">
      <c r="A51" s="128"/>
      <c r="B51" s="128"/>
      <c r="C51" s="128"/>
      <c r="D51" s="128"/>
      <c r="E51" s="128"/>
      <c r="F51" s="128"/>
      <c r="G51" s="128"/>
      <c r="H51" s="128"/>
      <c r="I51" s="128"/>
      <c r="J51" s="128"/>
      <c r="K51" s="128"/>
      <c r="L51" s="128"/>
      <c r="M51" s="128"/>
      <c r="N51" s="128"/>
      <c r="O51" s="128"/>
      <c r="P51" s="128"/>
      <c r="Q51" s="128"/>
      <c r="R51" s="128"/>
      <c r="S51" s="128"/>
      <c r="T51" s="128"/>
      <c r="U51" s="129"/>
      <c r="V51" s="248"/>
      <c r="W51" s="128"/>
      <c r="X51" s="128"/>
      <c r="Y51" s="128"/>
      <c r="Z51" s="128"/>
      <c r="AA51" s="252"/>
      <c r="AB51" s="131"/>
      <c r="AC51" s="131"/>
      <c r="AD51" s="131"/>
    </row>
    <row r="52" spans="1:30" ht="16.5" customHeight="1">
      <c r="A52" s="128"/>
      <c r="B52" s="128"/>
      <c r="C52" s="128"/>
      <c r="D52" s="128"/>
      <c r="E52" s="128"/>
      <c r="F52" s="128"/>
      <c r="G52" s="128"/>
      <c r="H52" s="128"/>
      <c r="I52" s="128"/>
      <c r="J52" s="128"/>
      <c r="K52" s="128"/>
      <c r="L52" s="128"/>
      <c r="M52" s="128"/>
      <c r="N52" s="128"/>
      <c r="O52" s="128"/>
      <c r="P52" s="128"/>
      <c r="Q52" s="128"/>
      <c r="R52" s="128"/>
      <c r="S52" s="128"/>
      <c r="T52" s="128"/>
      <c r="U52" s="129"/>
      <c r="V52" s="248"/>
      <c r="W52" s="128"/>
      <c r="X52" s="128"/>
      <c r="Y52" s="128"/>
      <c r="Z52" s="128"/>
      <c r="AA52" s="252"/>
      <c r="AB52" s="131"/>
      <c r="AC52" s="131"/>
      <c r="AD52" s="131"/>
    </row>
    <row r="53" spans="1:30" ht="16.5" customHeight="1">
      <c r="A53" s="128"/>
      <c r="B53" s="128"/>
      <c r="C53" s="128"/>
      <c r="D53" s="128"/>
      <c r="E53" s="128"/>
      <c r="F53" s="128"/>
      <c r="G53" s="128"/>
      <c r="H53" s="128"/>
      <c r="I53" s="128"/>
      <c r="J53" s="128"/>
      <c r="K53" s="128"/>
      <c r="L53" s="128"/>
      <c r="M53" s="128"/>
      <c r="N53" s="128"/>
      <c r="O53" s="128"/>
      <c r="P53" s="128"/>
      <c r="Q53" s="128"/>
      <c r="R53" s="128"/>
      <c r="S53" s="128"/>
      <c r="T53" s="128"/>
      <c r="U53" s="129"/>
      <c r="V53" s="248"/>
      <c r="W53" s="128"/>
      <c r="X53" s="128"/>
      <c r="Y53" s="128"/>
      <c r="Z53" s="128"/>
      <c r="AA53" s="252"/>
      <c r="AB53" s="131"/>
      <c r="AC53" s="131"/>
      <c r="AD53" s="131"/>
    </row>
    <row r="54" spans="1:30" ht="16.5" customHeight="1">
      <c r="A54" s="128"/>
      <c r="B54" s="128"/>
      <c r="C54" s="128"/>
      <c r="D54" s="128"/>
      <c r="E54" s="128"/>
      <c r="F54" s="128"/>
      <c r="G54" s="128"/>
      <c r="H54" s="128"/>
      <c r="I54" s="128"/>
      <c r="J54" s="128"/>
      <c r="K54" s="128"/>
      <c r="L54" s="128"/>
      <c r="M54" s="128"/>
      <c r="N54" s="128"/>
      <c r="O54" s="128"/>
      <c r="P54" s="128"/>
      <c r="Q54" s="128"/>
      <c r="R54" s="128"/>
      <c r="S54" s="128"/>
      <c r="T54" s="128"/>
      <c r="U54" s="129"/>
      <c r="V54" s="248"/>
      <c r="W54" s="128"/>
      <c r="X54" s="128"/>
      <c r="Y54" s="128"/>
      <c r="Z54" s="128"/>
      <c r="AA54" s="252"/>
      <c r="AB54" s="131"/>
      <c r="AC54" s="131"/>
      <c r="AD54" s="131"/>
    </row>
    <row r="55" spans="1:30" ht="16.5" customHeight="1">
      <c r="A55" s="128"/>
      <c r="B55" s="128"/>
      <c r="C55" s="128"/>
      <c r="D55" s="128"/>
      <c r="E55" s="128"/>
      <c r="F55" s="128"/>
      <c r="G55" s="128"/>
      <c r="H55" s="128"/>
      <c r="I55" s="128"/>
      <c r="J55" s="128"/>
      <c r="K55" s="128"/>
      <c r="L55" s="128"/>
      <c r="M55" s="128"/>
      <c r="N55" s="128"/>
      <c r="O55" s="128"/>
      <c r="P55" s="128"/>
      <c r="Q55" s="128"/>
      <c r="R55" s="128"/>
      <c r="S55" s="128"/>
      <c r="T55" s="128"/>
      <c r="U55" s="129"/>
      <c r="V55" s="248"/>
      <c r="W55" s="128"/>
      <c r="X55" s="128"/>
      <c r="Y55" s="128"/>
      <c r="Z55" s="128"/>
      <c r="AA55" s="252"/>
      <c r="AB55" s="131"/>
      <c r="AC55" s="131"/>
      <c r="AD55" s="131"/>
    </row>
    <row r="56" spans="1:30" ht="16.5" customHeight="1">
      <c r="A56" s="128"/>
      <c r="B56" s="128"/>
      <c r="C56" s="128"/>
      <c r="D56" s="128"/>
      <c r="E56" s="128"/>
      <c r="F56" s="128"/>
      <c r="G56" s="128"/>
      <c r="H56" s="128"/>
      <c r="I56" s="128"/>
      <c r="J56" s="128"/>
      <c r="K56" s="128"/>
      <c r="L56" s="128"/>
      <c r="M56" s="128"/>
      <c r="N56" s="128"/>
      <c r="O56" s="128"/>
      <c r="P56" s="128"/>
      <c r="Q56" s="128"/>
      <c r="R56" s="128"/>
      <c r="S56" s="128"/>
      <c r="T56" s="128"/>
      <c r="U56" s="129"/>
      <c r="V56" s="248"/>
      <c r="W56" s="128"/>
      <c r="X56" s="128"/>
      <c r="Y56" s="128"/>
      <c r="Z56" s="128"/>
      <c r="AA56" s="252"/>
      <c r="AB56" s="131"/>
      <c r="AC56" s="131"/>
      <c r="AD56" s="131"/>
    </row>
    <row r="57" spans="1:30" ht="16.5" customHeight="1">
      <c r="A57" s="128"/>
      <c r="B57" s="128"/>
      <c r="C57" s="128"/>
      <c r="D57" s="128"/>
      <c r="E57" s="128"/>
      <c r="F57" s="128"/>
      <c r="G57" s="128"/>
      <c r="H57" s="128"/>
      <c r="I57" s="128"/>
      <c r="J57" s="128"/>
      <c r="K57" s="128"/>
      <c r="L57" s="128"/>
      <c r="M57" s="128"/>
      <c r="N57" s="128"/>
      <c r="O57" s="128"/>
      <c r="P57" s="128"/>
      <c r="Q57" s="128"/>
      <c r="R57" s="128"/>
      <c r="S57" s="128"/>
      <c r="T57" s="128"/>
      <c r="U57" s="129"/>
      <c r="V57" s="248"/>
      <c r="W57" s="128"/>
      <c r="X57" s="128"/>
      <c r="Y57" s="128"/>
      <c r="Z57" s="128"/>
      <c r="AA57" s="252"/>
      <c r="AB57" s="131"/>
      <c r="AC57" s="131"/>
      <c r="AD57" s="131"/>
    </row>
    <row r="58" spans="1:30" ht="16.5" customHeight="1">
      <c r="A58" s="128"/>
      <c r="B58" s="128"/>
      <c r="C58" s="128"/>
      <c r="D58" s="128"/>
      <c r="E58" s="128"/>
      <c r="F58" s="128"/>
      <c r="G58" s="128"/>
      <c r="H58" s="128"/>
      <c r="I58" s="128"/>
      <c r="J58" s="128"/>
      <c r="K58" s="128"/>
      <c r="L58" s="128"/>
      <c r="M58" s="128"/>
      <c r="N58" s="128"/>
      <c r="O58" s="128"/>
      <c r="P58" s="128"/>
      <c r="Q58" s="128"/>
      <c r="R58" s="128"/>
      <c r="S58" s="128"/>
      <c r="T58" s="128"/>
      <c r="U58" s="129"/>
      <c r="V58" s="248"/>
      <c r="W58" s="128"/>
      <c r="X58" s="128"/>
      <c r="Y58" s="128"/>
      <c r="Z58" s="128"/>
      <c r="AA58" s="252"/>
      <c r="AB58" s="131"/>
      <c r="AC58" s="131"/>
      <c r="AD58" s="131"/>
    </row>
    <row r="59" spans="1:30" ht="16.5" customHeight="1">
      <c r="A59" s="128"/>
      <c r="B59" s="128"/>
      <c r="C59" s="128"/>
      <c r="D59" s="128"/>
      <c r="E59" s="128"/>
      <c r="F59" s="128"/>
      <c r="G59" s="128"/>
      <c r="H59" s="128"/>
      <c r="I59" s="128"/>
      <c r="J59" s="128"/>
      <c r="K59" s="128"/>
      <c r="L59" s="128"/>
      <c r="M59" s="128"/>
      <c r="N59" s="128"/>
      <c r="O59" s="128"/>
      <c r="P59" s="128"/>
      <c r="Q59" s="128"/>
      <c r="R59" s="128"/>
      <c r="S59" s="128"/>
      <c r="T59" s="128"/>
      <c r="U59" s="129"/>
      <c r="V59" s="248"/>
      <c r="W59" s="128"/>
      <c r="X59" s="128"/>
      <c r="Y59" s="128"/>
      <c r="Z59" s="128"/>
      <c r="AA59" s="252"/>
      <c r="AB59" s="131"/>
      <c r="AC59" s="131"/>
      <c r="AD59" s="131"/>
    </row>
    <row r="60" spans="1:30" ht="16.5" customHeight="1">
      <c r="A60" s="128"/>
      <c r="B60" s="128"/>
      <c r="C60" s="128"/>
      <c r="D60" s="128"/>
      <c r="E60" s="128"/>
      <c r="F60" s="128"/>
      <c r="G60" s="128"/>
      <c r="H60" s="128"/>
      <c r="I60" s="128"/>
      <c r="J60" s="128"/>
      <c r="K60" s="128"/>
      <c r="L60" s="128"/>
      <c r="M60" s="128"/>
      <c r="N60" s="128"/>
      <c r="O60" s="128"/>
      <c r="P60" s="128"/>
      <c r="Q60" s="128"/>
      <c r="R60" s="128"/>
      <c r="S60" s="128"/>
      <c r="T60" s="128"/>
      <c r="U60" s="129"/>
      <c r="V60" s="248"/>
      <c r="W60" s="128"/>
      <c r="X60" s="128"/>
      <c r="Y60" s="128"/>
      <c r="Z60" s="128"/>
      <c r="AA60" s="252"/>
      <c r="AB60" s="131"/>
      <c r="AC60" s="131"/>
      <c r="AD60" s="131"/>
    </row>
    <row r="61" spans="1:30" ht="16.5" customHeight="1">
      <c r="A61" s="128"/>
      <c r="B61" s="128"/>
      <c r="C61" s="128"/>
      <c r="D61" s="128"/>
      <c r="E61" s="128"/>
      <c r="F61" s="128"/>
      <c r="G61" s="128"/>
      <c r="H61" s="128"/>
      <c r="I61" s="128"/>
      <c r="J61" s="128"/>
      <c r="K61" s="128"/>
      <c r="L61" s="128"/>
      <c r="M61" s="128"/>
      <c r="N61" s="128"/>
      <c r="O61" s="128"/>
      <c r="P61" s="128"/>
      <c r="Q61" s="128"/>
      <c r="R61" s="128"/>
      <c r="S61" s="128"/>
      <c r="T61" s="128"/>
      <c r="U61" s="129"/>
      <c r="V61" s="248"/>
      <c r="W61" s="128"/>
      <c r="X61" s="128"/>
      <c r="Y61" s="128"/>
      <c r="Z61" s="128"/>
      <c r="AA61" s="252"/>
      <c r="AB61" s="131"/>
      <c r="AC61" s="131"/>
      <c r="AD61" s="131"/>
    </row>
    <row r="62" spans="1:30" ht="16.5" customHeight="1">
      <c r="A62" s="128"/>
      <c r="B62" s="128"/>
      <c r="C62" s="128"/>
      <c r="D62" s="128"/>
      <c r="E62" s="128"/>
      <c r="F62" s="128"/>
      <c r="G62" s="128"/>
      <c r="H62" s="128"/>
      <c r="I62" s="128"/>
      <c r="J62" s="128"/>
      <c r="K62" s="128"/>
      <c r="L62" s="128"/>
      <c r="M62" s="128"/>
      <c r="N62" s="128"/>
      <c r="O62" s="128"/>
      <c r="P62" s="128"/>
      <c r="Q62" s="128"/>
      <c r="R62" s="128"/>
      <c r="S62" s="128"/>
      <c r="T62" s="128"/>
      <c r="U62" s="129"/>
      <c r="V62" s="248"/>
      <c r="W62" s="128"/>
      <c r="X62" s="128"/>
      <c r="Y62" s="128"/>
      <c r="Z62" s="128"/>
      <c r="AA62" s="252"/>
      <c r="AB62" s="131"/>
      <c r="AC62" s="131"/>
      <c r="AD62" s="131"/>
    </row>
    <row r="63" spans="1:30" ht="16.5" customHeight="1">
      <c r="A63" s="128"/>
      <c r="B63" s="128"/>
      <c r="C63" s="128"/>
      <c r="D63" s="128"/>
      <c r="E63" s="128"/>
      <c r="F63" s="128"/>
      <c r="G63" s="128"/>
      <c r="H63" s="128"/>
      <c r="I63" s="128"/>
      <c r="J63" s="128"/>
      <c r="K63" s="128"/>
      <c r="L63" s="128"/>
      <c r="M63" s="128"/>
      <c r="N63" s="128"/>
      <c r="O63" s="128"/>
      <c r="P63" s="128"/>
      <c r="Q63" s="128"/>
      <c r="R63" s="128"/>
      <c r="S63" s="128"/>
      <c r="T63" s="128"/>
      <c r="U63" s="129"/>
      <c r="V63" s="248"/>
      <c r="W63" s="128"/>
      <c r="X63" s="128"/>
      <c r="Y63" s="128"/>
      <c r="Z63" s="128"/>
      <c r="AA63" s="252"/>
      <c r="AB63" s="131"/>
      <c r="AC63" s="131"/>
      <c r="AD63" s="131"/>
    </row>
    <row r="64" spans="1:30" ht="16.5" customHeight="1">
      <c r="A64" s="128"/>
      <c r="B64" s="128"/>
      <c r="C64" s="128"/>
      <c r="D64" s="128"/>
      <c r="E64" s="128"/>
      <c r="F64" s="128"/>
      <c r="G64" s="128"/>
      <c r="H64" s="128"/>
      <c r="I64" s="128"/>
      <c r="J64" s="128"/>
      <c r="K64" s="128"/>
      <c r="L64" s="128"/>
      <c r="M64" s="128"/>
      <c r="N64" s="128"/>
      <c r="O64" s="128"/>
      <c r="P64" s="128"/>
      <c r="Q64" s="128"/>
      <c r="R64" s="128"/>
      <c r="S64" s="128"/>
      <c r="T64" s="128"/>
      <c r="U64" s="129"/>
      <c r="V64" s="248"/>
      <c r="W64" s="128"/>
      <c r="X64" s="128"/>
      <c r="Y64" s="128"/>
      <c r="Z64" s="128"/>
      <c r="AA64" s="252"/>
      <c r="AB64" s="131"/>
      <c r="AC64" s="131"/>
      <c r="AD64" s="131"/>
    </row>
    <row r="65" spans="1:30" ht="16.5" customHeight="1">
      <c r="A65" s="128"/>
      <c r="B65" s="128"/>
      <c r="C65" s="128"/>
      <c r="D65" s="128"/>
      <c r="E65" s="128"/>
      <c r="F65" s="128"/>
      <c r="G65" s="128"/>
      <c r="H65" s="128"/>
      <c r="I65" s="128"/>
      <c r="J65" s="128"/>
      <c r="K65" s="128"/>
      <c r="L65" s="128"/>
      <c r="M65" s="128"/>
      <c r="N65" s="128"/>
      <c r="O65" s="128"/>
      <c r="P65" s="128"/>
      <c r="Q65" s="128"/>
      <c r="R65" s="128"/>
      <c r="S65" s="128"/>
      <c r="T65" s="128"/>
      <c r="U65" s="129"/>
      <c r="V65" s="248"/>
      <c r="W65" s="128"/>
      <c r="X65" s="128"/>
      <c r="Y65" s="128"/>
      <c r="Z65" s="128"/>
      <c r="AA65" s="252"/>
      <c r="AB65" s="131"/>
      <c r="AC65" s="131"/>
      <c r="AD65" s="131"/>
    </row>
    <row r="66" spans="1:30" ht="16.5" customHeight="1">
      <c r="A66" s="128"/>
      <c r="B66" s="128"/>
      <c r="C66" s="128"/>
      <c r="D66" s="128"/>
      <c r="E66" s="128"/>
      <c r="F66" s="128"/>
      <c r="G66" s="128"/>
      <c r="H66" s="128"/>
      <c r="I66" s="128"/>
      <c r="J66" s="128"/>
      <c r="K66" s="128"/>
      <c r="L66" s="128"/>
      <c r="M66" s="128"/>
      <c r="N66" s="128"/>
      <c r="O66" s="128"/>
      <c r="P66" s="128"/>
      <c r="Q66" s="128"/>
      <c r="R66" s="128"/>
      <c r="S66" s="128"/>
      <c r="T66" s="128"/>
      <c r="U66" s="129"/>
      <c r="V66" s="248"/>
      <c r="W66" s="128"/>
      <c r="X66" s="128"/>
      <c r="Y66" s="128"/>
      <c r="Z66" s="128"/>
      <c r="AA66" s="252"/>
      <c r="AB66" s="131"/>
      <c r="AC66" s="131"/>
      <c r="AD66" s="131"/>
    </row>
    <row r="67" spans="1:30" ht="16.5" customHeight="1">
      <c r="A67" s="128"/>
      <c r="B67" s="128"/>
      <c r="C67" s="128"/>
      <c r="D67" s="128"/>
      <c r="E67" s="128"/>
      <c r="F67" s="128"/>
      <c r="G67" s="128"/>
      <c r="H67" s="128"/>
      <c r="I67" s="128"/>
      <c r="J67" s="128"/>
      <c r="K67" s="128"/>
      <c r="L67" s="128"/>
      <c r="M67" s="128"/>
      <c r="N67" s="128"/>
      <c r="O67" s="128"/>
      <c r="P67" s="128"/>
      <c r="Q67" s="128"/>
      <c r="R67" s="128"/>
      <c r="S67" s="128"/>
      <c r="T67" s="128"/>
      <c r="U67" s="129"/>
      <c r="V67" s="248"/>
      <c r="W67" s="128"/>
      <c r="X67" s="128"/>
      <c r="Y67" s="128"/>
      <c r="Z67" s="128"/>
      <c r="AA67" s="252"/>
      <c r="AB67" s="131"/>
      <c r="AC67" s="131"/>
      <c r="AD67" s="131"/>
    </row>
    <row r="68" spans="1:30" ht="16.5" customHeight="1">
      <c r="A68" s="128"/>
      <c r="B68" s="128"/>
      <c r="C68" s="128"/>
      <c r="D68" s="128"/>
      <c r="E68" s="128"/>
      <c r="F68" s="128"/>
      <c r="G68" s="128"/>
      <c r="H68" s="128"/>
      <c r="I68" s="128"/>
      <c r="J68" s="128"/>
      <c r="K68" s="128"/>
      <c r="L68" s="128"/>
      <c r="M68" s="128"/>
      <c r="N68" s="128"/>
      <c r="O68" s="128"/>
      <c r="P68" s="128"/>
      <c r="Q68" s="128"/>
      <c r="R68" s="128"/>
      <c r="S68" s="128"/>
      <c r="T68" s="128"/>
      <c r="U68" s="129"/>
      <c r="V68" s="248"/>
      <c r="W68" s="128"/>
      <c r="X68" s="128"/>
      <c r="Y68" s="128"/>
      <c r="Z68" s="128"/>
      <c r="AA68" s="252"/>
      <c r="AB68" s="131"/>
      <c r="AC68" s="131"/>
      <c r="AD68" s="131"/>
    </row>
    <row r="69" spans="1:30" ht="16.5" customHeight="1">
      <c r="A69" s="128"/>
      <c r="B69" s="128"/>
      <c r="C69" s="128"/>
      <c r="D69" s="128"/>
      <c r="E69" s="128"/>
      <c r="F69" s="128"/>
      <c r="G69" s="128"/>
      <c r="H69" s="128"/>
      <c r="I69" s="128"/>
      <c r="J69" s="128"/>
      <c r="K69" s="128"/>
      <c r="L69" s="128"/>
      <c r="M69" s="128"/>
      <c r="N69" s="128"/>
      <c r="O69" s="128"/>
      <c r="P69" s="128"/>
      <c r="Q69" s="128"/>
      <c r="R69" s="128"/>
      <c r="S69" s="128"/>
      <c r="T69" s="128"/>
      <c r="U69" s="129"/>
      <c r="V69" s="248"/>
      <c r="W69" s="128"/>
      <c r="X69" s="128"/>
      <c r="Y69" s="128"/>
      <c r="Z69" s="128"/>
      <c r="AA69" s="252"/>
      <c r="AB69" s="131"/>
      <c r="AC69" s="131"/>
      <c r="AD69" s="131"/>
    </row>
    <row r="70" spans="1:30" ht="16.5" customHeight="1">
      <c r="A70" s="128"/>
      <c r="B70" s="128"/>
      <c r="C70" s="128"/>
      <c r="D70" s="128"/>
      <c r="E70" s="128"/>
      <c r="F70" s="128"/>
      <c r="G70" s="128"/>
      <c r="H70" s="128"/>
      <c r="I70" s="128"/>
      <c r="J70" s="128"/>
      <c r="K70" s="128"/>
      <c r="L70" s="128"/>
      <c r="M70" s="128"/>
      <c r="N70" s="128"/>
      <c r="O70" s="128"/>
      <c r="P70" s="128"/>
      <c r="Q70" s="128"/>
      <c r="R70" s="128"/>
      <c r="S70" s="128"/>
      <c r="T70" s="128"/>
      <c r="U70" s="129"/>
      <c r="V70" s="248"/>
      <c r="W70" s="128"/>
      <c r="X70" s="128"/>
      <c r="Y70" s="128"/>
      <c r="Z70" s="128"/>
      <c r="AA70" s="252"/>
      <c r="AB70" s="131"/>
      <c r="AC70" s="131"/>
      <c r="AD70" s="131"/>
    </row>
    <row r="71" spans="1:30" ht="16.5" customHeight="1">
      <c r="A71" s="128"/>
      <c r="B71" s="128"/>
      <c r="C71" s="128"/>
      <c r="D71" s="128"/>
      <c r="E71" s="128"/>
      <c r="F71" s="128"/>
      <c r="G71" s="128"/>
      <c r="H71" s="128"/>
      <c r="I71" s="128"/>
      <c r="J71" s="128"/>
      <c r="K71" s="128"/>
      <c r="L71" s="128"/>
      <c r="M71" s="128"/>
      <c r="N71" s="128"/>
      <c r="O71" s="128"/>
      <c r="P71" s="128"/>
      <c r="Q71" s="128"/>
      <c r="R71" s="128"/>
      <c r="S71" s="128"/>
      <c r="T71" s="128"/>
      <c r="U71" s="129"/>
      <c r="V71" s="248"/>
      <c r="W71" s="128"/>
      <c r="X71" s="128"/>
      <c r="Y71" s="128"/>
      <c r="Z71" s="128"/>
      <c r="AA71" s="252"/>
      <c r="AB71" s="131"/>
      <c r="AC71" s="131"/>
      <c r="AD71" s="131"/>
    </row>
    <row r="72" spans="1:30" ht="16.5" customHeight="1">
      <c r="A72" s="128"/>
      <c r="B72" s="128"/>
      <c r="C72" s="128"/>
      <c r="D72" s="128"/>
      <c r="E72" s="128"/>
      <c r="F72" s="128"/>
      <c r="G72" s="128"/>
      <c r="H72" s="128"/>
      <c r="I72" s="128"/>
      <c r="J72" s="128"/>
      <c r="K72" s="128"/>
      <c r="L72" s="128"/>
      <c r="M72" s="128"/>
      <c r="N72" s="128"/>
      <c r="O72" s="128"/>
      <c r="P72" s="128"/>
      <c r="Q72" s="128"/>
      <c r="R72" s="128"/>
      <c r="S72" s="128"/>
      <c r="T72" s="128"/>
      <c r="U72" s="129"/>
      <c r="V72" s="248"/>
      <c r="W72" s="128"/>
      <c r="X72" s="128"/>
      <c r="Y72" s="128"/>
      <c r="Z72" s="128"/>
      <c r="AA72" s="252"/>
      <c r="AB72" s="131"/>
      <c r="AC72" s="131"/>
      <c r="AD72" s="131"/>
    </row>
    <row r="73" spans="1:30" ht="16.5" customHeight="1">
      <c r="A73" s="128"/>
      <c r="B73" s="128"/>
      <c r="C73" s="128"/>
      <c r="D73" s="128"/>
      <c r="E73" s="128"/>
      <c r="F73" s="128"/>
      <c r="G73" s="128"/>
      <c r="H73" s="128"/>
      <c r="I73" s="128"/>
      <c r="J73" s="128"/>
      <c r="K73" s="128"/>
      <c r="L73" s="128"/>
      <c r="M73" s="128"/>
      <c r="N73" s="128"/>
      <c r="O73" s="128"/>
      <c r="P73" s="128"/>
      <c r="Q73" s="128"/>
      <c r="R73" s="128"/>
      <c r="S73" s="128"/>
      <c r="T73" s="128"/>
      <c r="U73" s="129"/>
      <c r="V73" s="248"/>
      <c r="W73" s="128"/>
      <c r="X73" s="128"/>
      <c r="Y73" s="128"/>
      <c r="Z73" s="128"/>
      <c r="AA73" s="252"/>
      <c r="AB73" s="131"/>
      <c r="AC73" s="131"/>
      <c r="AD73" s="131"/>
    </row>
    <row r="74" spans="1:30" ht="16.5" customHeight="1">
      <c r="A74" s="128"/>
      <c r="B74" s="128"/>
      <c r="C74" s="128"/>
      <c r="D74" s="128"/>
      <c r="E74" s="128"/>
      <c r="F74" s="128"/>
      <c r="G74" s="128"/>
      <c r="H74" s="128"/>
      <c r="I74" s="128"/>
      <c r="J74" s="128"/>
      <c r="K74" s="128"/>
      <c r="L74" s="128"/>
      <c r="M74" s="128"/>
      <c r="N74" s="128"/>
      <c r="O74" s="128"/>
      <c r="P74" s="128"/>
      <c r="Q74" s="128"/>
      <c r="R74" s="128"/>
      <c r="S74" s="128"/>
      <c r="T74" s="128"/>
      <c r="U74" s="129"/>
      <c r="V74" s="248"/>
      <c r="W74" s="128"/>
      <c r="X74" s="128"/>
      <c r="Y74" s="128"/>
      <c r="Z74" s="128"/>
      <c r="AA74" s="252"/>
      <c r="AB74" s="131"/>
      <c r="AC74" s="131"/>
      <c r="AD74" s="131"/>
    </row>
    <row r="75" spans="1:30" ht="16.5" customHeight="1">
      <c r="A75" s="128"/>
      <c r="B75" s="128"/>
      <c r="C75" s="128"/>
      <c r="D75" s="128"/>
      <c r="E75" s="128"/>
      <c r="F75" s="128"/>
      <c r="G75" s="128"/>
      <c r="H75" s="128"/>
      <c r="I75" s="128"/>
      <c r="J75" s="128"/>
      <c r="K75" s="128"/>
      <c r="L75" s="128"/>
      <c r="M75" s="128"/>
      <c r="N75" s="128"/>
      <c r="O75" s="128"/>
      <c r="P75" s="128"/>
      <c r="Q75" s="128"/>
      <c r="R75" s="128"/>
      <c r="S75" s="128"/>
      <c r="T75" s="128"/>
      <c r="U75" s="129"/>
      <c r="V75" s="248"/>
      <c r="W75" s="128"/>
      <c r="X75" s="128"/>
      <c r="Y75" s="128"/>
      <c r="Z75" s="128"/>
      <c r="AA75" s="252"/>
      <c r="AB75" s="131"/>
      <c r="AC75" s="131"/>
      <c r="AD75" s="131"/>
    </row>
    <row r="76" spans="1:30" ht="16.5" customHeight="1">
      <c r="A76" s="128"/>
      <c r="B76" s="128"/>
      <c r="C76" s="128"/>
      <c r="D76" s="128"/>
      <c r="E76" s="128"/>
      <c r="F76" s="128"/>
      <c r="G76" s="128"/>
      <c r="H76" s="128"/>
      <c r="I76" s="128"/>
      <c r="J76" s="128"/>
      <c r="K76" s="128"/>
      <c r="L76" s="128"/>
      <c r="M76" s="128"/>
      <c r="N76" s="128"/>
      <c r="O76" s="128"/>
      <c r="P76" s="128"/>
      <c r="Q76" s="128"/>
      <c r="R76" s="128"/>
      <c r="S76" s="128"/>
      <c r="T76" s="128"/>
      <c r="U76" s="129"/>
      <c r="V76" s="248"/>
      <c r="W76" s="128"/>
      <c r="X76" s="128"/>
      <c r="Y76" s="128"/>
      <c r="Z76" s="128"/>
      <c r="AA76" s="252"/>
      <c r="AB76" s="131"/>
      <c r="AC76" s="131"/>
      <c r="AD76" s="131"/>
    </row>
    <row r="77" spans="1:30" ht="16.5" customHeight="1">
      <c r="A77" s="128"/>
      <c r="B77" s="128"/>
      <c r="C77" s="128"/>
      <c r="D77" s="128"/>
      <c r="E77" s="128"/>
      <c r="F77" s="128"/>
      <c r="G77" s="128"/>
      <c r="H77" s="128"/>
      <c r="I77" s="128"/>
      <c r="J77" s="128"/>
      <c r="K77" s="128"/>
      <c r="L77" s="128"/>
      <c r="M77" s="128"/>
      <c r="N77" s="128"/>
      <c r="O77" s="128"/>
      <c r="P77" s="128"/>
      <c r="Q77" s="128"/>
      <c r="R77" s="128"/>
      <c r="S77" s="128"/>
      <c r="T77" s="128"/>
      <c r="U77" s="129"/>
      <c r="V77" s="248"/>
      <c r="W77" s="128"/>
      <c r="X77" s="128"/>
      <c r="Y77" s="128"/>
      <c r="Z77" s="128"/>
      <c r="AA77" s="252"/>
      <c r="AB77" s="131"/>
      <c r="AC77" s="131"/>
      <c r="AD77" s="131"/>
    </row>
    <row r="78" spans="1:30" ht="16.5" customHeight="1">
      <c r="A78" s="128"/>
      <c r="B78" s="128"/>
      <c r="C78" s="128"/>
      <c r="D78" s="128"/>
      <c r="E78" s="128"/>
      <c r="F78" s="128"/>
      <c r="G78" s="128"/>
      <c r="H78" s="128"/>
      <c r="I78" s="128"/>
      <c r="J78" s="128"/>
      <c r="K78" s="128"/>
      <c r="L78" s="128"/>
      <c r="M78" s="128"/>
      <c r="N78" s="128"/>
      <c r="O78" s="128"/>
      <c r="P78" s="128"/>
      <c r="Q78" s="128"/>
      <c r="R78" s="128"/>
      <c r="S78" s="128"/>
      <c r="T78" s="128"/>
      <c r="U78" s="129"/>
      <c r="V78" s="248"/>
      <c r="W78" s="128"/>
      <c r="X78" s="128"/>
      <c r="Y78" s="128"/>
      <c r="Z78" s="128"/>
      <c r="AA78" s="252"/>
      <c r="AB78" s="131"/>
      <c r="AC78" s="131"/>
      <c r="AD78" s="131"/>
    </row>
    <row r="79" spans="1:30" ht="16.5" customHeight="1">
      <c r="A79" s="128"/>
      <c r="B79" s="128"/>
      <c r="C79" s="128"/>
      <c r="D79" s="128"/>
      <c r="E79" s="128"/>
      <c r="F79" s="128"/>
      <c r="G79" s="128"/>
      <c r="H79" s="128"/>
      <c r="I79" s="128"/>
      <c r="J79" s="128"/>
      <c r="K79" s="128"/>
      <c r="L79" s="128"/>
      <c r="M79" s="128"/>
      <c r="N79" s="128"/>
      <c r="O79" s="128"/>
      <c r="P79" s="128"/>
      <c r="Q79" s="128"/>
      <c r="R79" s="128"/>
      <c r="S79" s="128"/>
      <c r="T79" s="128"/>
      <c r="U79" s="129"/>
      <c r="V79" s="248"/>
      <c r="W79" s="128"/>
      <c r="X79" s="128"/>
      <c r="Y79" s="128"/>
      <c r="Z79" s="128"/>
      <c r="AA79" s="252"/>
      <c r="AB79" s="131"/>
      <c r="AC79" s="131"/>
      <c r="AD79" s="131"/>
    </row>
    <row r="80" spans="1:30" ht="16.5" customHeight="1">
      <c r="A80" s="128"/>
      <c r="B80" s="128"/>
      <c r="C80" s="128"/>
      <c r="D80" s="128"/>
      <c r="E80" s="128"/>
      <c r="F80" s="128"/>
      <c r="G80" s="128"/>
      <c r="H80" s="128"/>
      <c r="I80" s="128"/>
      <c r="J80" s="128"/>
      <c r="K80" s="128"/>
      <c r="L80" s="128"/>
      <c r="M80" s="128"/>
      <c r="N80" s="128"/>
      <c r="O80" s="128"/>
      <c r="P80" s="128"/>
      <c r="Q80" s="128"/>
      <c r="R80" s="128"/>
      <c r="S80" s="128"/>
      <c r="T80" s="128"/>
      <c r="U80" s="129"/>
      <c r="V80" s="248"/>
      <c r="W80" s="128"/>
      <c r="X80" s="128"/>
      <c r="Y80" s="128"/>
      <c r="Z80" s="128"/>
      <c r="AA80" s="252"/>
      <c r="AB80" s="131"/>
      <c r="AC80" s="131"/>
      <c r="AD80" s="131"/>
    </row>
    <row r="81" spans="1:30" ht="16.5" customHeight="1">
      <c r="A81" s="128"/>
      <c r="B81" s="128"/>
      <c r="C81" s="128"/>
      <c r="D81" s="128"/>
      <c r="E81" s="128"/>
      <c r="F81" s="128"/>
      <c r="G81" s="128"/>
      <c r="H81" s="128"/>
      <c r="I81" s="128"/>
      <c r="J81" s="128"/>
      <c r="K81" s="128"/>
      <c r="L81" s="128"/>
      <c r="M81" s="128"/>
      <c r="N81" s="128"/>
      <c r="O81" s="128"/>
      <c r="P81" s="128"/>
      <c r="Q81" s="128"/>
      <c r="R81" s="128"/>
      <c r="S81" s="128"/>
      <c r="T81" s="128"/>
      <c r="U81" s="129"/>
      <c r="V81" s="248"/>
      <c r="W81" s="128"/>
      <c r="X81" s="128"/>
      <c r="Y81" s="128"/>
      <c r="Z81" s="128"/>
      <c r="AA81" s="252"/>
      <c r="AB81" s="131"/>
      <c r="AC81" s="131"/>
      <c r="AD81" s="131"/>
    </row>
    <row r="82" spans="1:30" ht="16.5" customHeight="1">
      <c r="A82" s="128"/>
      <c r="B82" s="128"/>
      <c r="C82" s="128"/>
      <c r="D82" s="128"/>
      <c r="E82" s="128"/>
      <c r="F82" s="128"/>
      <c r="G82" s="128"/>
      <c r="H82" s="128"/>
      <c r="I82" s="128"/>
      <c r="J82" s="128"/>
      <c r="K82" s="128"/>
      <c r="L82" s="128"/>
      <c r="M82" s="128"/>
      <c r="N82" s="128"/>
      <c r="O82" s="128"/>
      <c r="P82" s="128"/>
      <c r="Q82" s="128"/>
      <c r="R82" s="128"/>
      <c r="S82" s="128"/>
      <c r="T82" s="128"/>
      <c r="U82" s="129"/>
      <c r="V82" s="248"/>
      <c r="W82" s="128"/>
      <c r="X82" s="128"/>
      <c r="Y82" s="128"/>
      <c r="Z82" s="128"/>
      <c r="AA82" s="252"/>
      <c r="AB82" s="131"/>
      <c r="AC82" s="131"/>
      <c r="AD82" s="131"/>
    </row>
    <row r="83" spans="1:30" ht="16.5" customHeight="1">
      <c r="A83" s="128"/>
      <c r="B83" s="128"/>
      <c r="C83" s="128"/>
      <c r="D83" s="128"/>
      <c r="E83" s="128"/>
      <c r="F83" s="128"/>
      <c r="G83" s="128"/>
      <c r="H83" s="128"/>
      <c r="I83" s="128"/>
      <c r="J83" s="128"/>
      <c r="K83" s="128"/>
      <c r="L83" s="128"/>
      <c r="M83" s="128"/>
      <c r="N83" s="128"/>
      <c r="O83" s="128"/>
      <c r="P83" s="128"/>
      <c r="Q83" s="128"/>
      <c r="R83" s="128"/>
      <c r="S83" s="128"/>
      <c r="T83" s="128"/>
      <c r="U83" s="129"/>
      <c r="V83" s="248"/>
      <c r="W83" s="128"/>
      <c r="X83" s="128"/>
      <c r="Y83" s="128"/>
      <c r="Z83" s="128"/>
      <c r="AA83" s="252"/>
      <c r="AB83" s="131"/>
      <c r="AC83" s="131"/>
      <c r="AD83" s="131"/>
    </row>
    <row r="84" spans="1:30" ht="16.5" customHeight="1">
      <c r="A84" s="128"/>
      <c r="B84" s="128"/>
      <c r="C84" s="128"/>
      <c r="D84" s="128"/>
      <c r="E84" s="128"/>
      <c r="F84" s="128"/>
      <c r="G84" s="128"/>
      <c r="H84" s="128"/>
      <c r="I84" s="128"/>
      <c r="J84" s="128"/>
      <c r="K84" s="128"/>
      <c r="L84" s="128"/>
      <c r="M84" s="128"/>
      <c r="N84" s="128"/>
      <c r="O84" s="128"/>
      <c r="P84" s="128"/>
      <c r="Q84" s="128"/>
      <c r="R84" s="128"/>
      <c r="S84" s="128"/>
      <c r="T84" s="128"/>
      <c r="U84" s="129"/>
      <c r="V84" s="248"/>
      <c r="W84" s="128"/>
      <c r="X84" s="128"/>
      <c r="Y84" s="128"/>
      <c r="Z84" s="128"/>
      <c r="AA84" s="252"/>
      <c r="AB84" s="131"/>
      <c r="AC84" s="131"/>
      <c r="AD84" s="131"/>
    </row>
    <row r="85" spans="1:30" ht="16.5" customHeight="1">
      <c r="A85" s="128"/>
      <c r="B85" s="128"/>
      <c r="C85" s="128"/>
      <c r="D85" s="128"/>
      <c r="E85" s="128"/>
      <c r="F85" s="128"/>
      <c r="G85" s="128"/>
      <c r="H85" s="128"/>
      <c r="I85" s="128"/>
      <c r="J85" s="128"/>
      <c r="K85" s="128"/>
      <c r="L85" s="128"/>
      <c r="M85" s="128"/>
      <c r="N85" s="128"/>
      <c r="O85" s="128"/>
      <c r="P85" s="128"/>
      <c r="Q85" s="128"/>
      <c r="R85" s="128"/>
      <c r="S85" s="128"/>
      <c r="T85" s="128"/>
      <c r="U85" s="129"/>
      <c r="V85" s="248"/>
      <c r="W85" s="128"/>
      <c r="X85" s="128"/>
      <c r="Y85" s="128"/>
      <c r="Z85" s="128"/>
      <c r="AA85" s="252"/>
      <c r="AB85" s="131"/>
      <c r="AC85" s="131"/>
      <c r="AD85" s="131"/>
    </row>
    <row r="86" spans="1:30" ht="16.5" customHeight="1">
      <c r="A86" s="128"/>
      <c r="B86" s="128"/>
      <c r="C86" s="128"/>
      <c r="D86" s="128"/>
      <c r="E86" s="128"/>
      <c r="F86" s="128"/>
      <c r="G86" s="128"/>
      <c r="H86" s="128"/>
      <c r="I86" s="128"/>
      <c r="J86" s="128"/>
      <c r="K86" s="128"/>
      <c r="L86" s="128"/>
      <c r="M86" s="128"/>
      <c r="N86" s="128"/>
      <c r="O86" s="128"/>
      <c r="P86" s="128"/>
      <c r="Q86" s="128"/>
      <c r="R86" s="128"/>
      <c r="S86" s="128"/>
      <c r="T86" s="128"/>
      <c r="U86" s="129"/>
      <c r="V86" s="248"/>
      <c r="W86" s="128"/>
      <c r="X86" s="128"/>
      <c r="Y86" s="128"/>
      <c r="Z86" s="128"/>
      <c r="AA86" s="252"/>
      <c r="AB86" s="131"/>
      <c r="AC86" s="131"/>
      <c r="AD86" s="131"/>
    </row>
    <row r="87" spans="1:30" ht="16.5" customHeight="1">
      <c r="A87" s="128"/>
      <c r="B87" s="128"/>
      <c r="C87" s="128"/>
      <c r="D87" s="128"/>
      <c r="E87" s="128"/>
      <c r="F87" s="128"/>
      <c r="G87" s="128"/>
      <c r="H87" s="128"/>
      <c r="I87" s="128"/>
      <c r="J87" s="128"/>
      <c r="K87" s="128"/>
      <c r="L87" s="128"/>
      <c r="M87" s="128"/>
      <c r="N87" s="128"/>
      <c r="O87" s="128"/>
      <c r="P87" s="128"/>
      <c r="Q87" s="128"/>
      <c r="R87" s="128"/>
      <c r="S87" s="128"/>
      <c r="T87" s="128"/>
      <c r="U87" s="129"/>
      <c r="V87" s="248"/>
      <c r="W87" s="128"/>
      <c r="X87" s="128"/>
      <c r="Y87" s="128"/>
      <c r="Z87" s="128"/>
      <c r="AA87" s="252"/>
      <c r="AB87" s="131"/>
      <c r="AC87" s="131"/>
      <c r="AD87" s="131"/>
    </row>
    <row r="88" spans="1:30" ht="16.5" customHeight="1">
      <c r="A88" s="128"/>
      <c r="B88" s="128"/>
      <c r="C88" s="128"/>
      <c r="D88" s="128"/>
      <c r="E88" s="128"/>
      <c r="F88" s="128"/>
      <c r="G88" s="128"/>
      <c r="H88" s="128"/>
      <c r="I88" s="128"/>
      <c r="J88" s="128"/>
      <c r="K88" s="128"/>
      <c r="L88" s="128"/>
      <c r="M88" s="128"/>
      <c r="N88" s="128"/>
      <c r="O88" s="128"/>
      <c r="P88" s="128"/>
      <c r="Q88" s="128"/>
      <c r="R88" s="128"/>
      <c r="S88" s="128"/>
      <c r="T88" s="128"/>
      <c r="U88" s="129"/>
      <c r="V88" s="248"/>
      <c r="W88" s="128"/>
      <c r="X88" s="128"/>
      <c r="Y88" s="128"/>
      <c r="Z88" s="128"/>
      <c r="AA88" s="252"/>
      <c r="AB88" s="131"/>
      <c r="AC88" s="131"/>
      <c r="AD88" s="131"/>
    </row>
    <row r="89" spans="1:30" ht="16.5" customHeight="1">
      <c r="A89" s="128"/>
      <c r="B89" s="128"/>
      <c r="C89" s="128"/>
      <c r="D89" s="128"/>
      <c r="E89" s="128"/>
      <c r="F89" s="128"/>
      <c r="G89" s="128"/>
      <c r="H89" s="128"/>
      <c r="I89" s="128"/>
      <c r="J89" s="128"/>
      <c r="K89" s="128"/>
      <c r="L89" s="128"/>
      <c r="M89" s="128"/>
      <c r="N89" s="128"/>
      <c r="O89" s="128"/>
      <c r="P89" s="128"/>
      <c r="Q89" s="128"/>
      <c r="R89" s="128"/>
      <c r="S89" s="128"/>
      <c r="T89" s="128"/>
      <c r="U89" s="129"/>
      <c r="V89" s="248"/>
      <c r="W89" s="128"/>
      <c r="X89" s="128"/>
      <c r="Y89" s="128"/>
      <c r="Z89" s="128"/>
      <c r="AA89" s="252"/>
      <c r="AB89" s="131"/>
      <c r="AC89" s="131"/>
      <c r="AD89" s="131"/>
    </row>
    <row r="90" spans="1:30" ht="16.5" customHeight="1">
      <c r="A90" s="128"/>
      <c r="B90" s="128"/>
      <c r="C90" s="128"/>
      <c r="D90" s="128"/>
      <c r="E90" s="128"/>
      <c r="F90" s="128"/>
      <c r="G90" s="128"/>
      <c r="H90" s="128"/>
      <c r="I90" s="128"/>
      <c r="J90" s="128"/>
      <c r="K90" s="128"/>
      <c r="L90" s="128"/>
      <c r="M90" s="128"/>
      <c r="N90" s="128"/>
      <c r="O90" s="128"/>
      <c r="P90" s="128"/>
      <c r="Q90" s="128"/>
      <c r="R90" s="128"/>
      <c r="S90" s="128"/>
      <c r="T90" s="128"/>
      <c r="U90" s="129"/>
      <c r="V90" s="248"/>
      <c r="W90" s="128"/>
      <c r="X90" s="128"/>
      <c r="Y90" s="128"/>
      <c r="Z90" s="128"/>
      <c r="AA90" s="252"/>
      <c r="AB90" s="131"/>
      <c r="AC90" s="131"/>
      <c r="AD90" s="131"/>
    </row>
    <row r="91" spans="1:30" ht="16.5" customHeight="1">
      <c r="A91" s="128"/>
      <c r="B91" s="128"/>
      <c r="C91" s="128"/>
      <c r="D91" s="128"/>
      <c r="E91" s="128"/>
      <c r="F91" s="128"/>
      <c r="G91" s="128"/>
      <c r="H91" s="128"/>
      <c r="I91" s="128"/>
      <c r="J91" s="128"/>
      <c r="K91" s="128"/>
      <c r="L91" s="128"/>
      <c r="M91" s="128"/>
      <c r="N91" s="128"/>
      <c r="O91" s="128"/>
      <c r="P91" s="128"/>
      <c r="Q91" s="128"/>
      <c r="R91" s="128"/>
      <c r="S91" s="128"/>
      <c r="T91" s="128"/>
      <c r="U91" s="129"/>
      <c r="V91" s="248"/>
      <c r="W91" s="128"/>
      <c r="X91" s="128"/>
      <c r="Y91" s="128"/>
      <c r="Z91" s="128"/>
      <c r="AA91" s="252"/>
      <c r="AB91" s="131"/>
      <c r="AC91" s="131"/>
      <c r="AD91" s="131"/>
    </row>
    <row r="92" spans="1:30" ht="16.5" customHeight="1">
      <c r="A92" s="128"/>
      <c r="B92" s="128"/>
      <c r="C92" s="128"/>
      <c r="D92" s="128"/>
      <c r="E92" s="128"/>
      <c r="F92" s="128"/>
      <c r="G92" s="128"/>
      <c r="H92" s="128"/>
      <c r="I92" s="128"/>
      <c r="J92" s="128"/>
      <c r="K92" s="128"/>
      <c r="L92" s="128"/>
      <c r="M92" s="128"/>
      <c r="N92" s="128"/>
      <c r="O92" s="128"/>
      <c r="P92" s="128"/>
      <c r="Q92" s="128"/>
      <c r="R92" s="128"/>
      <c r="S92" s="128"/>
      <c r="T92" s="128"/>
      <c r="U92" s="129"/>
      <c r="V92" s="248"/>
      <c r="W92" s="128"/>
      <c r="X92" s="128"/>
      <c r="Y92" s="128"/>
      <c r="Z92" s="128"/>
      <c r="AA92" s="252"/>
      <c r="AB92" s="131"/>
      <c r="AC92" s="131"/>
      <c r="AD92" s="131"/>
    </row>
    <row r="93" spans="1:30" ht="16.5" customHeight="1">
      <c r="A93" s="128"/>
      <c r="B93" s="128"/>
      <c r="C93" s="128"/>
      <c r="D93" s="128"/>
      <c r="E93" s="128"/>
      <c r="F93" s="128"/>
      <c r="G93" s="128"/>
      <c r="H93" s="128"/>
      <c r="I93" s="128"/>
      <c r="J93" s="128"/>
      <c r="K93" s="128"/>
      <c r="L93" s="128"/>
      <c r="M93" s="128"/>
      <c r="N93" s="128"/>
      <c r="O93" s="128"/>
      <c r="P93" s="128"/>
      <c r="Q93" s="128"/>
      <c r="R93" s="128"/>
      <c r="S93" s="128"/>
      <c r="T93" s="128"/>
      <c r="U93" s="129"/>
      <c r="V93" s="248"/>
      <c r="W93" s="128"/>
      <c r="X93" s="128"/>
      <c r="Y93" s="128"/>
      <c r="Z93" s="128"/>
      <c r="AA93" s="252"/>
      <c r="AB93" s="131"/>
      <c r="AC93" s="131"/>
      <c r="AD93" s="131"/>
    </row>
    <row r="94" spans="1:30" ht="16.5" customHeight="1">
      <c r="A94" s="128"/>
      <c r="B94" s="128"/>
      <c r="C94" s="128"/>
      <c r="D94" s="128"/>
      <c r="E94" s="128"/>
      <c r="F94" s="128"/>
      <c r="G94" s="128"/>
      <c r="H94" s="128"/>
      <c r="I94" s="128"/>
      <c r="J94" s="128"/>
      <c r="K94" s="128"/>
      <c r="L94" s="128"/>
      <c r="M94" s="128"/>
      <c r="N94" s="128"/>
      <c r="O94" s="128"/>
      <c r="P94" s="128"/>
      <c r="Q94" s="128"/>
      <c r="R94" s="128"/>
      <c r="S94" s="128"/>
      <c r="T94" s="128"/>
      <c r="U94" s="129"/>
      <c r="V94" s="248"/>
      <c r="W94" s="128"/>
      <c r="X94" s="128"/>
      <c r="Y94" s="128"/>
      <c r="Z94" s="128"/>
      <c r="AA94" s="252"/>
      <c r="AB94" s="131"/>
      <c r="AC94" s="131"/>
      <c r="AD94" s="131"/>
    </row>
    <row r="95" spans="1:30" ht="16.5" customHeight="1">
      <c r="A95" s="128"/>
      <c r="B95" s="128"/>
      <c r="C95" s="128"/>
      <c r="D95" s="128"/>
      <c r="E95" s="128"/>
      <c r="F95" s="128"/>
      <c r="G95" s="128"/>
      <c r="H95" s="128"/>
      <c r="I95" s="128"/>
      <c r="J95" s="128"/>
      <c r="K95" s="128"/>
      <c r="L95" s="128"/>
      <c r="M95" s="128"/>
      <c r="N95" s="128"/>
      <c r="O95" s="128"/>
      <c r="P95" s="128"/>
      <c r="Q95" s="128"/>
      <c r="R95" s="128"/>
      <c r="S95" s="128"/>
      <c r="T95" s="128"/>
      <c r="U95" s="129"/>
      <c r="V95" s="248"/>
      <c r="W95" s="128"/>
      <c r="X95" s="128"/>
      <c r="Y95" s="128"/>
      <c r="Z95" s="128"/>
      <c r="AA95" s="252"/>
      <c r="AB95" s="131"/>
      <c r="AC95" s="131"/>
      <c r="AD95" s="131"/>
    </row>
    <row r="96" spans="1:30" ht="16.5" customHeight="1">
      <c r="A96" s="128"/>
      <c r="B96" s="128"/>
      <c r="C96" s="128"/>
      <c r="D96" s="128"/>
      <c r="E96" s="128"/>
      <c r="F96" s="128"/>
      <c r="G96" s="128"/>
      <c r="H96" s="128"/>
      <c r="I96" s="128"/>
      <c r="J96" s="128"/>
      <c r="K96" s="128"/>
      <c r="L96" s="128"/>
      <c r="M96" s="128"/>
      <c r="N96" s="128"/>
      <c r="O96" s="128"/>
      <c r="P96" s="128"/>
      <c r="Q96" s="128"/>
      <c r="R96" s="128"/>
      <c r="S96" s="128"/>
      <c r="T96" s="128"/>
      <c r="U96" s="129"/>
      <c r="V96" s="248"/>
      <c r="W96" s="128"/>
      <c r="X96" s="128"/>
      <c r="Y96" s="128"/>
      <c r="Z96" s="128"/>
      <c r="AA96" s="252"/>
      <c r="AB96" s="131"/>
      <c r="AC96" s="131"/>
      <c r="AD96" s="131"/>
    </row>
    <row r="97" spans="1:30" ht="16.5" customHeight="1">
      <c r="A97" s="128"/>
      <c r="B97" s="128"/>
      <c r="C97" s="128"/>
      <c r="D97" s="128"/>
      <c r="E97" s="128"/>
      <c r="F97" s="128"/>
      <c r="G97" s="128"/>
      <c r="H97" s="128"/>
      <c r="I97" s="128"/>
      <c r="J97" s="128"/>
      <c r="K97" s="128"/>
      <c r="L97" s="128"/>
      <c r="M97" s="128"/>
      <c r="N97" s="128"/>
      <c r="O97" s="128"/>
      <c r="P97" s="128"/>
      <c r="Q97" s="128"/>
      <c r="R97" s="128"/>
      <c r="S97" s="128"/>
      <c r="T97" s="128"/>
      <c r="U97" s="129"/>
      <c r="V97" s="248"/>
      <c r="W97" s="128"/>
      <c r="X97" s="128"/>
      <c r="Y97" s="128"/>
      <c r="Z97" s="128"/>
      <c r="AA97" s="252"/>
      <c r="AB97" s="131"/>
      <c r="AC97" s="131"/>
      <c r="AD97" s="131"/>
    </row>
    <row r="98" spans="1:30" ht="16.5" customHeight="1">
      <c r="A98" s="128"/>
      <c r="B98" s="128"/>
      <c r="C98" s="128"/>
      <c r="D98" s="128"/>
      <c r="E98" s="128"/>
      <c r="F98" s="128"/>
      <c r="G98" s="128"/>
      <c r="H98" s="128"/>
      <c r="I98" s="128"/>
      <c r="J98" s="128"/>
      <c r="K98" s="128"/>
      <c r="L98" s="128"/>
      <c r="M98" s="128"/>
      <c r="N98" s="128"/>
      <c r="O98" s="128"/>
      <c r="P98" s="128"/>
      <c r="Q98" s="128"/>
      <c r="R98" s="128"/>
      <c r="S98" s="128"/>
      <c r="T98" s="128"/>
      <c r="U98" s="129"/>
      <c r="V98" s="248"/>
      <c r="W98" s="128"/>
      <c r="X98" s="128"/>
      <c r="Y98" s="128"/>
      <c r="Z98" s="128"/>
      <c r="AA98" s="252"/>
      <c r="AB98" s="131"/>
      <c r="AC98" s="131"/>
      <c r="AD98" s="131"/>
    </row>
    <row r="99" spans="1:30" ht="16.5" customHeight="1">
      <c r="A99" s="128"/>
      <c r="B99" s="128"/>
      <c r="C99" s="128"/>
      <c r="D99" s="128"/>
      <c r="E99" s="128"/>
      <c r="F99" s="128"/>
      <c r="G99" s="128"/>
      <c r="H99" s="128"/>
      <c r="I99" s="128"/>
      <c r="J99" s="128"/>
      <c r="K99" s="128"/>
      <c r="L99" s="128"/>
      <c r="M99" s="128"/>
      <c r="N99" s="128"/>
      <c r="O99" s="128"/>
      <c r="P99" s="128"/>
      <c r="Q99" s="128"/>
      <c r="R99" s="128"/>
      <c r="S99" s="128"/>
      <c r="T99" s="128"/>
      <c r="U99" s="129"/>
      <c r="V99" s="248"/>
      <c r="W99" s="128"/>
      <c r="X99" s="128"/>
      <c r="Y99" s="128"/>
      <c r="Z99" s="128"/>
      <c r="AA99" s="252"/>
      <c r="AB99" s="131"/>
      <c r="AC99" s="131"/>
      <c r="AD99" s="131"/>
    </row>
    <row r="100" spans="1:30" ht="16.5" customHeight="1">
      <c r="A100" s="128"/>
      <c r="B100" s="128"/>
      <c r="C100" s="128"/>
      <c r="D100" s="128"/>
      <c r="E100" s="128"/>
      <c r="F100" s="128"/>
      <c r="G100" s="128"/>
      <c r="H100" s="128"/>
      <c r="I100" s="128"/>
      <c r="J100" s="128"/>
      <c r="K100" s="128"/>
      <c r="L100" s="128"/>
      <c r="M100" s="128"/>
      <c r="N100" s="128"/>
      <c r="O100" s="128"/>
      <c r="P100" s="128"/>
      <c r="Q100" s="128"/>
      <c r="R100" s="128"/>
      <c r="S100" s="128"/>
      <c r="T100" s="128"/>
      <c r="U100" s="129"/>
      <c r="V100" s="248"/>
      <c r="W100" s="128"/>
      <c r="X100" s="128"/>
      <c r="Y100" s="128"/>
      <c r="Z100" s="128"/>
      <c r="AA100" s="252"/>
      <c r="AB100" s="131"/>
      <c r="AC100" s="131"/>
      <c r="AD100" s="131"/>
    </row>
    <row r="101" spans="1:30" ht="16.5" customHeight="1">
      <c r="A101" s="128"/>
      <c r="B101" s="128"/>
      <c r="C101" s="128"/>
      <c r="D101" s="128"/>
      <c r="E101" s="128"/>
      <c r="F101" s="128"/>
      <c r="G101" s="128"/>
      <c r="H101" s="128"/>
      <c r="I101" s="128"/>
      <c r="J101" s="128"/>
      <c r="K101" s="128"/>
      <c r="L101" s="128"/>
      <c r="M101" s="128"/>
      <c r="N101" s="128"/>
      <c r="O101" s="128"/>
      <c r="P101" s="128"/>
      <c r="Q101" s="128"/>
      <c r="R101" s="128"/>
      <c r="S101" s="128"/>
      <c r="T101" s="128"/>
      <c r="U101" s="129"/>
      <c r="V101" s="248"/>
      <c r="W101" s="128"/>
      <c r="X101" s="128"/>
      <c r="Y101" s="128"/>
      <c r="Z101" s="128"/>
      <c r="AA101" s="252"/>
      <c r="AB101" s="131"/>
      <c r="AC101" s="131"/>
      <c r="AD101" s="131"/>
    </row>
    <row r="102" spans="1:30" ht="16.5" customHeight="1">
      <c r="A102" s="128"/>
      <c r="B102" s="128"/>
      <c r="C102" s="128"/>
      <c r="D102" s="128"/>
      <c r="E102" s="128"/>
      <c r="F102" s="128"/>
      <c r="G102" s="128"/>
      <c r="H102" s="128"/>
      <c r="I102" s="128"/>
      <c r="J102" s="128"/>
      <c r="K102" s="128"/>
      <c r="L102" s="128"/>
      <c r="M102" s="128"/>
      <c r="N102" s="128"/>
      <c r="O102" s="128"/>
      <c r="P102" s="128"/>
      <c r="Q102" s="128"/>
      <c r="R102" s="128"/>
      <c r="S102" s="128"/>
      <c r="T102" s="128"/>
      <c r="U102" s="129"/>
      <c r="V102" s="248"/>
      <c r="W102" s="128"/>
      <c r="X102" s="128"/>
      <c r="Y102" s="128"/>
      <c r="Z102" s="128"/>
      <c r="AA102" s="252"/>
      <c r="AB102" s="131"/>
      <c r="AC102" s="131"/>
      <c r="AD102" s="131"/>
    </row>
    <row r="103" spans="1:30" ht="16.5" customHeight="1">
      <c r="A103" s="128"/>
      <c r="B103" s="128"/>
      <c r="C103" s="128"/>
      <c r="D103" s="128"/>
      <c r="E103" s="128"/>
      <c r="F103" s="128"/>
      <c r="G103" s="128"/>
      <c r="H103" s="128"/>
      <c r="I103" s="128"/>
      <c r="J103" s="128"/>
      <c r="K103" s="128"/>
      <c r="L103" s="128"/>
      <c r="M103" s="128"/>
      <c r="N103" s="128"/>
      <c r="O103" s="128"/>
      <c r="P103" s="128"/>
      <c r="Q103" s="128"/>
      <c r="R103" s="128"/>
      <c r="S103" s="128"/>
      <c r="T103" s="128"/>
      <c r="U103" s="129"/>
      <c r="V103" s="248"/>
      <c r="W103" s="128"/>
      <c r="X103" s="128"/>
      <c r="Y103" s="128"/>
      <c r="Z103" s="128"/>
      <c r="AA103" s="252"/>
      <c r="AB103" s="131"/>
      <c r="AC103" s="131"/>
      <c r="AD103" s="131"/>
    </row>
    <row r="104" spans="1:30" ht="16.5" customHeight="1">
      <c r="A104" s="128"/>
      <c r="B104" s="128"/>
      <c r="C104" s="128"/>
      <c r="D104" s="128"/>
      <c r="E104" s="128"/>
      <c r="F104" s="128"/>
      <c r="G104" s="128"/>
      <c r="H104" s="128"/>
      <c r="I104" s="128"/>
      <c r="J104" s="128"/>
      <c r="K104" s="128"/>
      <c r="L104" s="128"/>
      <c r="M104" s="128"/>
      <c r="N104" s="128"/>
      <c r="O104" s="128"/>
      <c r="P104" s="128"/>
      <c r="Q104" s="128"/>
      <c r="R104" s="128"/>
      <c r="S104" s="128"/>
      <c r="T104" s="128"/>
      <c r="U104" s="129"/>
      <c r="V104" s="248"/>
      <c r="W104" s="128"/>
      <c r="X104" s="128"/>
      <c r="Y104" s="128"/>
      <c r="Z104" s="128"/>
      <c r="AA104" s="252"/>
      <c r="AB104" s="131"/>
      <c r="AC104" s="131"/>
      <c r="AD104" s="131"/>
    </row>
    <row r="105" spans="1:30" ht="16.5" customHeight="1">
      <c r="A105" s="128"/>
      <c r="B105" s="128"/>
      <c r="C105" s="128"/>
      <c r="D105" s="128"/>
      <c r="E105" s="128"/>
      <c r="F105" s="128"/>
      <c r="G105" s="128"/>
      <c r="H105" s="128"/>
      <c r="I105" s="128"/>
      <c r="J105" s="128"/>
      <c r="K105" s="128"/>
      <c r="L105" s="128"/>
      <c r="M105" s="128"/>
      <c r="N105" s="128"/>
      <c r="O105" s="128"/>
      <c r="P105" s="128"/>
      <c r="Q105" s="128"/>
      <c r="R105" s="128"/>
      <c r="S105" s="128"/>
      <c r="T105" s="128"/>
      <c r="U105" s="129"/>
      <c r="V105" s="248"/>
      <c r="W105" s="128"/>
      <c r="X105" s="128"/>
      <c r="Y105" s="128"/>
      <c r="Z105" s="128"/>
      <c r="AA105" s="252"/>
      <c r="AB105" s="131"/>
      <c r="AC105" s="131"/>
      <c r="AD105" s="131"/>
    </row>
    <row r="106" spans="1:30" ht="16.5" customHeight="1">
      <c r="A106" s="128"/>
      <c r="B106" s="128"/>
      <c r="C106" s="128"/>
      <c r="D106" s="128"/>
      <c r="E106" s="128"/>
      <c r="F106" s="128"/>
      <c r="G106" s="128"/>
      <c r="H106" s="128"/>
      <c r="I106" s="128"/>
      <c r="J106" s="128"/>
      <c r="K106" s="128"/>
      <c r="L106" s="128"/>
      <c r="M106" s="128"/>
      <c r="N106" s="128"/>
      <c r="O106" s="128"/>
      <c r="P106" s="128"/>
      <c r="Q106" s="128"/>
      <c r="R106" s="128"/>
      <c r="S106" s="128"/>
      <c r="T106" s="128"/>
      <c r="U106" s="129"/>
      <c r="V106" s="248"/>
      <c r="W106" s="128"/>
      <c r="X106" s="128"/>
      <c r="Y106" s="128"/>
      <c r="Z106" s="128"/>
      <c r="AA106" s="252"/>
      <c r="AB106" s="131"/>
      <c r="AC106" s="131"/>
      <c r="AD106" s="131"/>
    </row>
    <row r="107" spans="1:30" ht="16.5" customHeight="1">
      <c r="A107" s="128"/>
      <c r="B107" s="128"/>
      <c r="C107" s="128"/>
      <c r="D107" s="128"/>
      <c r="E107" s="128"/>
      <c r="F107" s="128"/>
      <c r="G107" s="128"/>
      <c r="H107" s="128"/>
      <c r="I107" s="128"/>
      <c r="J107" s="128"/>
      <c r="K107" s="128"/>
      <c r="L107" s="128"/>
      <c r="M107" s="128"/>
      <c r="N107" s="128"/>
      <c r="O107" s="128"/>
      <c r="P107" s="128"/>
      <c r="Q107" s="128"/>
      <c r="R107" s="128"/>
      <c r="S107" s="128"/>
      <c r="T107" s="128"/>
      <c r="U107" s="129"/>
      <c r="V107" s="248"/>
      <c r="W107" s="128"/>
      <c r="X107" s="128"/>
      <c r="Y107" s="128"/>
      <c r="Z107" s="128"/>
      <c r="AA107" s="252"/>
      <c r="AB107" s="131"/>
      <c r="AC107" s="131"/>
      <c r="AD107" s="131"/>
    </row>
    <row r="108" spans="1:30" ht="16.5" customHeight="1">
      <c r="A108" s="128"/>
      <c r="B108" s="128"/>
      <c r="C108" s="128"/>
      <c r="D108" s="128"/>
      <c r="E108" s="128"/>
      <c r="F108" s="128"/>
      <c r="G108" s="128"/>
      <c r="H108" s="128"/>
      <c r="I108" s="128"/>
      <c r="J108" s="128"/>
      <c r="K108" s="128"/>
      <c r="L108" s="128"/>
      <c r="M108" s="128"/>
      <c r="N108" s="128"/>
      <c r="O108" s="128"/>
      <c r="P108" s="128"/>
      <c r="Q108" s="128"/>
      <c r="R108" s="128"/>
      <c r="S108" s="128"/>
      <c r="T108" s="128"/>
      <c r="U108" s="129"/>
      <c r="V108" s="248"/>
      <c r="W108" s="128"/>
      <c r="X108" s="128"/>
      <c r="Y108" s="128"/>
      <c r="Z108" s="128"/>
      <c r="AA108" s="252"/>
      <c r="AB108" s="131"/>
      <c r="AC108" s="131"/>
      <c r="AD108" s="131"/>
    </row>
    <row r="109" spans="1:30" ht="16.5" customHeight="1">
      <c r="A109" s="128"/>
      <c r="B109" s="128"/>
      <c r="C109" s="128"/>
      <c r="D109" s="128"/>
      <c r="E109" s="128"/>
      <c r="F109" s="128"/>
      <c r="G109" s="128"/>
      <c r="H109" s="128"/>
      <c r="I109" s="128"/>
      <c r="J109" s="128"/>
      <c r="K109" s="128"/>
      <c r="L109" s="128"/>
      <c r="M109" s="128"/>
      <c r="N109" s="128"/>
      <c r="O109" s="128"/>
      <c r="P109" s="128"/>
      <c r="Q109" s="128"/>
      <c r="R109" s="128"/>
      <c r="S109" s="128"/>
      <c r="T109" s="128"/>
      <c r="U109" s="129"/>
      <c r="V109" s="248"/>
      <c r="W109" s="128"/>
      <c r="X109" s="128"/>
      <c r="Y109" s="128"/>
      <c r="Z109" s="128"/>
      <c r="AA109" s="252"/>
      <c r="AB109" s="131"/>
      <c r="AC109" s="131"/>
      <c r="AD109" s="131"/>
    </row>
    <row r="110" spans="1:30" ht="16.5" customHeight="1">
      <c r="A110" s="128"/>
      <c r="B110" s="128"/>
      <c r="C110" s="128"/>
      <c r="D110" s="128"/>
      <c r="E110" s="128"/>
      <c r="F110" s="128"/>
      <c r="G110" s="128"/>
      <c r="H110" s="128"/>
      <c r="I110" s="128"/>
      <c r="J110" s="128"/>
      <c r="K110" s="128"/>
      <c r="L110" s="128"/>
      <c r="M110" s="128"/>
      <c r="N110" s="128"/>
      <c r="O110" s="128"/>
      <c r="P110" s="128"/>
      <c r="Q110" s="128"/>
      <c r="R110" s="128"/>
      <c r="S110" s="128"/>
      <c r="T110" s="128"/>
      <c r="U110" s="129"/>
      <c r="V110" s="248"/>
      <c r="W110" s="128"/>
      <c r="X110" s="128"/>
      <c r="Y110" s="128"/>
      <c r="Z110" s="128"/>
      <c r="AA110" s="252"/>
      <c r="AB110" s="131"/>
      <c r="AC110" s="131"/>
      <c r="AD110" s="131"/>
    </row>
    <row r="111" spans="1:30" ht="16.5" customHeight="1">
      <c r="A111" s="128"/>
      <c r="B111" s="128"/>
      <c r="C111" s="128"/>
      <c r="D111" s="128"/>
      <c r="E111" s="128"/>
      <c r="F111" s="128"/>
      <c r="G111" s="128"/>
      <c r="H111" s="128"/>
      <c r="I111" s="128"/>
      <c r="J111" s="128"/>
      <c r="K111" s="128"/>
      <c r="L111" s="128"/>
      <c r="M111" s="128"/>
      <c r="N111" s="128"/>
      <c r="O111" s="128"/>
      <c r="P111" s="128"/>
      <c r="Q111" s="128"/>
      <c r="R111" s="128"/>
      <c r="S111" s="128"/>
      <c r="T111" s="128"/>
      <c r="U111" s="129"/>
      <c r="V111" s="248"/>
      <c r="W111" s="128"/>
      <c r="X111" s="128"/>
      <c r="Y111" s="128"/>
      <c r="Z111" s="128"/>
      <c r="AA111" s="252"/>
      <c r="AB111" s="131"/>
      <c r="AC111" s="131"/>
      <c r="AD111" s="131"/>
    </row>
    <row r="112" spans="1:30" ht="16.5" customHeight="1">
      <c r="A112" s="128"/>
      <c r="B112" s="128"/>
      <c r="C112" s="128"/>
      <c r="D112" s="128"/>
      <c r="E112" s="128"/>
      <c r="F112" s="128"/>
      <c r="G112" s="128"/>
      <c r="H112" s="128"/>
      <c r="I112" s="128"/>
      <c r="J112" s="128"/>
      <c r="K112" s="128"/>
      <c r="L112" s="128"/>
      <c r="M112" s="128"/>
      <c r="N112" s="128"/>
      <c r="O112" s="128"/>
      <c r="P112" s="128"/>
      <c r="Q112" s="128"/>
      <c r="R112" s="128"/>
      <c r="S112" s="128"/>
      <c r="T112" s="128"/>
      <c r="U112" s="129"/>
      <c r="V112" s="248"/>
      <c r="W112" s="128"/>
      <c r="X112" s="128"/>
      <c r="Y112" s="128"/>
      <c r="Z112" s="128"/>
      <c r="AA112" s="252"/>
      <c r="AB112" s="131"/>
      <c r="AC112" s="131"/>
      <c r="AD112" s="131"/>
    </row>
    <row r="113" spans="1:30" ht="16.5" customHeight="1">
      <c r="A113" s="128"/>
      <c r="B113" s="128"/>
      <c r="C113" s="128"/>
      <c r="D113" s="128"/>
      <c r="E113" s="128"/>
      <c r="F113" s="128"/>
      <c r="G113" s="128"/>
      <c r="H113" s="128"/>
      <c r="I113" s="128"/>
      <c r="J113" s="128"/>
      <c r="K113" s="128"/>
      <c r="L113" s="128"/>
      <c r="M113" s="128"/>
      <c r="N113" s="128"/>
      <c r="O113" s="128"/>
      <c r="P113" s="128"/>
      <c r="Q113" s="128"/>
      <c r="R113" s="128"/>
      <c r="S113" s="128"/>
      <c r="T113" s="128"/>
      <c r="U113" s="129"/>
      <c r="V113" s="248"/>
      <c r="W113" s="128"/>
      <c r="X113" s="128"/>
      <c r="Y113" s="128"/>
      <c r="Z113" s="128"/>
      <c r="AA113" s="252"/>
      <c r="AB113" s="131"/>
      <c r="AC113" s="131"/>
      <c r="AD113" s="131"/>
    </row>
    <row r="114" spans="1:30" ht="16.5" customHeight="1">
      <c r="A114" s="128"/>
      <c r="B114" s="128"/>
      <c r="C114" s="128"/>
      <c r="D114" s="128"/>
      <c r="E114" s="128"/>
      <c r="F114" s="128"/>
      <c r="G114" s="128"/>
      <c r="H114" s="128"/>
      <c r="I114" s="128"/>
      <c r="J114" s="128"/>
      <c r="K114" s="128"/>
      <c r="L114" s="128"/>
      <c r="M114" s="128"/>
      <c r="N114" s="128"/>
      <c r="O114" s="128"/>
      <c r="P114" s="128"/>
      <c r="Q114" s="128"/>
      <c r="R114" s="128"/>
      <c r="S114" s="128"/>
      <c r="T114" s="128"/>
      <c r="U114" s="129"/>
      <c r="V114" s="248"/>
      <c r="W114" s="128"/>
      <c r="X114" s="128"/>
      <c r="Y114" s="128"/>
      <c r="Z114" s="128"/>
      <c r="AA114" s="252"/>
      <c r="AB114" s="131"/>
      <c r="AC114" s="131"/>
      <c r="AD114" s="131"/>
    </row>
    <row r="115" spans="1:30" ht="16.5" customHeight="1">
      <c r="A115" s="128"/>
      <c r="B115" s="128"/>
      <c r="C115" s="128"/>
      <c r="D115" s="128"/>
      <c r="E115" s="128"/>
      <c r="F115" s="128"/>
      <c r="G115" s="128"/>
      <c r="H115" s="128"/>
      <c r="I115" s="128"/>
      <c r="J115" s="128"/>
      <c r="K115" s="128"/>
      <c r="L115" s="128"/>
      <c r="M115" s="128"/>
      <c r="N115" s="128"/>
      <c r="O115" s="128"/>
      <c r="P115" s="128"/>
      <c r="Q115" s="128"/>
      <c r="R115" s="128"/>
      <c r="S115" s="128"/>
      <c r="T115" s="128"/>
      <c r="U115" s="129"/>
      <c r="V115" s="248"/>
      <c r="W115" s="128"/>
      <c r="X115" s="128"/>
      <c r="Y115" s="128"/>
      <c r="Z115" s="128"/>
      <c r="AA115" s="252"/>
      <c r="AB115" s="131"/>
      <c r="AC115" s="131"/>
      <c r="AD115" s="131"/>
    </row>
    <row r="116" spans="1:30" ht="16.5" customHeight="1">
      <c r="A116" s="128"/>
      <c r="B116" s="128"/>
      <c r="C116" s="128"/>
      <c r="D116" s="128"/>
      <c r="E116" s="128"/>
      <c r="F116" s="128"/>
      <c r="G116" s="128"/>
      <c r="H116" s="128"/>
      <c r="I116" s="128"/>
      <c r="J116" s="128"/>
      <c r="K116" s="128"/>
      <c r="L116" s="128"/>
      <c r="M116" s="128"/>
      <c r="N116" s="128"/>
      <c r="O116" s="128"/>
      <c r="P116" s="128"/>
      <c r="Q116" s="128"/>
      <c r="R116" s="128"/>
      <c r="S116" s="128"/>
      <c r="T116" s="128"/>
      <c r="U116" s="129"/>
      <c r="V116" s="248"/>
      <c r="W116" s="128"/>
      <c r="X116" s="128"/>
      <c r="Y116" s="128"/>
      <c r="Z116" s="128"/>
      <c r="AA116" s="252"/>
      <c r="AB116" s="131"/>
      <c r="AC116" s="131"/>
      <c r="AD116" s="131"/>
    </row>
    <row r="117" spans="1:30" ht="16.5" customHeight="1">
      <c r="A117" s="128"/>
      <c r="B117" s="128"/>
      <c r="C117" s="128"/>
      <c r="D117" s="128"/>
      <c r="E117" s="128"/>
      <c r="F117" s="128"/>
      <c r="G117" s="128"/>
      <c r="H117" s="128"/>
      <c r="I117" s="128"/>
      <c r="J117" s="128"/>
      <c r="K117" s="128"/>
      <c r="L117" s="128"/>
      <c r="M117" s="128"/>
      <c r="N117" s="128"/>
      <c r="O117" s="128"/>
      <c r="P117" s="128"/>
      <c r="Q117" s="128"/>
      <c r="R117" s="128"/>
      <c r="S117" s="128"/>
      <c r="T117" s="128"/>
      <c r="U117" s="129"/>
      <c r="V117" s="248"/>
      <c r="W117" s="128"/>
      <c r="X117" s="128"/>
      <c r="Y117" s="128"/>
      <c r="Z117" s="128"/>
      <c r="AA117" s="252"/>
      <c r="AB117" s="131"/>
      <c r="AC117" s="131"/>
      <c r="AD117" s="131"/>
    </row>
    <row r="118" spans="1:30" ht="16.5" customHeight="1">
      <c r="A118" s="128"/>
      <c r="B118" s="128"/>
      <c r="C118" s="128"/>
      <c r="D118" s="128"/>
      <c r="E118" s="128"/>
      <c r="F118" s="128"/>
      <c r="G118" s="128"/>
      <c r="H118" s="128"/>
      <c r="I118" s="128"/>
      <c r="J118" s="128"/>
      <c r="K118" s="128"/>
      <c r="L118" s="128"/>
      <c r="M118" s="128"/>
      <c r="N118" s="128"/>
      <c r="O118" s="128"/>
      <c r="P118" s="128"/>
      <c r="Q118" s="128"/>
      <c r="R118" s="128"/>
      <c r="S118" s="128"/>
      <c r="T118" s="128"/>
      <c r="U118" s="129"/>
      <c r="V118" s="248"/>
      <c r="W118" s="128"/>
      <c r="X118" s="128"/>
      <c r="Y118" s="128"/>
      <c r="Z118" s="128"/>
      <c r="AA118" s="252"/>
      <c r="AB118" s="131"/>
      <c r="AC118" s="131"/>
      <c r="AD118" s="131"/>
    </row>
    <row r="119" spans="1:30" ht="16.5" customHeight="1">
      <c r="A119" s="128"/>
      <c r="B119" s="128"/>
      <c r="C119" s="128"/>
      <c r="D119" s="128"/>
      <c r="E119" s="128"/>
      <c r="F119" s="128"/>
      <c r="G119" s="128"/>
      <c r="H119" s="128"/>
      <c r="I119" s="128"/>
      <c r="J119" s="128"/>
      <c r="K119" s="128"/>
      <c r="L119" s="128"/>
      <c r="M119" s="128"/>
      <c r="N119" s="128"/>
      <c r="O119" s="128"/>
      <c r="P119" s="128"/>
      <c r="Q119" s="128"/>
      <c r="R119" s="128"/>
      <c r="S119" s="128"/>
      <c r="T119" s="128"/>
      <c r="U119" s="129"/>
      <c r="V119" s="248"/>
      <c r="W119" s="128"/>
      <c r="X119" s="128"/>
      <c r="Y119" s="128"/>
      <c r="Z119" s="128"/>
      <c r="AA119" s="252"/>
      <c r="AB119" s="131"/>
      <c r="AC119" s="131"/>
      <c r="AD119" s="131"/>
    </row>
    <row r="120" spans="1:30" ht="16.5" customHeight="1">
      <c r="A120" s="128"/>
      <c r="B120" s="128"/>
      <c r="C120" s="128"/>
      <c r="D120" s="128"/>
      <c r="E120" s="128"/>
      <c r="F120" s="128"/>
      <c r="G120" s="128"/>
      <c r="H120" s="128"/>
      <c r="I120" s="128"/>
      <c r="J120" s="128"/>
      <c r="K120" s="128"/>
      <c r="L120" s="128"/>
      <c r="M120" s="128"/>
      <c r="N120" s="128"/>
      <c r="O120" s="128"/>
      <c r="P120" s="128"/>
      <c r="Q120" s="128"/>
      <c r="R120" s="128"/>
      <c r="S120" s="128"/>
      <c r="T120" s="128"/>
      <c r="U120" s="129"/>
      <c r="V120" s="248"/>
      <c r="W120" s="128"/>
      <c r="X120" s="128"/>
      <c r="Y120" s="128"/>
      <c r="Z120" s="128"/>
      <c r="AA120" s="252"/>
      <c r="AB120" s="131"/>
      <c r="AC120" s="131"/>
      <c r="AD120" s="131"/>
    </row>
    <row r="121" spans="1:30" ht="16.5" customHeight="1">
      <c r="A121" s="128"/>
      <c r="B121" s="128"/>
      <c r="C121" s="128"/>
      <c r="D121" s="128"/>
      <c r="E121" s="128"/>
      <c r="F121" s="128"/>
      <c r="G121" s="128"/>
      <c r="H121" s="128"/>
      <c r="I121" s="128"/>
      <c r="J121" s="128"/>
      <c r="K121" s="128"/>
      <c r="L121" s="128"/>
      <c r="M121" s="128"/>
      <c r="N121" s="128"/>
      <c r="O121" s="128"/>
      <c r="P121" s="128"/>
      <c r="Q121" s="128"/>
      <c r="R121" s="128"/>
      <c r="S121" s="128"/>
      <c r="T121" s="128"/>
      <c r="U121" s="129"/>
      <c r="V121" s="248"/>
      <c r="W121" s="128"/>
      <c r="X121" s="128"/>
      <c r="Y121" s="128"/>
      <c r="Z121" s="128"/>
      <c r="AA121" s="252"/>
      <c r="AB121" s="131"/>
      <c r="AC121" s="131"/>
      <c r="AD121" s="131"/>
    </row>
    <row r="122" spans="1:30" ht="16.5" customHeight="1">
      <c r="A122" s="128"/>
      <c r="B122" s="128"/>
      <c r="C122" s="128"/>
      <c r="D122" s="128"/>
      <c r="E122" s="128"/>
      <c r="F122" s="128"/>
      <c r="G122" s="128"/>
      <c r="H122" s="128"/>
      <c r="I122" s="128"/>
      <c r="J122" s="128"/>
      <c r="K122" s="128"/>
      <c r="L122" s="128"/>
      <c r="M122" s="128"/>
      <c r="N122" s="128"/>
      <c r="O122" s="128"/>
      <c r="P122" s="128"/>
      <c r="Q122" s="128"/>
      <c r="R122" s="128"/>
      <c r="S122" s="128"/>
      <c r="T122" s="128"/>
      <c r="U122" s="129"/>
      <c r="V122" s="248"/>
      <c r="W122" s="128"/>
      <c r="X122" s="128"/>
      <c r="Y122" s="128"/>
      <c r="Z122" s="128"/>
      <c r="AA122" s="252"/>
      <c r="AB122" s="131"/>
      <c r="AC122" s="131"/>
      <c r="AD122" s="131"/>
    </row>
    <row r="123" spans="1:30" ht="16.5" customHeight="1">
      <c r="A123" s="128"/>
      <c r="B123" s="128"/>
      <c r="C123" s="128"/>
      <c r="D123" s="128"/>
      <c r="E123" s="128"/>
      <c r="F123" s="128"/>
      <c r="G123" s="128"/>
      <c r="H123" s="128"/>
      <c r="I123" s="128"/>
      <c r="J123" s="128"/>
      <c r="K123" s="128"/>
      <c r="L123" s="128"/>
      <c r="M123" s="128"/>
      <c r="N123" s="128"/>
      <c r="O123" s="128"/>
      <c r="P123" s="128"/>
      <c r="Q123" s="128"/>
      <c r="R123" s="128"/>
      <c r="S123" s="128"/>
      <c r="T123" s="128"/>
      <c r="U123" s="129"/>
      <c r="V123" s="248"/>
      <c r="W123" s="128"/>
      <c r="X123" s="128"/>
      <c r="Y123" s="128"/>
      <c r="Z123" s="128"/>
      <c r="AA123" s="252"/>
      <c r="AB123" s="131"/>
      <c r="AC123" s="131"/>
      <c r="AD123" s="131"/>
    </row>
    <row r="124" spans="1:30" ht="16.5" customHeight="1">
      <c r="A124" s="128"/>
      <c r="B124" s="128"/>
      <c r="C124" s="128"/>
      <c r="D124" s="128"/>
      <c r="E124" s="128"/>
      <c r="F124" s="128"/>
      <c r="G124" s="128"/>
      <c r="H124" s="128"/>
      <c r="I124" s="128"/>
      <c r="J124" s="128"/>
      <c r="K124" s="128"/>
      <c r="L124" s="128"/>
      <c r="M124" s="128"/>
      <c r="N124" s="128"/>
      <c r="O124" s="128"/>
      <c r="P124" s="128"/>
      <c r="Q124" s="128"/>
      <c r="R124" s="128"/>
      <c r="S124" s="128"/>
      <c r="T124" s="128"/>
      <c r="U124" s="129"/>
      <c r="V124" s="248"/>
      <c r="W124" s="128"/>
      <c r="X124" s="128"/>
      <c r="Y124" s="128"/>
      <c r="Z124" s="128"/>
      <c r="AA124" s="252"/>
      <c r="AB124" s="131"/>
      <c r="AC124" s="131"/>
      <c r="AD124" s="131"/>
    </row>
    <row r="125" spans="1:30" ht="16.5" customHeight="1">
      <c r="A125" s="128"/>
      <c r="B125" s="128"/>
      <c r="C125" s="128"/>
      <c r="D125" s="128"/>
      <c r="E125" s="128"/>
      <c r="F125" s="128"/>
      <c r="G125" s="128"/>
      <c r="H125" s="128"/>
      <c r="I125" s="128"/>
      <c r="J125" s="128"/>
      <c r="K125" s="128"/>
      <c r="L125" s="128"/>
      <c r="M125" s="128"/>
      <c r="N125" s="128"/>
      <c r="O125" s="128"/>
      <c r="P125" s="128"/>
      <c r="Q125" s="128"/>
      <c r="R125" s="128"/>
      <c r="S125" s="128"/>
      <c r="T125" s="128"/>
      <c r="U125" s="129"/>
      <c r="V125" s="248"/>
      <c r="W125" s="128"/>
      <c r="X125" s="128"/>
      <c r="Y125" s="128"/>
      <c r="Z125" s="128"/>
      <c r="AA125" s="252"/>
      <c r="AB125" s="131"/>
      <c r="AC125" s="131"/>
      <c r="AD125" s="131"/>
    </row>
    <row r="126" spans="1:30" ht="16.5" customHeight="1">
      <c r="A126" s="128"/>
      <c r="B126" s="128"/>
      <c r="C126" s="128"/>
      <c r="D126" s="128"/>
      <c r="E126" s="128"/>
      <c r="F126" s="128"/>
      <c r="G126" s="128"/>
      <c r="H126" s="128"/>
      <c r="I126" s="128"/>
      <c r="J126" s="128"/>
      <c r="K126" s="128"/>
      <c r="L126" s="128"/>
      <c r="M126" s="128"/>
      <c r="N126" s="128"/>
      <c r="O126" s="128"/>
      <c r="P126" s="128"/>
      <c r="Q126" s="128"/>
      <c r="R126" s="128"/>
      <c r="S126" s="128"/>
      <c r="T126" s="128"/>
      <c r="U126" s="129"/>
      <c r="V126" s="248"/>
      <c r="W126" s="128"/>
      <c r="X126" s="128"/>
      <c r="Y126" s="128"/>
      <c r="Z126" s="128"/>
      <c r="AA126" s="252"/>
      <c r="AB126" s="131"/>
      <c r="AC126" s="131"/>
      <c r="AD126" s="131"/>
    </row>
    <row r="127" spans="1:30" ht="16.5" customHeight="1">
      <c r="A127" s="128"/>
      <c r="B127" s="128"/>
      <c r="C127" s="128"/>
      <c r="D127" s="128"/>
      <c r="E127" s="128"/>
      <c r="F127" s="128"/>
      <c r="G127" s="128"/>
      <c r="H127" s="128"/>
      <c r="I127" s="128"/>
      <c r="J127" s="128"/>
      <c r="K127" s="128"/>
      <c r="L127" s="128"/>
      <c r="M127" s="128"/>
      <c r="N127" s="128"/>
      <c r="O127" s="128"/>
      <c r="P127" s="128"/>
      <c r="Q127" s="128"/>
      <c r="R127" s="128"/>
      <c r="S127" s="128"/>
      <c r="T127" s="128"/>
      <c r="U127" s="129"/>
      <c r="V127" s="248"/>
      <c r="W127" s="128"/>
      <c r="X127" s="128"/>
      <c r="Y127" s="128"/>
      <c r="Z127" s="128"/>
      <c r="AA127" s="252"/>
      <c r="AB127" s="131"/>
      <c r="AC127" s="131"/>
      <c r="AD127" s="131"/>
    </row>
    <row r="128" spans="1:30" ht="16.5" customHeight="1">
      <c r="A128" s="128"/>
      <c r="B128" s="128"/>
      <c r="C128" s="128"/>
      <c r="D128" s="128"/>
      <c r="E128" s="128"/>
      <c r="F128" s="128"/>
      <c r="G128" s="128"/>
      <c r="H128" s="128"/>
      <c r="I128" s="128"/>
      <c r="J128" s="128"/>
      <c r="K128" s="128"/>
      <c r="L128" s="128"/>
      <c r="M128" s="128"/>
      <c r="N128" s="128"/>
      <c r="O128" s="128"/>
      <c r="P128" s="128"/>
      <c r="Q128" s="128"/>
      <c r="R128" s="128"/>
      <c r="S128" s="128"/>
      <c r="T128" s="128"/>
      <c r="U128" s="129"/>
      <c r="V128" s="248"/>
      <c r="W128" s="128"/>
      <c r="X128" s="128"/>
      <c r="Y128" s="128"/>
      <c r="Z128" s="128"/>
      <c r="AA128" s="252"/>
      <c r="AB128" s="131"/>
      <c r="AC128" s="131"/>
      <c r="AD128" s="131"/>
    </row>
    <row r="129" spans="1:30" ht="16.5" customHeight="1">
      <c r="A129" s="128"/>
      <c r="B129" s="128"/>
      <c r="C129" s="128"/>
      <c r="D129" s="128"/>
      <c r="E129" s="128"/>
      <c r="F129" s="128"/>
      <c r="G129" s="128"/>
      <c r="H129" s="128"/>
      <c r="I129" s="128"/>
      <c r="J129" s="128"/>
      <c r="K129" s="128"/>
      <c r="L129" s="128"/>
      <c r="M129" s="128"/>
      <c r="N129" s="128"/>
      <c r="O129" s="128"/>
      <c r="P129" s="128"/>
      <c r="Q129" s="128"/>
      <c r="R129" s="128"/>
      <c r="S129" s="128"/>
      <c r="T129" s="128"/>
      <c r="U129" s="129"/>
      <c r="V129" s="248"/>
      <c r="W129" s="128"/>
      <c r="X129" s="128"/>
      <c r="Y129" s="128"/>
      <c r="Z129" s="128"/>
      <c r="AA129" s="252"/>
      <c r="AB129" s="131"/>
      <c r="AC129" s="131"/>
      <c r="AD129" s="131"/>
    </row>
    <row r="130" spans="1:30" ht="16.5" customHeight="1">
      <c r="A130" s="128"/>
      <c r="B130" s="128"/>
      <c r="C130" s="128"/>
      <c r="D130" s="128"/>
      <c r="E130" s="128"/>
      <c r="F130" s="128"/>
      <c r="G130" s="128"/>
      <c r="H130" s="128"/>
      <c r="I130" s="128"/>
      <c r="J130" s="128"/>
      <c r="K130" s="128"/>
      <c r="L130" s="128"/>
      <c r="M130" s="128"/>
      <c r="N130" s="128"/>
      <c r="O130" s="128"/>
      <c r="P130" s="128"/>
      <c r="Q130" s="128"/>
      <c r="R130" s="128"/>
      <c r="S130" s="128"/>
      <c r="T130" s="128"/>
      <c r="U130" s="129"/>
      <c r="V130" s="248"/>
      <c r="W130" s="128"/>
      <c r="X130" s="128"/>
      <c r="Y130" s="128"/>
      <c r="Z130" s="128"/>
      <c r="AA130" s="252"/>
      <c r="AB130" s="131"/>
      <c r="AC130" s="131"/>
      <c r="AD130" s="131"/>
    </row>
    <row r="131" spans="1:30" ht="16.5" customHeight="1">
      <c r="A131" s="128"/>
      <c r="B131" s="128"/>
      <c r="C131" s="128"/>
      <c r="D131" s="128"/>
      <c r="E131" s="128"/>
      <c r="F131" s="128"/>
      <c r="G131" s="128"/>
      <c r="H131" s="128"/>
      <c r="I131" s="128"/>
      <c r="J131" s="128"/>
      <c r="K131" s="128"/>
      <c r="L131" s="128"/>
      <c r="M131" s="128"/>
      <c r="N131" s="128"/>
      <c r="O131" s="128"/>
      <c r="P131" s="128"/>
      <c r="Q131" s="128"/>
      <c r="R131" s="128"/>
      <c r="S131" s="128"/>
      <c r="T131" s="128"/>
      <c r="U131" s="129"/>
      <c r="V131" s="248"/>
      <c r="W131" s="128"/>
      <c r="X131" s="128"/>
      <c r="Y131" s="128"/>
      <c r="Z131" s="128"/>
      <c r="AA131" s="252"/>
      <c r="AB131" s="131"/>
      <c r="AC131" s="131"/>
      <c r="AD131" s="131"/>
    </row>
    <row r="132" spans="1:30" ht="16.5" customHeight="1">
      <c r="A132" s="128"/>
      <c r="B132" s="128"/>
      <c r="C132" s="128"/>
      <c r="D132" s="128"/>
      <c r="E132" s="128"/>
      <c r="F132" s="128"/>
      <c r="G132" s="128"/>
      <c r="H132" s="128"/>
      <c r="I132" s="128"/>
      <c r="J132" s="128"/>
      <c r="K132" s="128"/>
      <c r="L132" s="128"/>
      <c r="M132" s="128"/>
      <c r="N132" s="128"/>
      <c r="O132" s="128"/>
      <c r="P132" s="128"/>
      <c r="Q132" s="128"/>
      <c r="R132" s="128"/>
      <c r="S132" s="128"/>
      <c r="T132" s="128"/>
      <c r="U132" s="129"/>
      <c r="V132" s="248"/>
      <c r="W132" s="128"/>
      <c r="X132" s="128"/>
      <c r="Y132" s="128"/>
      <c r="Z132" s="128"/>
      <c r="AA132" s="252"/>
      <c r="AB132" s="131"/>
      <c r="AC132" s="131"/>
      <c r="AD132" s="131"/>
    </row>
    <row r="133" spans="1:30" ht="16.5" customHeight="1">
      <c r="A133" s="128"/>
      <c r="B133" s="128"/>
      <c r="C133" s="128"/>
      <c r="D133" s="128"/>
      <c r="E133" s="128"/>
      <c r="F133" s="128"/>
      <c r="G133" s="128"/>
      <c r="H133" s="128"/>
      <c r="I133" s="128"/>
      <c r="J133" s="128"/>
      <c r="K133" s="128"/>
      <c r="L133" s="128"/>
      <c r="M133" s="128"/>
      <c r="N133" s="128"/>
      <c r="O133" s="128"/>
      <c r="P133" s="128"/>
      <c r="Q133" s="128"/>
      <c r="R133" s="128"/>
      <c r="S133" s="128"/>
      <c r="T133" s="128"/>
      <c r="U133" s="129"/>
      <c r="V133" s="248"/>
      <c r="W133" s="128"/>
      <c r="X133" s="128"/>
      <c r="Y133" s="128"/>
      <c r="Z133" s="128"/>
      <c r="AA133" s="252"/>
      <c r="AB133" s="131"/>
      <c r="AC133" s="131"/>
      <c r="AD133" s="131"/>
    </row>
    <row r="134" spans="1:30" ht="16.5" customHeight="1">
      <c r="A134" s="128"/>
      <c r="B134" s="128"/>
      <c r="C134" s="128"/>
      <c r="D134" s="128"/>
      <c r="E134" s="128"/>
      <c r="F134" s="128"/>
      <c r="G134" s="128"/>
      <c r="H134" s="128"/>
      <c r="I134" s="128"/>
      <c r="J134" s="128"/>
      <c r="K134" s="128"/>
      <c r="L134" s="128"/>
      <c r="M134" s="128"/>
      <c r="N134" s="128"/>
      <c r="O134" s="128"/>
      <c r="P134" s="128"/>
      <c r="Q134" s="128"/>
      <c r="R134" s="128"/>
      <c r="S134" s="128"/>
      <c r="T134" s="128"/>
      <c r="U134" s="129"/>
      <c r="V134" s="248"/>
      <c r="W134" s="128"/>
      <c r="X134" s="128"/>
      <c r="Y134" s="128"/>
      <c r="Z134" s="128"/>
      <c r="AA134" s="252"/>
      <c r="AB134" s="131"/>
      <c r="AC134" s="131"/>
      <c r="AD134" s="131"/>
    </row>
    <row r="135" spans="1:30" ht="16.5" customHeight="1">
      <c r="A135" s="128"/>
      <c r="B135" s="128"/>
      <c r="C135" s="128"/>
      <c r="D135" s="128"/>
      <c r="E135" s="128"/>
      <c r="F135" s="128"/>
      <c r="G135" s="128"/>
      <c r="H135" s="128"/>
      <c r="I135" s="128"/>
      <c r="J135" s="128"/>
      <c r="K135" s="128"/>
      <c r="L135" s="128"/>
      <c r="M135" s="128"/>
      <c r="N135" s="128"/>
      <c r="O135" s="128"/>
      <c r="P135" s="128"/>
      <c r="Q135" s="128"/>
      <c r="R135" s="128"/>
      <c r="S135" s="128"/>
      <c r="T135" s="128"/>
      <c r="U135" s="129"/>
      <c r="V135" s="248"/>
      <c r="W135" s="128"/>
      <c r="X135" s="128"/>
      <c r="Y135" s="128"/>
      <c r="Z135" s="128"/>
      <c r="AA135" s="252"/>
      <c r="AB135" s="131"/>
      <c r="AC135" s="131"/>
      <c r="AD135" s="131"/>
    </row>
    <row r="136" spans="1:30" ht="16.5" customHeight="1">
      <c r="A136" s="128"/>
      <c r="B136" s="128"/>
      <c r="C136" s="128"/>
      <c r="D136" s="128"/>
      <c r="E136" s="128"/>
      <c r="F136" s="128"/>
      <c r="G136" s="128"/>
      <c r="H136" s="128"/>
      <c r="I136" s="128"/>
      <c r="J136" s="128"/>
      <c r="K136" s="128"/>
      <c r="L136" s="128"/>
      <c r="M136" s="128"/>
      <c r="N136" s="128"/>
      <c r="O136" s="128"/>
      <c r="P136" s="128"/>
      <c r="Q136" s="128"/>
      <c r="R136" s="128"/>
      <c r="S136" s="128"/>
      <c r="T136" s="128"/>
      <c r="U136" s="129"/>
      <c r="V136" s="248"/>
      <c r="W136" s="128"/>
      <c r="X136" s="128"/>
      <c r="Y136" s="128"/>
      <c r="Z136" s="128"/>
      <c r="AA136" s="252"/>
      <c r="AB136" s="131"/>
      <c r="AC136" s="131"/>
      <c r="AD136" s="131"/>
    </row>
    <row r="137" spans="1:30" ht="16.5" customHeight="1">
      <c r="A137" s="128"/>
      <c r="B137" s="128"/>
      <c r="C137" s="128"/>
      <c r="D137" s="128"/>
      <c r="E137" s="128"/>
      <c r="F137" s="128"/>
      <c r="G137" s="128"/>
      <c r="H137" s="128"/>
      <c r="I137" s="128"/>
      <c r="J137" s="128"/>
      <c r="K137" s="128"/>
      <c r="L137" s="128"/>
      <c r="M137" s="128"/>
      <c r="N137" s="128"/>
      <c r="O137" s="128"/>
      <c r="P137" s="128"/>
      <c r="Q137" s="128"/>
      <c r="R137" s="128"/>
      <c r="S137" s="128"/>
      <c r="T137" s="128"/>
      <c r="U137" s="129"/>
      <c r="V137" s="248"/>
      <c r="W137" s="128"/>
      <c r="X137" s="128"/>
      <c r="Y137" s="128"/>
      <c r="Z137" s="128"/>
      <c r="AA137" s="252"/>
      <c r="AB137" s="131"/>
      <c r="AC137" s="131"/>
      <c r="AD137" s="131"/>
    </row>
    <row r="138" spans="1:30" ht="16.5" customHeight="1">
      <c r="A138" s="128"/>
      <c r="B138" s="128"/>
      <c r="C138" s="128"/>
      <c r="D138" s="128"/>
      <c r="E138" s="128"/>
      <c r="F138" s="128"/>
      <c r="G138" s="128"/>
      <c r="H138" s="128"/>
      <c r="I138" s="128"/>
      <c r="J138" s="128"/>
      <c r="K138" s="128"/>
      <c r="L138" s="128"/>
      <c r="M138" s="128"/>
      <c r="N138" s="128"/>
      <c r="O138" s="128"/>
      <c r="P138" s="128"/>
      <c r="Q138" s="128"/>
      <c r="R138" s="128"/>
      <c r="S138" s="128"/>
      <c r="T138" s="128"/>
      <c r="U138" s="129"/>
      <c r="V138" s="248"/>
      <c r="W138" s="128"/>
      <c r="X138" s="128"/>
      <c r="Y138" s="128"/>
      <c r="Z138" s="128"/>
      <c r="AA138" s="252"/>
      <c r="AB138" s="131"/>
      <c r="AC138" s="131"/>
      <c r="AD138" s="131"/>
    </row>
    <row r="139" spans="1:30" ht="16.5" customHeight="1">
      <c r="A139" s="128"/>
      <c r="B139" s="128"/>
      <c r="C139" s="128"/>
      <c r="D139" s="128"/>
      <c r="E139" s="128"/>
      <c r="F139" s="128"/>
      <c r="G139" s="128"/>
      <c r="H139" s="128"/>
      <c r="I139" s="128"/>
      <c r="J139" s="128"/>
      <c r="K139" s="128"/>
      <c r="L139" s="128"/>
      <c r="M139" s="128"/>
      <c r="N139" s="128"/>
      <c r="O139" s="128"/>
      <c r="P139" s="128"/>
      <c r="Q139" s="128"/>
      <c r="R139" s="128"/>
      <c r="S139" s="128"/>
      <c r="T139" s="128"/>
      <c r="U139" s="129"/>
      <c r="V139" s="248"/>
      <c r="W139" s="128"/>
      <c r="X139" s="128"/>
      <c r="Y139" s="128"/>
      <c r="Z139" s="128"/>
      <c r="AA139" s="252"/>
      <c r="AB139" s="131"/>
      <c r="AC139" s="131"/>
      <c r="AD139" s="131"/>
    </row>
    <row r="140" spans="1:30" ht="16.5" customHeight="1">
      <c r="A140" s="128"/>
      <c r="B140" s="128"/>
      <c r="C140" s="128"/>
      <c r="D140" s="128"/>
      <c r="E140" s="128"/>
      <c r="F140" s="128"/>
      <c r="G140" s="128"/>
      <c r="H140" s="128"/>
      <c r="I140" s="128"/>
      <c r="J140" s="128"/>
      <c r="K140" s="128"/>
      <c r="L140" s="128"/>
      <c r="M140" s="128"/>
      <c r="N140" s="128"/>
      <c r="O140" s="128"/>
      <c r="P140" s="128"/>
      <c r="Q140" s="128"/>
      <c r="R140" s="128"/>
      <c r="S140" s="128"/>
      <c r="T140" s="128"/>
      <c r="U140" s="129"/>
      <c r="V140" s="248"/>
      <c r="W140" s="128"/>
      <c r="X140" s="128"/>
      <c r="Y140" s="128"/>
      <c r="Z140" s="128"/>
      <c r="AA140" s="252"/>
      <c r="AB140" s="131"/>
      <c r="AC140" s="131"/>
      <c r="AD140" s="131"/>
    </row>
    <row r="141" spans="1:30" ht="16.5" customHeight="1">
      <c r="A141" s="128"/>
      <c r="B141" s="128"/>
      <c r="C141" s="128"/>
      <c r="D141" s="128"/>
      <c r="E141" s="128"/>
      <c r="F141" s="128"/>
      <c r="G141" s="128"/>
      <c r="H141" s="128"/>
      <c r="I141" s="128"/>
      <c r="J141" s="128"/>
      <c r="K141" s="128"/>
      <c r="L141" s="128"/>
      <c r="M141" s="128"/>
      <c r="N141" s="128"/>
      <c r="O141" s="128"/>
      <c r="P141" s="128"/>
      <c r="Q141" s="128"/>
      <c r="R141" s="128"/>
      <c r="S141" s="128"/>
      <c r="T141" s="128"/>
      <c r="U141" s="129"/>
      <c r="V141" s="248"/>
      <c r="W141" s="128"/>
      <c r="X141" s="128"/>
      <c r="Y141" s="128"/>
      <c r="Z141" s="128"/>
      <c r="AA141" s="252"/>
      <c r="AB141" s="131"/>
      <c r="AC141" s="131"/>
      <c r="AD141" s="131"/>
    </row>
    <row r="142" spans="1:30" ht="16.5" customHeight="1">
      <c r="A142" s="128"/>
      <c r="B142" s="128"/>
      <c r="C142" s="128"/>
      <c r="D142" s="128"/>
      <c r="E142" s="128"/>
      <c r="F142" s="128"/>
      <c r="G142" s="128"/>
      <c r="H142" s="128"/>
      <c r="I142" s="128"/>
      <c r="J142" s="128"/>
      <c r="K142" s="128"/>
      <c r="L142" s="128"/>
      <c r="M142" s="128"/>
      <c r="N142" s="128"/>
      <c r="O142" s="128"/>
      <c r="P142" s="128"/>
      <c r="Q142" s="128"/>
      <c r="R142" s="128"/>
      <c r="S142" s="128"/>
      <c r="T142" s="128"/>
      <c r="U142" s="129"/>
      <c r="V142" s="248"/>
      <c r="W142" s="128"/>
      <c r="X142" s="128"/>
      <c r="Y142" s="128"/>
      <c r="Z142" s="128"/>
      <c r="AA142" s="252"/>
      <c r="AB142" s="131"/>
      <c r="AC142" s="131"/>
      <c r="AD142" s="131"/>
    </row>
    <row r="143" spans="1:30" ht="16.5" customHeight="1">
      <c r="A143" s="128"/>
      <c r="B143" s="128"/>
      <c r="C143" s="128"/>
      <c r="D143" s="128"/>
      <c r="E143" s="128"/>
      <c r="F143" s="128"/>
      <c r="G143" s="128"/>
      <c r="H143" s="128"/>
      <c r="I143" s="128"/>
      <c r="J143" s="128"/>
      <c r="K143" s="128"/>
      <c r="L143" s="128"/>
      <c r="M143" s="128"/>
      <c r="N143" s="128"/>
      <c r="O143" s="128"/>
      <c r="P143" s="128"/>
      <c r="Q143" s="128"/>
      <c r="R143" s="128"/>
      <c r="S143" s="128"/>
      <c r="T143" s="128"/>
      <c r="U143" s="129"/>
      <c r="V143" s="248"/>
      <c r="W143" s="128"/>
      <c r="X143" s="128"/>
      <c r="Y143" s="128"/>
      <c r="Z143" s="128"/>
      <c r="AA143" s="252"/>
      <c r="AB143" s="131"/>
      <c r="AC143" s="131"/>
      <c r="AD143" s="131"/>
    </row>
    <row r="144" spans="1:30" ht="16.5" customHeight="1">
      <c r="A144" s="128"/>
      <c r="B144" s="128"/>
      <c r="C144" s="128"/>
      <c r="D144" s="128"/>
      <c r="E144" s="128"/>
      <c r="F144" s="128"/>
      <c r="G144" s="128"/>
      <c r="H144" s="128"/>
      <c r="I144" s="128"/>
      <c r="J144" s="128"/>
      <c r="K144" s="128"/>
      <c r="L144" s="128"/>
      <c r="M144" s="128"/>
      <c r="N144" s="128"/>
      <c r="O144" s="128"/>
      <c r="P144" s="128"/>
      <c r="Q144" s="128"/>
      <c r="R144" s="128"/>
      <c r="S144" s="128"/>
      <c r="T144" s="128"/>
      <c r="U144" s="129"/>
      <c r="V144" s="248"/>
      <c r="W144" s="128"/>
      <c r="X144" s="128"/>
      <c r="Y144" s="128"/>
      <c r="Z144" s="128"/>
      <c r="AA144" s="252"/>
      <c r="AB144" s="131"/>
      <c r="AC144" s="131"/>
      <c r="AD144" s="131"/>
    </row>
    <row r="145" spans="1:30" ht="16.5" customHeight="1">
      <c r="A145" s="128"/>
      <c r="B145" s="128"/>
      <c r="C145" s="128"/>
      <c r="D145" s="128"/>
      <c r="E145" s="128"/>
      <c r="F145" s="128"/>
      <c r="G145" s="128"/>
      <c r="H145" s="128"/>
      <c r="I145" s="128"/>
      <c r="J145" s="128"/>
      <c r="K145" s="128"/>
      <c r="L145" s="128"/>
      <c r="M145" s="128"/>
      <c r="N145" s="128"/>
      <c r="O145" s="128"/>
      <c r="P145" s="128"/>
      <c r="Q145" s="128"/>
      <c r="R145" s="128"/>
      <c r="S145" s="128"/>
      <c r="T145" s="128"/>
      <c r="U145" s="129"/>
      <c r="V145" s="248"/>
      <c r="W145" s="128"/>
      <c r="X145" s="128"/>
      <c r="Y145" s="128"/>
      <c r="Z145" s="128"/>
      <c r="AA145" s="252"/>
      <c r="AB145" s="131"/>
      <c r="AC145" s="131"/>
      <c r="AD145" s="131"/>
    </row>
    <row r="146" spans="1:30" ht="16.5" customHeight="1">
      <c r="A146" s="128"/>
      <c r="B146" s="128"/>
      <c r="C146" s="128"/>
      <c r="D146" s="128"/>
      <c r="E146" s="128"/>
      <c r="F146" s="128"/>
      <c r="G146" s="128"/>
      <c r="H146" s="128"/>
      <c r="I146" s="128"/>
      <c r="J146" s="128"/>
      <c r="K146" s="128"/>
      <c r="L146" s="128"/>
      <c r="M146" s="128"/>
      <c r="N146" s="128"/>
      <c r="O146" s="128"/>
      <c r="P146" s="128"/>
      <c r="Q146" s="128"/>
      <c r="R146" s="128"/>
      <c r="S146" s="128"/>
      <c r="T146" s="128"/>
      <c r="U146" s="129"/>
      <c r="V146" s="248"/>
      <c r="W146" s="128"/>
      <c r="X146" s="128"/>
      <c r="Y146" s="128"/>
      <c r="Z146" s="128"/>
      <c r="AA146" s="252"/>
      <c r="AB146" s="131"/>
      <c r="AC146" s="131"/>
      <c r="AD146" s="131"/>
    </row>
    <row r="147" spans="1:30" ht="16.5" customHeight="1">
      <c r="A147" s="128"/>
      <c r="B147" s="128"/>
      <c r="C147" s="128"/>
      <c r="D147" s="128"/>
      <c r="E147" s="128"/>
      <c r="F147" s="128"/>
      <c r="G147" s="128"/>
      <c r="H147" s="128"/>
      <c r="I147" s="128"/>
      <c r="J147" s="128"/>
      <c r="K147" s="128"/>
      <c r="L147" s="128"/>
      <c r="M147" s="128"/>
      <c r="N147" s="128"/>
      <c r="O147" s="128"/>
      <c r="P147" s="128"/>
      <c r="Q147" s="128"/>
      <c r="R147" s="128"/>
      <c r="S147" s="128"/>
      <c r="T147" s="128"/>
      <c r="U147" s="129"/>
      <c r="V147" s="248"/>
      <c r="W147" s="128"/>
      <c r="X147" s="128"/>
      <c r="Y147" s="128"/>
      <c r="Z147" s="128"/>
      <c r="AA147" s="252"/>
      <c r="AB147" s="131"/>
      <c r="AC147" s="131"/>
      <c r="AD147" s="131"/>
    </row>
    <row r="148" spans="1:30" ht="16.5" customHeight="1">
      <c r="A148" s="128"/>
      <c r="B148" s="128"/>
      <c r="C148" s="128"/>
      <c r="D148" s="128"/>
      <c r="E148" s="128"/>
      <c r="F148" s="128"/>
      <c r="G148" s="128"/>
      <c r="H148" s="128"/>
      <c r="I148" s="128"/>
      <c r="J148" s="128"/>
      <c r="K148" s="128"/>
      <c r="L148" s="128"/>
      <c r="M148" s="128"/>
      <c r="N148" s="128"/>
      <c r="O148" s="128"/>
      <c r="P148" s="128"/>
      <c r="Q148" s="128"/>
      <c r="R148" s="128"/>
      <c r="S148" s="128"/>
      <c r="T148" s="128"/>
      <c r="U148" s="129"/>
      <c r="V148" s="248"/>
      <c r="W148" s="128"/>
      <c r="X148" s="128"/>
      <c r="Y148" s="128"/>
      <c r="Z148" s="128"/>
      <c r="AA148" s="252"/>
      <c r="AB148" s="131"/>
      <c r="AC148" s="131"/>
      <c r="AD148" s="131"/>
    </row>
    <row r="149" spans="1:30" ht="16.5" customHeight="1">
      <c r="A149" s="128"/>
      <c r="B149" s="128"/>
      <c r="C149" s="128"/>
      <c r="D149" s="128"/>
      <c r="E149" s="128"/>
      <c r="F149" s="128"/>
      <c r="G149" s="128"/>
      <c r="H149" s="128"/>
      <c r="I149" s="128"/>
      <c r="J149" s="128"/>
      <c r="K149" s="128"/>
      <c r="L149" s="128"/>
      <c r="M149" s="128"/>
      <c r="N149" s="128"/>
      <c r="O149" s="128"/>
      <c r="P149" s="128"/>
      <c r="Q149" s="128"/>
      <c r="R149" s="128"/>
      <c r="S149" s="128"/>
      <c r="T149" s="128"/>
      <c r="U149" s="129"/>
      <c r="V149" s="248"/>
      <c r="W149" s="128"/>
      <c r="X149" s="128"/>
      <c r="Y149" s="128"/>
      <c r="Z149" s="128"/>
      <c r="AA149" s="252"/>
      <c r="AB149" s="131"/>
      <c r="AC149" s="131"/>
      <c r="AD149" s="131"/>
    </row>
    <row r="150" spans="1:30" ht="16.5" customHeight="1">
      <c r="A150" s="128"/>
      <c r="B150" s="128"/>
      <c r="C150" s="128"/>
      <c r="D150" s="128"/>
      <c r="E150" s="128"/>
      <c r="F150" s="128"/>
      <c r="G150" s="128"/>
      <c r="H150" s="128"/>
      <c r="I150" s="128"/>
      <c r="J150" s="128"/>
      <c r="K150" s="128"/>
      <c r="L150" s="128"/>
      <c r="M150" s="128"/>
      <c r="N150" s="128"/>
      <c r="O150" s="128"/>
      <c r="P150" s="128"/>
      <c r="Q150" s="128"/>
      <c r="R150" s="128"/>
      <c r="S150" s="128"/>
      <c r="T150" s="128"/>
      <c r="U150" s="129"/>
      <c r="V150" s="248"/>
      <c r="W150" s="128"/>
      <c r="X150" s="128"/>
      <c r="Y150" s="128"/>
      <c r="Z150" s="128"/>
      <c r="AA150" s="252"/>
      <c r="AB150" s="131"/>
      <c r="AC150" s="131"/>
      <c r="AD150" s="131"/>
    </row>
    <row r="151" spans="1:30" ht="16.5" customHeight="1">
      <c r="A151" s="128"/>
      <c r="B151" s="128"/>
      <c r="C151" s="128"/>
      <c r="D151" s="128"/>
      <c r="E151" s="128"/>
      <c r="F151" s="128"/>
      <c r="G151" s="128"/>
      <c r="H151" s="128"/>
      <c r="I151" s="128"/>
      <c r="J151" s="128"/>
      <c r="K151" s="128"/>
      <c r="L151" s="128"/>
      <c r="M151" s="128"/>
      <c r="N151" s="128"/>
      <c r="O151" s="128"/>
      <c r="P151" s="128"/>
      <c r="Q151" s="128"/>
      <c r="R151" s="128"/>
      <c r="S151" s="128"/>
      <c r="T151" s="128"/>
      <c r="U151" s="129"/>
      <c r="V151" s="248"/>
      <c r="W151" s="128"/>
      <c r="X151" s="128"/>
      <c r="Y151" s="128"/>
      <c r="Z151" s="128"/>
      <c r="AA151" s="252"/>
      <c r="AB151" s="131"/>
      <c r="AC151" s="131"/>
      <c r="AD151" s="131"/>
    </row>
    <row r="152" spans="1:30" ht="16.5" customHeight="1">
      <c r="A152" s="128"/>
      <c r="B152" s="128"/>
      <c r="C152" s="128"/>
      <c r="D152" s="128"/>
      <c r="E152" s="128"/>
      <c r="F152" s="128"/>
      <c r="G152" s="128"/>
      <c r="H152" s="128"/>
      <c r="I152" s="128"/>
      <c r="J152" s="128"/>
      <c r="K152" s="128"/>
      <c r="L152" s="128"/>
      <c r="M152" s="128"/>
      <c r="N152" s="128"/>
      <c r="O152" s="128"/>
      <c r="P152" s="128"/>
      <c r="Q152" s="128"/>
      <c r="R152" s="128"/>
      <c r="S152" s="128"/>
      <c r="T152" s="128"/>
      <c r="U152" s="129"/>
      <c r="V152" s="248"/>
      <c r="W152" s="128"/>
      <c r="X152" s="128"/>
      <c r="Y152" s="128"/>
      <c r="Z152" s="128"/>
      <c r="AA152" s="252"/>
      <c r="AB152" s="131"/>
      <c r="AC152" s="131"/>
      <c r="AD152" s="131"/>
    </row>
    <row r="153" spans="1:30" ht="16.5" customHeight="1">
      <c r="A153" s="128"/>
      <c r="B153" s="128"/>
      <c r="C153" s="128"/>
      <c r="D153" s="128"/>
      <c r="E153" s="128"/>
      <c r="F153" s="128"/>
      <c r="G153" s="128"/>
      <c r="H153" s="128"/>
      <c r="I153" s="128"/>
      <c r="J153" s="128"/>
      <c r="K153" s="128"/>
      <c r="L153" s="128"/>
      <c r="M153" s="128"/>
      <c r="N153" s="128"/>
      <c r="O153" s="128"/>
      <c r="P153" s="128"/>
      <c r="Q153" s="128"/>
      <c r="R153" s="128"/>
      <c r="S153" s="128"/>
      <c r="T153" s="128"/>
      <c r="U153" s="129"/>
      <c r="V153" s="248"/>
      <c r="W153" s="128"/>
      <c r="X153" s="128"/>
      <c r="Y153" s="128"/>
      <c r="Z153" s="128"/>
      <c r="AA153" s="252"/>
      <c r="AB153" s="131"/>
      <c r="AC153" s="131"/>
      <c r="AD153" s="131"/>
    </row>
    <row r="154" spans="1:30" ht="16.5" customHeight="1">
      <c r="A154" s="128"/>
      <c r="B154" s="128"/>
      <c r="C154" s="128"/>
      <c r="D154" s="128"/>
      <c r="E154" s="128"/>
      <c r="F154" s="128"/>
      <c r="G154" s="128"/>
      <c r="H154" s="128"/>
      <c r="I154" s="128"/>
      <c r="J154" s="128"/>
      <c r="K154" s="128"/>
      <c r="L154" s="128"/>
      <c r="M154" s="128"/>
      <c r="N154" s="128"/>
      <c r="O154" s="128"/>
      <c r="P154" s="128"/>
      <c r="Q154" s="128"/>
      <c r="R154" s="128"/>
      <c r="S154" s="128"/>
      <c r="T154" s="128"/>
      <c r="U154" s="129"/>
      <c r="V154" s="248"/>
      <c r="W154" s="128"/>
      <c r="X154" s="128"/>
      <c r="Y154" s="128"/>
      <c r="Z154" s="128"/>
      <c r="AA154" s="252"/>
      <c r="AB154" s="131"/>
      <c r="AC154" s="131"/>
      <c r="AD154" s="131"/>
    </row>
    <row r="155" spans="1:30" ht="16.5" customHeight="1">
      <c r="A155" s="128"/>
      <c r="B155" s="128"/>
      <c r="C155" s="128"/>
      <c r="D155" s="128"/>
      <c r="E155" s="128"/>
      <c r="F155" s="128"/>
      <c r="G155" s="128"/>
      <c r="H155" s="128"/>
      <c r="I155" s="128"/>
      <c r="J155" s="128"/>
      <c r="K155" s="128"/>
      <c r="L155" s="128"/>
      <c r="M155" s="128"/>
      <c r="N155" s="128"/>
      <c r="O155" s="128"/>
      <c r="P155" s="128"/>
      <c r="Q155" s="128"/>
      <c r="R155" s="128"/>
      <c r="S155" s="128"/>
      <c r="T155" s="128"/>
      <c r="U155" s="129"/>
      <c r="V155" s="248"/>
      <c r="W155" s="128"/>
      <c r="X155" s="128"/>
      <c r="Y155" s="128"/>
      <c r="Z155" s="128"/>
      <c r="AA155" s="252"/>
      <c r="AB155" s="131"/>
      <c r="AC155" s="131"/>
      <c r="AD155" s="131"/>
    </row>
    <row r="156" spans="1:30" ht="16.5" customHeight="1">
      <c r="A156" s="128"/>
      <c r="B156" s="128"/>
      <c r="C156" s="128"/>
      <c r="D156" s="128"/>
      <c r="E156" s="128"/>
      <c r="F156" s="128"/>
      <c r="G156" s="128"/>
      <c r="H156" s="128"/>
      <c r="I156" s="128"/>
      <c r="J156" s="128"/>
      <c r="K156" s="128"/>
      <c r="L156" s="128"/>
      <c r="M156" s="128"/>
      <c r="N156" s="128"/>
      <c r="O156" s="128"/>
      <c r="P156" s="128"/>
      <c r="Q156" s="128"/>
      <c r="R156" s="128"/>
      <c r="S156" s="128"/>
      <c r="T156" s="128"/>
      <c r="U156" s="129"/>
      <c r="V156" s="248"/>
      <c r="W156" s="128"/>
      <c r="X156" s="128"/>
      <c r="Y156" s="128"/>
      <c r="Z156" s="128"/>
      <c r="AA156" s="252"/>
      <c r="AB156" s="131"/>
      <c r="AC156" s="131"/>
      <c r="AD156" s="131"/>
    </row>
    <row r="157" spans="1:30" ht="16.5" customHeight="1">
      <c r="A157" s="128"/>
      <c r="B157" s="128"/>
      <c r="C157" s="128"/>
      <c r="D157" s="128"/>
      <c r="E157" s="128"/>
      <c r="F157" s="128"/>
      <c r="G157" s="128"/>
      <c r="H157" s="128"/>
      <c r="I157" s="128"/>
      <c r="J157" s="128"/>
      <c r="K157" s="128"/>
      <c r="L157" s="128"/>
      <c r="M157" s="128"/>
      <c r="N157" s="128"/>
      <c r="O157" s="128"/>
      <c r="P157" s="128"/>
      <c r="Q157" s="128"/>
      <c r="R157" s="128"/>
      <c r="S157" s="128"/>
      <c r="T157" s="128"/>
      <c r="U157" s="129"/>
      <c r="V157" s="248"/>
      <c r="W157" s="128"/>
      <c r="X157" s="128"/>
      <c r="Y157" s="128"/>
      <c r="Z157" s="128"/>
      <c r="AA157" s="252"/>
      <c r="AB157" s="131"/>
      <c r="AC157" s="131"/>
      <c r="AD157" s="131"/>
    </row>
    <row r="158" spans="1:30" ht="16.5" customHeight="1">
      <c r="A158" s="128"/>
      <c r="B158" s="128"/>
      <c r="C158" s="128"/>
      <c r="D158" s="128"/>
      <c r="E158" s="128"/>
      <c r="F158" s="128"/>
      <c r="G158" s="128"/>
      <c r="H158" s="128"/>
      <c r="I158" s="128"/>
      <c r="J158" s="128"/>
      <c r="K158" s="128"/>
      <c r="L158" s="128"/>
      <c r="M158" s="128"/>
      <c r="N158" s="128"/>
      <c r="O158" s="128"/>
      <c r="P158" s="128"/>
      <c r="Q158" s="128"/>
      <c r="R158" s="128"/>
      <c r="S158" s="128"/>
      <c r="T158" s="128"/>
      <c r="U158" s="129"/>
      <c r="V158" s="248"/>
      <c r="W158" s="128"/>
      <c r="X158" s="128"/>
      <c r="Y158" s="128"/>
      <c r="Z158" s="128"/>
      <c r="AA158" s="252"/>
      <c r="AB158" s="131"/>
      <c r="AC158" s="131"/>
      <c r="AD158" s="131"/>
    </row>
    <row r="159" spans="1:30" ht="16.5" customHeight="1">
      <c r="A159" s="128"/>
      <c r="B159" s="128"/>
      <c r="C159" s="128"/>
      <c r="D159" s="128"/>
      <c r="E159" s="128"/>
      <c r="F159" s="128"/>
      <c r="G159" s="128"/>
      <c r="H159" s="128"/>
      <c r="I159" s="128"/>
      <c r="J159" s="128"/>
      <c r="K159" s="128"/>
      <c r="L159" s="128"/>
      <c r="M159" s="128"/>
      <c r="N159" s="128"/>
      <c r="O159" s="128"/>
      <c r="P159" s="128"/>
      <c r="Q159" s="128"/>
      <c r="R159" s="128"/>
      <c r="S159" s="128"/>
      <c r="T159" s="128"/>
      <c r="U159" s="129"/>
      <c r="V159" s="248"/>
      <c r="W159" s="128"/>
      <c r="X159" s="128"/>
      <c r="Y159" s="128"/>
      <c r="Z159" s="128"/>
      <c r="AA159" s="252"/>
      <c r="AB159" s="131"/>
      <c r="AC159" s="131"/>
      <c r="AD159" s="131"/>
    </row>
    <row r="160" spans="1:30" ht="16.5" customHeight="1">
      <c r="A160" s="128"/>
      <c r="B160" s="128"/>
      <c r="C160" s="128"/>
      <c r="D160" s="128"/>
      <c r="E160" s="128"/>
      <c r="F160" s="128"/>
      <c r="G160" s="128"/>
      <c r="H160" s="128"/>
      <c r="I160" s="128"/>
      <c r="J160" s="128"/>
      <c r="K160" s="128"/>
      <c r="L160" s="128"/>
      <c r="M160" s="128"/>
      <c r="N160" s="128"/>
      <c r="O160" s="128"/>
      <c r="P160" s="128"/>
      <c r="Q160" s="128"/>
      <c r="R160" s="128"/>
      <c r="S160" s="128"/>
      <c r="T160" s="128"/>
      <c r="U160" s="129"/>
      <c r="V160" s="248"/>
      <c r="W160" s="128"/>
      <c r="X160" s="128"/>
      <c r="Y160" s="128"/>
      <c r="Z160" s="128"/>
      <c r="AA160" s="252"/>
      <c r="AB160" s="131"/>
      <c r="AC160" s="131"/>
      <c r="AD160" s="131"/>
    </row>
    <row r="161" spans="1:30" ht="16.5" customHeight="1">
      <c r="A161" s="128"/>
      <c r="B161" s="128"/>
      <c r="C161" s="128"/>
      <c r="D161" s="128"/>
      <c r="E161" s="128"/>
      <c r="F161" s="128"/>
      <c r="G161" s="128"/>
      <c r="H161" s="128"/>
      <c r="I161" s="128"/>
      <c r="J161" s="128"/>
      <c r="K161" s="128"/>
      <c r="L161" s="128"/>
      <c r="M161" s="128"/>
      <c r="N161" s="128"/>
      <c r="O161" s="128"/>
      <c r="P161" s="128"/>
      <c r="Q161" s="128"/>
      <c r="R161" s="128"/>
      <c r="S161" s="128"/>
      <c r="T161" s="128"/>
      <c r="U161" s="129"/>
      <c r="V161" s="248"/>
      <c r="W161" s="128"/>
      <c r="X161" s="128"/>
      <c r="Y161" s="128"/>
      <c r="Z161" s="128"/>
      <c r="AA161" s="252"/>
      <c r="AB161" s="131"/>
      <c r="AC161" s="131"/>
      <c r="AD161" s="131"/>
    </row>
    <row r="162" spans="1:30" ht="16.5" customHeight="1">
      <c r="A162" s="128"/>
      <c r="B162" s="128"/>
      <c r="C162" s="128"/>
      <c r="D162" s="128"/>
      <c r="E162" s="128"/>
      <c r="F162" s="128"/>
      <c r="G162" s="128"/>
      <c r="H162" s="128"/>
      <c r="I162" s="128"/>
      <c r="J162" s="128"/>
      <c r="K162" s="128"/>
      <c r="L162" s="128"/>
      <c r="M162" s="128"/>
      <c r="N162" s="128"/>
      <c r="O162" s="128"/>
      <c r="P162" s="128"/>
      <c r="Q162" s="128"/>
      <c r="R162" s="128"/>
      <c r="S162" s="128"/>
      <c r="T162" s="128"/>
      <c r="U162" s="129"/>
      <c r="V162" s="248"/>
      <c r="W162" s="128"/>
      <c r="X162" s="128"/>
      <c r="Y162" s="128"/>
      <c r="Z162" s="128"/>
      <c r="AA162" s="252"/>
      <c r="AB162" s="131"/>
      <c r="AC162" s="131"/>
      <c r="AD162" s="131"/>
    </row>
    <row r="163" spans="1:30" ht="16.5" customHeight="1">
      <c r="A163" s="128"/>
      <c r="B163" s="128"/>
      <c r="C163" s="128"/>
      <c r="D163" s="128"/>
      <c r="E163" s="128"/>
      <c r="F163" s="128"/>
      <c r="G163" s="128"/>
      <c r="H163" s="128"/>
      <c r="I163" s="128"/>
      <c r="J163" s="128"/>
      <c r="K163" s="128"/>
      <c r="L163" s="128"/>
      <c r="M163" s="128"/>
      <c r="N163" s="128"/>
      <c r="O163" s="128"/>
      <c r="P163" s="128"/>
      <c r="Q163" s="128"/>
      <c r="R163" s="128"/>
      <c r="S163" s="128"/>
      <c r="T163" s="128"/>
      <c r="U163" s="129"/>
      <c r="V163" s="248"/>
      <c r="W163" s="128"/>
      <c r="X163" s="128"/>
      <c r="Y163" s="128"/>
      <c r="Z163" s="128"/>
      <c r="AA163" s="252"/>
      <c r="AB163" s="131"/>
      <c r="AC163" s="131"/>
      <c r="AD163" s="131"/>
    </row>
    <row r="164" spans="1:30" ht="16.5" customHeight="1">
      <c r="A164" s="128"/>
      <c r="B164" s="128"/>
      <c r="C164" s="128"/>
      <c r="D164" s="128"/>
      <c r="E164" s="128"/>
      <c r="F164" s="128"/>
      <c r="G164" s="128"/>
      <c r="H164" s="128"/>
      <c r="I164" s="128"/>
      <c r="J164" s="128"/>
      <c r="K164" s="128"/>
      <c r="L164" s="128"/>
      <c r="M164" s="128"/>
      <c r="N164" s="128"/>
      <c r="O164" s="128"/>
      <c r="P164" s="128"/>
      <c r="Q164" s="128"/>
      <c r="R164" s="128"/>
      <c r="S164" s="128"/>
      <c r="T164" s="128"/>
      <c r="U164" s="129"/>
      <c r="V164" s="248"/>
      <c r="W164" s="128"/>
      <c r="X164" s="128"/>
      <c r="Y164" s="128"/>
      <c r="Z164" s="128"/>
      <c r="AA164" s="252"/>
      <c r="AB164" s="131"/>
      <c r="AC164" s="131"/>
      <c r="AD164" s="131"/>
    </row>
    <row r="165" spans="1:30" ht="16.5" customHeight="1">
      <c r="A165" s="128"/>
      <c r="B165" s="128"/>
      <c r="C165" s="128"/>
      <c r="D165" s="128"/>
      <c r="E165" s="128"/>
      <c r="F165" s="128"/>
      <c r="G165" s="128"/>
      <c r="H165" s="128"/>
      <c r="I165" s="128"/>
      <c r="J165" s="128"/>
      <c r="K165" s="128"/>
      <c r="L165" s="128"/>
      <c r="M165" s="128"/>
      <c r="N165" s="128"/>
      <c r="O165" s="128"/>
      <c r="P165" s="128"/>
      <c r="Q165" s="128"/>
      <c r="R165" s="128"/>
      <c r="S165" s="128"/>
      <c r="T165" s="128"/>
      <c r="U165" s="129"/>
      <c r="V165" s="248"/>
      <c r="W165" s="128"/>
      <c r="X165" s="128"/>
      <c r="Y165" s="128"/>
      <c r="Z165" s="128"/>
      <c r="AA165" s="252"/>
      <c r="AB165" s="131"/>
      <c r="AC165" s="131"/>
      <c r="AD165" s="131"/>
    </row>
    <row r="166" spans="1:30" ht="16.5" customHeight="1">
      <c r="A166" s="128"/>
      <c r="B166" s="128"/>
      <c r="C166" s="128"/>
      <c r="D166" s="128"/>
      <c r="E166" s="128"/>
      <c r="F166" s="128"/>
      <c r="G166" s="128"/>
      <c r="H166" s="128"/>
      <c r="I166" s="128"/>
      <c r="J166" s="128"/>
      <c r="K166" s="128"/>
      <c r="L166" s="128"/>
      <c r="M166" s="128"/>
      <c r="N166" s="128"/>
      <c r="O166" s="128"/>
      <c r="P166" s="128"/>
      <c r="Q166" s="128"/>
      <c r="R166" s="128"/>
      <c r="S166" s="128"/>
      <c r="T166" s="128"/>
      <c r="U166" s="129"/>
      <c r="V166" s="248"/>
      <c r="W166" s="128"/>
      <c r="X166" s="128"/>
      <c r="Y166" s="128"/>
      <c r="Z166" s="128"/>
      <c r="AA166" s="252"/>
      <c r="AB166" s="131"/>
      <c r="AC166" s="131"/>
      <c r="AD166" s="131"/>
    </row>
    <row r="167" spans="1:30" ht="16.5" customHeight="1">
      <c r="A167" s="128"/>
      <c r="B167" s="128"/>
      <c r="C167" s="128"/>
      <c r="D167" s="128"/>
      <c r="E167" s="128"/>
      <c r="F167" s="128"/>
      <c r="G167" s="128"/>
      <c r="H167" s="128"/>
      <c r="I167" s="128"/>
      <c r="J167" s="128"/>
      <c r="K167" s="128"/>
      <c r="L167" s="128"/>
      <c r="M167" s="128"/>
      <c r="N167" s="128"/>
      <c r="O167" s="128"/>
      <c r="P167" s="128"/>
      <c r="Q167" s="128"/>
      <c r="R167" s="128"/>
      <c r="S167" s="128"/>
      <c r="T167" s="128"/>
      <c r="U167" s="129"/>
      <c r="V167" s="248"/>
      <c r="W167" s="128"/>
      <c r="X167" s="128"/>
      <c r="Y167" s="128"/>
      <c r="Z167" s="128"/>
      <c r="AA167" s="252"/>
      <c r="AB167" s="131"/>
      <c r="AC167" s="131"/>
      <c r="AD167" s="131"/>
    </row>
    <row r="168" spans="1:30" ht="16.5" customHeight="1">
      <c r="A168" s="128"/>
      <c r="B168" s="128"/>
      <c r="C168" s="128"/>
      <c r="D168" s="128"/>
      <c r="E168" s="128"/>
      <c r="F168" s="128"/>
      <c r="G168" s="128"/>
      <c r="H168" s="128"/>
      <c r="I168" s="128"/>
      <c r="J168" s="128"/>
      <c r="K168" s="128"/>
      <c r="L168" s="128"/>
      <c r="M168" s="128"/>
      <c r="N168" s="128"/>
      <c r="O168" s="128"/>
      <c r="P168" s="128"/>
      <c r="Q168" s="128"/>
      <c r="R168" s="128"/>
      <c r="S168" s="128"/>
      <c r="T168" s="128"/>
      <c r="U168" s="129"/>
      <c r="V168" s="248"/>
      <c r="W168" s="128"/>
      <c r="X168" s="128"/>
      <c r="Y168" s="128"/>
      <c r="Z168" s="128"/>
      <c r="AA168" s="252"/>
      <c r="AB168" s="131"/>
      <c r="AC168" s="131"/>
      <c r="AD168" s="131"/>
    </row>
    <row r="169" spans="1:30" ht="16.5" customHeight="1">
      <c r="A169" s="128"/>
      <c r="B169" s="128"/>
      <c r="C169" s="128"/>
      <c r="D169" s="128"/>
      <c r="E169" s="128"/>
      <c r="F169" s="128"/>
      <c r="G169" s="128"/>
      <c r="H169" s="128"/>
      <c r="I169" s="128"/>
      <c r="J169" s="128"/>
      <c r="K169" s="128"/>
      <c r="L169" s="128"/>
      <c r="M169" s="128"/>
      <c r="N169" s="128"/>
      <c r="O169" s="128"/>
      <c r="P169" s="128"/>
      <c r="Q169" s="128"/>
      <c r="R169" s="128"/>
      <c r="S169" s="128"/>
      <c r="T169" s="128"/>
      <c r="U169" s="129"/>
      <c r="V169" s="248"/>
      <c r="W169" s="128"/>
      <c r="X169" s="128"/>
      <c r="Y169" s="128"/>
      <c r="Z169" s="128"/>
      <c r="AA169" s="252"/>
      <c r="AB169" s="131"/>
      <c r="AC169" s="131"/>
      <c r="AD169" s="131"/>
    </row>
    <row r="170" spans="1:30" ht="16.5" customHeight="1">
      <c r="A170" s="128"/>
      <c r="B170" s="128"/>
      <c r="C170" s="128"/>
      <c r="D170" s="128"/>
      <c r="E170" s="128"/>
      <c r="F170" s="128"/>
      <c r="G170" s="128"/>
      <c r="H170" s="128"/>
      <c r="I170" s="128"/>
      <c r="J170" s="128"/>
      <c r="K170" s="128"/>
      <c r="L170" s="128"/>
      <c r="M170" s="128"/>
      <c r="N170" s="128"/>
      <c r="O170" s="128"/>
      <c r="P170" s="128"/>
      <c r="Q170" s="128"/>
      <c r="R170" s="128"/>
      <c r="S170" s="128"/>
      <c r="T170" s="128"/>
      <c r="U170" s="129"/>
      <c r="V170" s="248"/>
      <c r="W170" s="128"/>
      <c r="X170" s="128"/>
      <c r="Y170" s="128"/>
      <c r="Z170" s="128"/>
      <c r="AA170" s="252"/>
      <c r="AB170" s="131"/>
      <c r="AC170" s="131"/>
      <c r="AD170" s="131"/>
    </row>
    <row r="171" spans="1:30" ht="16.5" customHeight="1">
      <c r="A171" s="128"/>
      <c r="B171" s="128"/>
      <c r="C171" s="128"/>
      <c r="D171" s="128"/>
      <c r="E171" s="128"/>
      <c r="F171" s="128"/>
      <c r="G171" s="128"/>
      <c r="H171" s="128"/>
      <c r="I171" s="128"/>
      <c r="J171" s="128"/>
      <c r="K171" s="128"/>
      <c r="L171" s="128"/>
      <c r="M171" s="128"/>
      <c r="N171" s="128"/>
      <c r="O171" s="128"/>
      <c r="P171" s="128"/>
      <c r="Q171" s="128"/>
      <c r="R171" s="128"/>
      <c r="S171" s="128"/>
      <c r="T171" s="128"/>
      <c r="U171" s="129"/>
      <c r="V171" s="248"/>
      <c r="W171" s="128"/>
      <c r="X171" s="128"/>
      <c r="Y171" s="128"/>
      <c r="Z171" s="128"/>
      <c r="AA171" s="252"/>
      <c r="AB171" s="131"/>
      <c r="AC171" s="131"/>
      <c r="AD171" s="131"/>
    </row>
    <row r="172" spans="1:30" ht="16.5" customHeight="1">
      <c r="A172" s="128"/>
      <c r="B172" s="128"/>
      <c r="C172" s="128"/>
      <c r="D172" s="128"/>
      <c r="E172" s="128"/>
      <c r="F172" s="128"/>
      <c r="G172" s="128"/>
      <c r="H172" s="128"/>
      <c r="I172" s="128"/>
      <c r="J172" s="128"/>
      <c r="K172" s="128"/>
      <c r="L172" s="128"/>
      <c r="M172" s="128"/>
      <c r="N172" s="128"/>
      <c r="O172" s="128"/>
      <c r="P172" s="128"/>
      <c r="Q172" s="128"/>
      <c r="R172" s="128"/>
      <c r="S172" s="128"/>
      <c r="T172" s="128"/>
      <c r="U172" s="129"/>
      <c r="V172" s="248"/>
      <c r="W172" s="128"/>
      <c r="X172" s="128"/>
      <c r="Y172" s="128"/>
      <c r="Z172" s="128"/>
      <c r="AA172" s="252"/>
      <c r="AB172" s="131"/>
      <c r="AC172" s="131"/>
      <c r="AD172" s="131"/>
    </row>
    <row r="173" spans="1:30" ht="16.5" customHeight="1">
      <c r="A173" s="128"/>
      <c r="B173" s="128"/>
      <c r="C173" s="128"/>
      <c r="D173" s="128"/>
      <c r="E173" s="128"/>
      <c r="F173" s="128"/>
      <c r="G173" s="128"/>
      <c r="H173" s="128"/>
      <c r="I173" s="128"/>
      <c r="J173" s="128"/>
      <c r="K173" s="128"/>
      <c r="L173" s="128"/>
      <c r="M173" s="128"/>
      <c r="N173" s="128"/>
      <c r="O173" s="128"/>
      <c r="P173" s="128"/>
      <c r="Q173" s="128"/>
      <c r="R173" s="128"/>
      <c r="S173" s="128"/>
      <c r="T173" s="128"/>
      <c r="U173" s="129"/>
      <c r="V173" s="248"/>
      <c r="W173" s="128"/>
      <c r="X173" s="128"/>
      <c r="Y173" s="128"/>
      <c r="Z173" s="128"/>
      <c r="AA173" s="252"/>
      <c r="AB173" s="131"/>
      <c r="AC173" s="131"/>
      <c r="AD173" s="131"/>
    </row>
    <row r="174" spans="1:30" ht="16.5" customHeight="1">
      <c r="A174" s="128"/>
      <c r="B174" s="128"/>
      <c r="C174" s="128"/>
      <c r="D174" s="128"/>
      <c r="E174" s="128"/>
      <c r="F174" s="128"/>
      <c r="G174" s="128"/>
      <c r="H174" s="128"/>
      <c r="I174" s="128"/>
      <c r="J174" s="128"/>
      <c r="K174" s="128"/>
      <c r="L174" s="128"/>
      <c r="M174" s="128"/>
      <c r="N174" s="128"/>
      <c r="O174" s="128"/>
      <c r="P174" s="128"/>
      <c r="Q174" s="128"/>
      <c r="R174" s="128"/>
      <c r="S174" s="128"/>
      <c r="T174" s="128"/>
      <c r="U174" s="129"/>
      <c r="V174" s="248"/>
      <c r="W174" s="128"/>
      <c r="X174" s="128"/>
      <c r="Y174" s="128"/>
      <c r="Z174" s="128"/>
      <c r="AA174" s="252"/>
      <c r="AB174" s="131"/>
      <c r="AC174" s="131"/>
      <c r="AD174" s="131"/>
    </row>
    <row r="175" spans="1:30" ht="16.5" customHeight="1">
      <c r="A175" s="128"/>
      <c r="B175" s="128"/>
      <c r="C175" s="128"/>
      <c r="D175" s="128"/>
      <c r="E175" s="128"/>
      <c r="F175" s="128"/>
      <c r="G175" s="128"/>
      <c r="H175" s="128"/>
      <c r="I175" s="128"/>
      <c r="J175" s="128"/>
      <c r="K175" s="128"/>
      <c r="L175" s="128"/>
      <c r="M175" s="128"/>
      <c r="N175" s="128"/>
      <c r="O175" s="128"/>
      <c r="P175" s="128"/>
      <c r="Q175" s="128"/>
      <c r="R175" s="128"/>
      <c r="S175" s="128"/>
      <c r="T175" s="128"/>
      <c r="U175" s="129"/>
      <c r="V175" s="248"/>
      <c r="W175" s="128"/>
      <c r="X175" s="128"/>
      <c r="Y175" s="128"/>
      <c r="Z175" s="128"/>
      <c r="AA175" s="252"/>
      <c r="AB175" s="131"/>
      <c r="AC175" s="131"/>
      <c r="AD175" s="131"/>
    </row>
    <row r="176" spans="1:30" ht="16.5" customHeight="1">
      <c r="A176" s="128"/>
      <c r="B176" s="128"/>
      <c r="C176" s="128"/>
      <c r="D176" s="128"/>
      <c r="E176" s="128"/>
      <c r="F176" s="128"/>
      <c r="G176" s="128"/>
      <c r="H176" s="128"/>
      <c r="I176" s="128"/>
      <c r="J176" s="128"/>
      <c r="K176" s="128"/>
      <c r="L176" s="128"/>
      <c r="M176" s="128"/>
      <c r="N176" s="128"/>
      <c r="O176" s="128"/>
      <c r="P176" s="128"/>
      <c r="Q176" s="128"/>
      <c r="R176" s="128"/>
      <c r="S176" s="128"/>
      <c r="T176" s="128"/>
      <c r="U176" s="129"/>
      <c r="V176" s="248"/>
      <c r="W176" s="128"/>
      <c r="X176" s="128"/>
      <c r="Y176" s="128"/>
      <c r="Z176" s="128"/>
      <c r="AA176" s="252"/>
      <c r="AB176" s="131"/>
      <c r="AC176" s="131"/>
      <c r="AD176" s="131"/>
    </row>
    <row r="177" spans="1:30" ht="16.5" customHeight="1">
      <c r="A177" s="128"/>
      <c r="B177" s="128"/>
      <c r="C177" s="128"/>
      <c r="D177" s="128"/>
      <c r="E177" s="128"/>
      <c r="F177" s="128"/>
      <c r="G177" s="128"/>
      <c r="H177" s="128"/>
      <c r="I177" s="128"/>
      <c r="J177" s="128"/>
      <c r="K177" s="128"/>
      <c r="L177" s="128"/>
      <c r="M177" s="128"/>
      <c r="N177" s="128"/>
      <c r="O177" s="128"/>
      <c r="P177" s="128"/>
      <c r="Q177" s="128"/>
      <c r="R177" s="128"/>
      <c r="S177" s="128"/>
      <c r="T177" s="128"/>
      <c r="U177" s="129"/>
      <c r="V177" s="248"/>
      <c r="W177" s="128"/>
      <c r="X177" s="128"/>
      <c r="Y177" s="128"/>
      <c r="Z177" s="128"/>
      <c r="AA177" s="252"/>
      <c r="AB177" s="131"/>
      <c r="AC177" s="131"/>
      <c r="AD177" s="131"/>
    </row>
    <row r="178" spans="1:30" ht="16.5" customHeight="1">
      <c r="A178" s="128"/>
      <c r="B178" s="128"/>
      <c r="C178" s="128"/>
      <c r="D178" s="128"/>
      <c r="E178" s="128"/>
      <c r="F178" s="128"/>
      <c r="G178" s="128"/>
      <c r="H178" s="128"/>
      <c r="I178" s="128"/>
      <c r="J178" s="128"/>
      <c r="K178" s="128"/>
      <c r="L178" s="128"/>
      <c r="M178" s="128"/>
      <c r="N178" s="128"/>
      <c r="O178" s="128"/>
      <c r="P178" s="128"/>
      <c r="Q178" s="128"/>
      <c r="R178" s="128"/>
      <c r="S178" s="128"/>
      <c r="T178" s="128"/>
      <c r="U178" s="129"/>
      <c r="V178" s="248"/>
      <c r="W178" s="128"/>
      <c r="X178" s="128"/>
      <c r="Y178" s="128"/>
      <c r="Z178" s="128"/>
      <c r="AA178" s="252"/>
      <c r="AB178" s="131"/>
      <c r="AC178" s="131"/>
      <c r="AD178" s="131"/>
    </row>
    <row r="179" spans="1:30" ht="16.5" customHeight="1">
      <c r="A179" s="128"/>
      <c r="B179" s="128"/>
      <c r="C179" s="128"/>
      <c r="D179" s="128"/>
      <c r="E179" s="128"/>
      <c r="F179" s="128"/>
      <c r="G179" s="128"/>
      <c r="H179" s="128"/>
      <c r="I179" s="128"/>
      <c r="J179" s="128"/>
      <c r="K179" s="128"/>
      <c r="L179" s="128"/>
      <c r="M179" s="128"/>
      <c r="N179" s="128"/>
      <c r="O179" s="128"/>
      <c r="P179" s="128"/>
      <c r="Q179" s="128"/>
      <c r="R179" s="128"/>
      <c r="S179" s="128"/>
      <c r="T179" s="128"/>
      <c r="U179" s="129"/>
      <c r="V179" s="248"/>
      <c r="W179" s="128"/>
      <c r="X179" s="128"/>
      <c r="Y179" s="128"/>
      <c r="Z179" s="128"/>
      <c r="AA179" s="252"/>
      <c r="AB179" s="131"/>
      <c r="AC179" s="131"/>
      <c r="AD179" s="131"/>
    </row>
    <row r="180" spans="1:30" ht="16.5" customHeight="1">
      <c r="A180" s="128"/>
      <c r="B180" s="128"/>
      <c r="C180" s="128"/>
      <c r="D180" s="128"/>
      <c r="E180" s="128"/>
      <c r="F180" s="128"/>
      <c r="G180" s="128"/>
      <c r="H180" s="128"/>
      <c r="I180" s="128"/>
      <c r="J180" s="128"/>
      <c r="K180" s="128"/>
      <c r="L180" s="128"/>
      <c r="M180" s="128"/>
      <c r="N180" s="128"/>
      <c r="O180" s="128"/>
      <c r="P180" s="128"/>
      <c r="Q180" s="128"/>
      <c r="R180" s="128"/>
      <c r="S180" s="128"/>
      <c r="T180" s="128"/>
      <c r="U180" s="129"/>
      <c r="V180" s="248"/>
      <c r="W180" s="128"/>
      <c r="X180" s="128"/>
      <c r="Y180" s="128"/>
      <c r="Z180" s="128"/>
      <c r="AA180" s="252"/>
      <c r="AB180" s="131"/>
      <c r="AC180" s="131"/>
      <c r="AD180" s="131"/>
    </row>
    <row r="181" spans="1:30" ht="16.5" customHeight="1">
      <c r="A181" s="128"/>
      <c r="B181" s="128"/>
      <c r="C181" s="128"/>
      <c r="D181" s="128"/>
      <c r="E181" s="128"/>
      <c r="F181" s="128"/>
      <c r="G181" s="128"/>
      <c r="H181" s="128"/>
      <c r="I181" s="128"/>
      <c r="J181" s="128"/>
      <c r="K181" s="128"/>
      <c r="L181" s="128"/>
      <c r="M181" s="128"/>
      <c r="N181" s="128"/>
      <c r="O181" s="128"/>
      <c r="P181" s="128"/>
      <c r="Q181" s="128"/>
      <c r="R181" s="128"/>
      <c r="S181" s="128"/>
      <c r="T181" s="128"/>
      <c r="U181" s="129"/>
      <c r="V181" s="248"/>
      <c r="W181" s="128"/>
      <c r="X181" s="128"/>
      <c r="Y181" s="128"/>
      <c r="Z181" s="128"/>
      <c r="AA181" s="252"/>
      <c r="AB181" s="131"/>
      <c r="AC181" s="131"/>
      <c r="AD181" s="131"/>
    </row>
    <row r="182" spans="1:30" ht="16.5" customHeight="1">
      <c r="A182" s="128"/>
      <c r="B182" s="128"/>
      <c r="C182" s="128"/>
      <c r="D182" s="128"/>
      <c r="E182" s="128"/>
      <c r="F182" s="128"/>
      <c r="G182" s="128"/>
      <c r="H182" s="128"/>
      <c r="I182" s="128"/>
      <c r="J182" s="128"/>
      <c r="K182" s="128"/>
      <c r="L182" s="128"/>
      <c r="M182" s="128"/>
      <c r="N182" s="128"/>
      <c r="O182" s="128"/>
      <c r="P182" s="128"/>
      <c r="Q182" s="128"/>
      <c r="R182" s="128"/>
      <c r="S182" s="128"/>
      <c r="T182" s="128"/>
      <c r="U182" s="129"/>
      <c r="V182" s="248"/>
      <c r="W182" s="128"/>
      <c r="X182" s="128"/>
      <c r="Y182" s="128"/>
      <c r="Z182" s="128"/>
      <c r="AA182" s="252"/>
      <c r="AB182" s="131"/>
      <c r="AC182" s="131"/>
      <c r="AD182" s="131"/>
    </row>
    <row r="183" spans="1:30" ht="16.5" customHeight="1">
      <c r="A183" s="128"/>
      <c r="B183" s="128"/>
      <c r="C183" s="128"/>
      <c r="D183" s="128"/>
      <c r="E183" s="128"/>
      <c r="F183" s="128"/>
      <c r="G183" s="128"/>
      <c r="H183" s="128"/>
      <c r="I183" s="128"/>
      <c r="J183" s="128"/>
      <c r="K183" s="128"/>
      <c r="L183" s="128"/>
      <c r="M183" s="128"/>
      <c r="N183" s="128"/>
      <c r="O183" s="128"/>
      <c r="P183" s="128"/>
      <c r="Q183" s="128"/>
      <c r="R183" s="128"/>
      <c r="S183" s="128"/>
      <c r="T183" s="128"/>
      <c r="U183" s="129"/>
      <c r="V183" s="248"/>
      <c r="W183" s="128"/>
      <c r="X183" s="128"/>
      <c r="Y183" s="128"/>
      <c r="Z183" s="128"/>
      <c r="AA183" s="252"/>
      <c r="AB183" s="131"/>
      <c r="AC183" s="131"/>
      <c r="AD183" s="131"/>
    </row>
    <row r="184" spans="1:30" ht="16.5" customHeight="1">
      <c r="A184" s="128"/>
      <c r="B184" s="128"/>
      <c r="C184" s="128"/>
      <c r="D184" s="128"/>
      <c r="E184" s="128"/>
      <c r="F184" s="128"/>
      <c r="G184" s="128"/>
      <c r="H184" s="128"/>
      <c r="I184" s="128"/>
      <c r="J184" s="128"/>
      <c r="K184" s="128"/>
      <c r="L184" s="128"/>
      <c r="M184" s="128"/>
      <c r="N184" s="128"/>
      <c r="O184" s="128"/>
      <c r="P184" s="128"/>
      <c r="Q184" s="128"/>
      <c r="R184" s="128"/>
      <c r="S184" s="128"/>
      <c r="T184" s="128"/>
      <c r="U184" s="129"/>
      <c r="V184" s="248"/>
      <c r="W184" s="128"/>
      <c r="X184" s="128"/>
      <c r="Y184" s="128"/>
      <c r="Z184" s="128"/>
      <c r="AA184" s="252"/>
      <c r="AB184" s="131"/>
      <c r="AC184" s="131"/>
      <c r="AD184" s="131"/>
    </row>
    <row r="185" spans="1:30" ht="16.5" customHeight="1">
      <c r="A185" s="128"/>
      <c r="B185" s="128"/>
      <c r="C185" s="128"/>
      <c r="D185" s="128"/>
      <c r="E185" s="128"/>
      <c r="F185" s="128"/>
      <c r="G185" s="128"/>
      <c r="H185" s="128"/>
      <c r="I185" s="128"/>
      <c r="J185" s="128"/>
      <c r="K185" s="128"/>
      <c r="L185" s="128"/>
      <c r="M185" s="128"/>
      <c r="N185" s="128"/>
      <c r="O185" s="128"/>
      <c r="P185" s="128"/>
      <c r="Q185" s="128"/>
      <c r="R185" s="128"/>
      <c r="S185" s="128"/>
      <c r="T185" s="128"/>
      <c r="U185" s="129"/>
      <c r="V185" s="248"/>
      <c r="W185" s="128"/>
      <c r="X185" s="128"/>
      <c r="Y185" s="128"/>
      <c r="Z185" s="128"/>
      <c r="AA185" s="252"/>
      <c r="AB185" s="131"/>
      <c r="AC185" s="131"/>
      <c r="AD185" s="131"/>
    </row>
    <row r="186" spans="1:30" ht="16.5" customHeight="1">
      <c r="A186" s="128"/>
      <c r="B186" s="128"/>
      <c r="C186" s="128"/>
      <c r="D186" s="128"/>
      <c r="E186" s="128"/>
      <c r="F186" s="128"/>
      <c r="G186" s="128"/>
      <c r="H186" s="128"/>
      <c r="I186" s="128"/>
      <c r="J186" s="128"/>
      <c r="K186" s="128"/>
      <c r="L186" s="128"/>
      <c r="M186" s="128"/>
      <c r="N186" s="128"/>
      <c r="O186" s="128"/>
      <c r="P186" s="128"/>
      <c r="Q186" s="128"/>
      <c r="R186" s="128"/>
      <c r="S186" s="128"/>
      <c r="T186" s="128"/>
      <c r="U186" s="129"/>
      <c r="V186" s="248"/>
      <c r="W186" s="128"/>
      <c r="X186" s="128"/>
      <c r="Y186" s="128"/>
      <c r="Z186" s="128"/>
      <c r="AA186" s="252"/>
      <c r="AB186" s="131"/>
      <c r="AC186" s="131"/>
      <c r="AD186" s="131"/>
    </row>
    <row r="187" spans="1:30" ht="16.5" customHeight="1">
      <c r="A187" s="128"/>
      <c r="B187" s="128"/>
      <c r="C187" s="128"/>
      <c r="D187" s="128"/>
      <c r="E187" s="128"/>
      <c r="F187" s="128"/>
      <c r="G187" s="128"/>
      <c r="H187" s="128"/>
      <c r="I187" s="128"/>
      <c r="J187" s="128"/>
      <c r="K187" s="128"/>
      <c r="L187" s="128"/>
      <c r="M187" s="128"/>
      <c r="N187" s="128"/>
      <c r="O187" s="128"/>
      <c r="P187" s="128"/>
      <c r="Q187" s="128"/>
      <c r="R187" s="128"/>
      <c r="S187" s="128"/>
      <c r="T187" s="128"/>
      <c r="U187" s="129"/>
      <c r="V187" s="248"/>
      <c r="W187" s="128"/>
      <c r="X187" s="128"/>
      <c r="Y187" s="128"/>
      <c r="Z187" s="128"/>
      <c r="AA187" s="252"/>
      <c r="AB187" s="131"/>
      <c r="AC187" s="131"/>
      <c r="AD187" s="131"/>
    </row>
    <row r="188" spans="1:30" ht="16.5" customHeight="1">
      <c r="A188" s="128"/>
      <c r="B188" s="128"/>
      <c r="C188" s="128"/>
      <c r="D188" s="128"/>
      <c r="E188" s="128"/>
      <c r="F188" s="128"/>
      <c r="G188" s="128"/>
      <c r="H188" s="128"/>
      <c r="I188" s="128"/>
      <c r="J188" s="128"/>
      <c r="K188" s="128"/>
      <c r="L188" s="128"/>
      <c r="M188" s="128"/>
      <c r="N188" s="128"/>
      <c r="O188" s="128"/>
      <c r="P188" s="128"/>
      <c r="Q188" s="128"/>
      <c r="R188" s="128"/>
      <c r="S188" s="128"/>
      <c r="T188" s="128"/>
      <c r="U188" s="129"/>
      <c r="V188" s="248"/>
      <c r="W188" s="128"/>
      <c r="X188" s="128"/>
      <c r="Y188" s="128"/>
      <c r="Z188" s="128"/>
      <c r="AA188" s="252"/>
      <c r="AB188" s="131"/>
      <c r="AC188" s="131"/>
      <c r="AD188" s="131"/>
    </row>
    <row r="189" spans="1:30" ht="16.5" customHeight="1">
      <c r="A189" s="128"/>
      <c r="B189" s="128"/>
      <c r="C189" s="128"/>
      <c r="D189" s="128"/>
      <c r="E189" s="128"/>
      <c r="F189" s="128"/>
      <c r="G189" s="128"/>
      <c r="H189" s="128"/>
      <c r="I189" s="128"/>
      <c r="J189" s="128"/>
      <c r="K189" s="128"/>
      <c r="L189" s="128"/>
      <c r="M189" s="128"/>
      <c r="N189" s="128"/>
      <c r="O189" s="128"/>
      <c r="P189" s="128"/>
      <c r="Q189" s="128"/>
      <c r="R189" s="128"/>
      <c r="S189" s="128"/>
      <c r="T189" s="128"/>
      <c r="U189" s="129"/>
      <c r="V189" s="248"/>
      <c r="W189" s="128"/>
      <c r="X189" s="128"/>
      <c r="Y189" s="128"/>
      <c r="Z189" s="128"/>
      <c r="AA189" s="252"/>
      <c r="AB189" s="131"/>
      <c r="AC189" s="131"/>
      <c r="AD189" s="131"/>
    </row>
    <row r="190" spans="1:30" ht="16.5" customHeight="1">
      <c r="A190" s="128"/>
      <c r="B190" s="128"/>
      <c r="C190" s="128"/>
      <c r="D190" s="128"/>
      <c r="E190" s="128"/>
      <c r="F190" s="128"/>
      <c r="G190" s="128"/>
      <c r="H190" s="128"/>
      <c r="I190" s="128"/>
      <c r="J190" s="128"/>
      <c r="K190" s="128"/>
      <c r="L190" s="128"/>
      <c r="M190" s="128"/>
      <c r="N190" s="128"/>
      <c r="O190" s="128"/>
      <c r="P190" s="128"/>
      <c r="Q190" s="128"/>
      <c r="R190" s="128"/>
      <c r="S190" s="128"/>
      <c r="T190" s="128"/>
      <c r="U190" s="129"/>
      <c r="V190" s="248"/>
      <c r="W190" s="128"/>
      <c r="X190" s="128"/>
      <c r="Y190" s="128"/>
      <c r="Z190" s="128"/>
      <c r="AA190" s="252"/>
      <c r="AB190" s="131"/>
      <c r="AC190" s="131"/>
      <c r="AD190" s="131"/>
    </row>
    <row r="191" spans="1:30" ht="16.5" customHeight="1">
      <c r="A191" s="128"/>
      <c r="B191" s="128"/>
      <c r="C191" s="128"/>
      <c r="D191" s="128"/>
      <c r="E191" s="128"/>
      <c r="F191" s="128"/>
      <c r="G191" s="128"/>
      <c r="H191" s="128"/>
      <c r="I191" s="128"/>
      <c r="J191" s="128"/>
      <c r="K191" s="128"/>
      <c r="L191" s="128"/>
      <c r="M191" s="128"/>
      <c r="N191" s="128"/>
      <c r="O191" s="128"/>
      <c r="P191" s="128"/>
      <c r="Q191" s="128"/>
      <c r="R191" s="128"/>
      <c r="S191" s="128"/>
      <c r="T191" s="128"/>
      <c r="U191" s="129"/>
      <c r="V191" s="248"/>
      <c r="W191" s="128"/>
      <c r="X191" s="128"/>
      <c r="Y191" s="128"/>
      <c r="Z191" s="128"/>
      <c r="AA191" s="252"/>
      <c r="AB191" s="131"/>
      <c r="AC191" s="131"/>
      <c r="AD191" s="131"/>
    </row>
    <row r="192" spans="1:30" ht="16.5" customHeight="1">
      <c r="A192" s="128"/>
      <c r="B192" s="128"/>
      <c r="C192" s="128"/>
      <c r="D192" s="128"/>
      <c r="E192" s="128"/>
      <c r="F192" s="128"/>
      <c r="G192" s="128"/>
      <c r="H192" s="128"/>
      <c r="I192" s="128"/>
      <c r="J192" s="128"/>
      <c r="K192" s="128"/>
      <c r="L192" s="128"/>
      <c r="M192" s="128"/>
      <c r="N192" s="128"/>
      <c r="O192" s="128"/>
      <c r="P192" s="128"/>
      <c r="Q192" s="128"/>
      <c r="R192" s="128"/>
      <c r="S192" s="128"/>
      <c r="T192" s="128"/>
      <c r="U192" s="129"/>
      <c r="V192" s="248"/>
      <c r="W192" s="128"/>
      <c r="X192" s="128"/>
      <c r="Y192" s="128"/>
      <c r="Z192" s="128"/>
      <c r="AA192" s="252"/>
      <c r="AB192" s="131"/>
      <c r="AC192" s="131"/>
      <c r="AD192" s="131"/>
    </row>
    <row r="193" spans="1:30" ht="16.5" customHeight="1">
      <c r="A193" s="128"/>
      <c r="B193" s="128"/>
      <c r="C193" s="128"/>
      <c r="D193" s="128"/>
      <c r="E193" s="128"/>
      <c r="F193" s="128"/>
      <c r="G193" s="128"/>
      <c r="H193" s="128"/>
      <c r="I193" s="128"/>
      <c r="J193" s="128"/>
      <c r="K193" s="128"/>
      <c r="L193" s="128"/>
      <c r="M193" s="128"/>
      <c r="N193" s="128"/>
      <c r="O193" s="128"/>
      <c r="P193" s="128"/>
      <c r="Q193" s="128"/>
      <c r="R193" s="128"/>
      <c r="S193" s="128"/>
      <c r="T193" s="128"/>
      <c r="U193" s="129"/>
      <c r="V193" s="248"/>
      <c r="W193" s="128"/>
      <c r="X193" s="128"/>
      <c r="Y193" s="128"/>
      <c r="Z193" s="128"/>
      <c r="AA193" s="252"/>
      <c r="AB193" s="131"/>
      <c r="AC193" s="131"/>
      <c r="AD193" s="131"/>
    </row>
    <row r="194" spans="1:30" ht="16.5" customHeight="1">
      <c r="A194" s="128"/>
      <c r="B194" s="128"/>
      <c r="C194" s="128"/>
      <c r="D194" s="128"/>
      <c r="E194" s="128"/>
      <c r="F194" s="128"/>
      <c r="G194" s="128"/>
      <c r="H194" s="128"/>
      <c r="I194" s="128"/>
      <c r="J194" s="128"/>
      <c r="K194" s="128"/>
      <c r="L194" s="128"/>
      <c r="M194" s="128"/>
      <c r="N194" s="128"/>
      <c r="O194" s="128"/>
      <c r="P194" s="128"/>
      <c r="Q194" s="128"/>
      <c r="R194" s="128"/>
      <c r="S194" s="128"/>
      <c r="T194" s="128"/>
      <c r="U194" s="129"/>
      <c r="V194" s="248"/>
      <c r="W194" s="128"/>
      <c r="X194" s="128"/>
      <c r="Y194" s="128"/>
      <c r="Z194" s="128"/>
      <c r="AA194" s="252"/>
      <c r="AB194" s="131"/>
      <c r="AC194" s="131"/>
      <c r="AD194" s="131"/>
    </row>
    <row r="195" spans="1:30" ht="16.5" customHeight="1">
      <c r="A195" s="128"/>
      <c r="B195" s="128"/>
      <c r="C195" s="128"/>
      <c r="D195" s="128"/>
      <c r="E195" s="128"/>
      <c r="F195" s="128"/>
      <c r="G195" s="128"/>
      <c r="H195" s="128"/>
      <c r="I195" s="128"/>
      <c r="J195" s="128"/>
      <c r="K195" s="128"/>
      <c r="L195" s="128"/>
      <c r="M195" s="128"/>
      <c r="N195" s="128"/>
      <c r="O195" s="128"/>
      <c r="P195" s="128"/>
      <c r="Q195" s="128"/>
      <c r="R195" s="128"/>
      <c r="S195" s="128"/>
      <c r="T195" s="128"/>
      <c r="U195" s="129"/>
      <c r="V195" s="248"/>
      <c r="W195" s="128"/>
      <c r="X195" s="128"/>
      <c r="Y195" s="128"/>
      <c r="Z195" s="128"/>
      <c r="AA195" s="252"/>
      <c r="AB195" s="131"/>
      <c r="AC195" s="131"/>
      <c r="AD195" s="131"/>
    </row>
    <row r="196" spans="1:30" ht="16.5" customHeight="1">
      <c r="A196" s="128"/>
      <c r="B196" s="128"/>
      <c r="C196" s="128"/>
      <c r="D196" s="128"/>
      <c r="E196" s="128"/>
      <c r="F196" s="128"/>
      <c r="G196" s="128"/>
      <c r="H196" s="128"/>
      <c r="I196" s="128"/>
      <c r="J196" s="128"/>
      <c r="K196" s="128"/>
      <c r="L196" s="128"/>
      <c r="M196" s="128"/>
      <c r="N196" s="128"/>
      <c r="O196" s="128"/>
      <c r="P196" s="128"/>
      <c r="Q196" s="128"/>
      <c r="R196" s="128"/>
      <c r="S196" s="128"/>
      <c r="T196" s="128"/>
      <c r="U196" s="129"/>
      <c r="V196" s="248"/>
      <c r="W196" s="128"/>
      <c r="X196" s="128"/>
      <c r="Y196" s="128"/>
      <c r="Z196" s="128"/>
      <c r="AA196" s="252"/>
      <c r="AB196" s="131"/>
      <c r="AC196" s="131"/>
      <c r="AD196" s="131"/>
    </row>
    <row r="197" spans="1:30" ht="16.5" customHeight="1">
      <c r="A197" s="128"/>
      <c r="B197" s="128"/>
      <c r="C197" s="128"/>
      <c r="D197" s="128"/>
      <c r="E197" s="128"/>
      <c r="F197" s="128"/>
      <c r="G197" s="128"/>
      <c r="H197" s="128"/>
      <c r="I197" s="128"/>
      <c r="J197" s="128"/>
      <c r="K197" s="128"/>
      <c r="L197" s="128"/>
      <c r="M197" s="128"/>
      <c r="N197" s="128"/>
      <c r="O197" s="128"/>
      <c r="P197" s="128"/>
      <c r="Q197" s="128"/>
      <c r="R197" s="128"/>
      <c r="S197" s="128"/>
      <c r="T197" s="128"/>
      <c r="U197" s="129"/>
      <c r="V197" s="248"/>
      <c r="W197" s="128"/>
      <c r="X197" s="128"/>
      <c r="Y197" s="128"/>
      <c r="Z197" s="128"/>
      <c r="AA197" s="252"/>
      <c r="AB197" s="131"/>
      <c r="AC197" s="131"/>
      <c r="AD197" s="131"/>
    </row>
    <row r="198" spans="1:30" ht="16.5" customHeight="1">
      <c r="A198" s="128"/>
      <c r="B198" s="128"/>
      <c r="C198" s="128"/>
      <c r="D198" s="128"/>
      <c r="E198" s="128"/>
      <c r="F198" s="128"/>
      <c r="G198" s="128"/>
      <c r="H198" s="128"/>
      <c r="I198" s="128"/>
      <c r="J198" s="128"/>
      <c r="K198" s="128"/>
      <c r="L198" s="128"/>
      <c r="M198" s="128"/>
      <c r="N198" s="128"/>
      <c r="O198" s="128"/>
      <c r="P198" s="128"/>
      <c r="Q198" s="128"/>
      <c r="R198" s="128"/>
      <c r="S198" s="128"/>
      <c r="T198" s="128"/>
      <c r="U198" s="129"/>
      <c r="V198" s="248"/>
      <c r="W198" s="128"/>
      <c r="X198" s="128"/>
      <c r="Y198" s="128"/>
      <c r="Z198" s="128"/>
      <c r="AA198" s="252"/>
      <c r="AB198" s="131"/>
      <c r="AC198" s="131"/>
      <c r="AD198" s="131"/>
    </row>
    <row r="199" spans="1:30" ht="16.5" customHeight="1">
      <c r="A199" s="128"/>
      <c r="B199" s="128"/>
      <c r="C199" s="128"/>
      <c r="D199" s="128"/>
      <c r="E199" s="128"/>
      <c r="F199" s="128"/>
      <c r="G199" s="128"/>
      <c r="H199" s="128"/>
      <c r="I199" s="128"/>
      <c r="J199" s="128"/>
      <c r="K199" s="128"/>
      <c r="L199" s="128"/>
      <c r="M199" s="128"/>
      <c r="N199" s="128"/>
      <c r="O199" s="128"/>
      <c r="P199" s="128"/>
      <c r="Q199" s="128"/>
      <c r="R199" s="128"/>
      <c r="S199" s="128"/>
      <c r="T199" s="128"/>
      <c r="U199" s="129"/>
      <c r="V199" s="248"/>
      <c r="W199" s="128"/>
      <c r="X199" s="128"/>
      <c r="Y199" s="128"/>
      <c r="Z199" s="128"/>
      <c r="AA199" s="252"/>
      <c r="AB199" s="131"/>
      <c r="AC199" s="131"/>
      <c r="AD199" s="131"/>
    </row>
    <row r="200" spans="1:30" ht="16.5" customHeight="1">
      <c r="A200" s="128"/>
      <c r="B200" s="128"/>
      <c r="C200" s="128"/>
      <c r="D200" s="128"/>
      <c r="E200" s="128"/>
      <c r="F200" s="128"/>
      <c r="G200" s="128"/>
      <c r="H200" s="128"/>
      <c r="I200" s="128"/>
      <c r="J200" s="128"/>
      <c r="K200" s="128"/>
      <c r="L200" s="128"/>
      <c r="M200" s="128"/>
      <c r="N200" s="128"/>
      <c r="O200" s="128"/>
      <c r="P200" s="128"/>
      <c r="Q200" s="128"/>
      <c r="R200" s="128"/>
      <c r="S200" s="128"/>
      <c r="T200" s="128"/>
      <c r="U200" s="129"/>
      <c r="V200" s="248"/>
      <c r="W200" s="128"/>
      <c r="X200" s="128"/>
      <c r="Y200" s="128"/>
      <c r="Z200" s="128"/>
      <c r="AA200" s="252"/>
      <c r="AB200" s="131"/>
      <c r="AC200" s="131"/>
      <c r="AD200" s="131"/>
    </row>
    <row r="201" spans="1:30" ht="16.5" customHeight="1">
      <c r="A201" s="128"/>
      <c r="B201" s="128"/>
      <c r="C201" s="128"/>
      <c r="D201" s="128"/>
      <c r="E201" s="128"/>
      <c r="F201" s="128"/>
      <c r="G201" s="128"/>
      <c r="H201" s="128"/>
      <c r="I201" s="128"/>
      <c r="J201" s="128"/>
      <c r="K201" s="128"/>
      <c r="L201" s="128"/>
      <c r="M201" s="128"/>
      <c r="N201" s="128"/>
      <c r="O201" s="128"/>
      <c r="P201" s="128"/>
      <c r="Q201" s="128"/>
      <c r="R201" s="128"/>
      <c r="S201" s="128"/>
      <c r="T201" s="128"/>
      <c r="U201" s="129"/>
      <c r="V201" s="248"/>
      <c r="W201" s="128"/>
      <c r="X201" s="128"/>
      <c r="Y201" s="128"/>
      <c r="Z201" s="128"/>
      <c r="AA201" s="252"/>
      <c r="AB201" s="131"/>
      <c r="AC201" s="131"/>
      <c r="AD201" s="131"/>
    </row>
    <row r="202" spans="1:30" ht="16.5" customHeight="1">
      <c r="A202" s="128"/>
      <c r="B202" s="128"/>
      <c r="C202" s="128"/>
      <c r="D202" s="128"/>
      <c r="E202" s="128"/>
      <c r="F202" s="128"/>
      <c r="G202" s="128"/>
      <c r="H202" s="128"/>
      <c r="I202" s="128"/>
      <c r="J202" s="128"/>
      <c r="K202" s="128"/>
      <c r="L202" s="128"/>
      <c r="M202" s="128"/>
      <c r="N202" s="128"/>
      <c r="O202" s="128"/>
      <c r="P202" s="128"/>
      <c r="Q202" s="128"/>
      <c r="R202" s="128"/>
      <c r="S202" s="128"/>
      <c r="T202" s="128"/>
      <c r="U202" s="129"/>
      <c r="V202" s="248"/>
      <c r="W202" s="128"/>
      <c r="X202" s="128"/>
      <c r="Y202" s="128"/>
      <c r="Z202" s="128"/>
      <c r="AA202" s="252"/>
      <c r="AB202" s="131"/>
      <c r="AC202" s="131"/>
      <c r="AD202" s="131"/>
    </row>
    <row r="203" spans="1:30" ht="16.5" customHeight="1">
      <c r="A203" s="128"/>
      <c r="B203" s="128"/>
      <c r="C203" s="128"/>
      <c r="D203" s="128"/>
      <c r="E203" s="128"/>
      <c r="F203" s="128"/>
      <c r="G203" s="128"/>
      <c r="H203" s="128"/>
      <c r="I203" s="128"/>
      <c r="J203" s="128"/>
      <c r="K203" s="128"/>
      <c r="L203" s="128"/>
      <c r="M203" s="128"/>
      <c r="N203" s="128"/>
      <c r="O203" s="128"/>
      <c r="P203" s="128"/>
      <c r="Q203" s="128"/>
      <c r="R203" s="128"/>
      <c r="S203" s="128"/>
      <c r="T203" s="128"/>
      <c r="U203" s="129"/>
      <c r="V203" s="248"/>
      <c r="W203" s="128"/>
      <c r="X203" s="128"/>
      <c r="Y203" s="128"/>
      <c r="Z203" s="128"/>
      <c r="AA203" s="252"/>
      <c r="AB203" s="131"/>
      <c r="AC203" s="131"/>
      <c r="AD203" s="131"/>
    </row>
    <row r="204" spans="1:30" ht="16.5" customHeight="1">
      <c r="A204" s="128"/>
      <c r="B204" s="128"/>
      <c r="C204" s="128"/>
      <c r="D204" s="128"/>
      <c r="E204" s="128"/>
      <c r="F204" s="128"/>
      <c r="G204" s="128"/>
      <c r="H204" s="128"/>
      <c r="I204" s="128"/>
      <c r="J204" s="128"/>
      <c r="K204" s="128"/>
      <c r="L204" s="128"/>
      <c r="M204" s="128"/>
      <c r="N204" s="128"/>
      <c r="O204" s="128"/>
      <c r="P204" s="128"/>
      <c r="Q204" s="128"/>
      <c r="R204" s="128"/>
      <c r="S204" s="128"/>
      <c r="T204" s="128"/>
      <c r="U204" s="129"/>
      <c r="V204" s="248"/>
      <c r="W204" s="128"/>
      <c r="X204" s="128"/>
      <c r="Y204" s="128"/>
      <c r="Z204" s="128"/>
      <c r="AA204" s="252"/>
      <c r="AB204" s="131"/>
      <c r="AC204" s="131"/>
      <c r="AD204" s="131"/>
    </row>
    <row r="205" spans="1:30" ht="16.5" customHeight="1">
      <c r="A205" s="128"/>
      <c r="B205" s="128"/>
      <c r="C205" s="128"/>
      <c r="D205" s="128"/>
      <c r="E205" s="128"/>
      <c r="F205" s="128"/>
      <c r="G205" s="128"/>
      <c r="H205" s="128"/>
      <c r="I205" s="128"/>
      <c r="J205" s="128"/>
      <c r="K205" s="128"/>
      <c r="L205" s="128"/>
      <c r="M205" s="128"/>
      <c r="N205" s="128"/>
      <c r="O205" s="128"/>
      <c r="P205" s="128"/>
      <c r="Q205" s="128"/>
      <c r="R205" s="128"/>
      <c r="S205" s="128"/>
      <c r="T205" s="128"/>
      <c r="U205" s="129"/>
      <c r="V205" s="248"/>
      <c r="W205" s="128"/>
      <c r="X205" s="128"/>
      <c r="Y205" s="128"/>
      <c r="Z205" s="128"/>
      <c r="AA205" s="252"/>
      <c r="AB205" s="131"/>
      <c r="AC205" s="131"/>
      <c r="AD205" s="131"/>
    </row>
    <row r="206" spans="1:30" ht="16.5" customHeight="1">
      <c r="A206" s="128"/>
      <c r="B206" s="128"/>
      <c r="C206" s="128"/>
      <c r="D206" s="128"/>
      <c r="E206" s="128"/>
      <c r="F206" s="128"/>
      <c r="G206" s="128"/>
      <c r="H206" s="128"/>
      <c r="I206" s="128"/>
      <c r="J206" s="128"/>
      <c r="K206" s="128"/>
      <c r="L206" s="128"/>
      <c r="M206" s="128"/>
      <c r="N206" s="128"/>
      <c r="O206" s="128"/>
      <c r="P206" s="128"/>
      <c r="Q206" s="128"/>
      <c r="R206" s="128"/>
      <c r="S206" s="128"/>
      <c r="T206" s="128"/>
      <c r="U206" s="129"/>
      <c r="V206" s="248"/>
      <c r="W206" s="128"/>
      <c r="X206" s="128"/>
      <c r="Y206" s="128"/>
      <c r="Z206" s="128"/>
      <c r="AA206" s="252"/>
      <c r="AB206" s="131"/>
      <c r="AC206" s="131"/>
      <c r="AD206" s="131"/>
    </row>
    <row r="207" spans="1:30" ht="16.5" customHeight="1">
      <c r="A207" s="128"/>
      <c r="B207" s="128"/>
      <c r="C207" s="128"/>
      <c r="D207" s="128"/>
      <c r="E207" s="128"/>
      <c r="F207" s="128"/>
      <c r="G207" s="128"/>
      <c r="H207" s="128"/>
      <c r="I207" s="128"/>
      <c r="J207" s="128"/>
      <c r="K207" s="128"/>
      <c r="L207" s="128"/>
      <c r="M207" s="128"/>
      <c r="N207" s="128"/>
      <c r="O207" s="128"/>
      <c r="P207" s="128"/>
      <c r="Q207" s="128"/>
      <c r="R207" s="128"/>
      <c r="S207" s="128"/>
      <c r="T207" s="128"/>
      <c r="U207" s="129"/>
      <c r="V207" s="248"/>
      <c r="W207" s="128"/>
      <c r="X207" s="128"/>
      <c r="Y207" s="128"/>
      <c r="Z207" s="128"/>
      <c r="AA207" s="252"/>
      <c r="AB207" s="131"/>
      <c r="AC207" s="131"/>
      <c r="AD207" s="131"/>
    </row>
    <row r="208" spans="1:30" ht="16.5" customHeight="1">
      <c r="A208" s="128"/>
      <c r="B208" s="128"/>
      <c r="C208" s="128"/>
      <c r="D208" s="128"/>
      <c r="E208" s="128"/>
      <c r="F208" s="128"/>
      <c r="G208" s="128"/>
      <c r="H208" s="128"/>
      <c r="I208" s="128"/>
      <c r="J208" s="128"/>
      <c r="K208" s="128"/>
      <c r="L208" s="128"/>
      <c r="M208" s="128"/>
      <c r="N208" s="128"/>
      <c r="O208" s="128"/>
      <c r="P208" s="128"/>
      <c r="Q208" s="128"/>
      <c r="R208" s="128"/>
      <c r="S208" s="128"/>
      <c r="T208" s="128"/>
      <c r="U208" s="129"/>
      <c r="V208" s="248"/>
      <c r="W208" s="128"/>
      <c r="X208" s="128"/>
      <c r="Y208" s="128"/>
      <c r="Z208" s="128"/>
      <c r="AA208" s="252"/>
      <c r="AB208" s="131"/>
      <c r="AC208" s="131"/>
      <c r="AD208" s="131"/>
    </row>
    <row r="209" spans="1:30" ht="16.5" customHeight="1">
      <c r="A209" s="128"/>
      <c r="B209" s="128"/>
      <c r="C209" s="128"/>
      <c r="D209" s="128"/>
      <c r="E209" s="128"/>
      <c r="F209" s="128"/>
      <c r="G209" s="128"/>
      <c r="H209" s="128"/>
      <c r="I209" s="128"/>
      <c r="J209" s="128"/>
      <c r="K209" s="128"/>
      <c r="L209" s="128"/>
      <c r="M209" s="128"/>
      <c r="N209" s="128"/>
      <c r="O209" s="128"/>
      <c r="P209" s="128"/>
      <c r="Q209" s="128"/>
      <c r="R209" s="128"/>
      <c r="S209" s="128"/>
      <c r="T209" s="128"/>
      <c r="U209" s="129"/>
      <c r="V209" s="248"/>
      <c r="W209" s="128"/>
      <c r="X209" s="128"/>
      <c r="Y209" s="128"/>
      <c r="Z209" s="128"/>
      <c r="AA209" s="252"/>
      <c r="AB209" s="131"/>
      <c r="AC209" s="131"/>
      <c r="AD209" s="131"/>
    </row>
    <row r="210" spans="1:30" ht="16.5" customHeight="1">
      <c r="A210" s="128"/>
      <c r="B210" s="128"/>
      <c r="C210" s="128"/>
      <c r="D210" s="128"/>
      <c r="E210" s="128"/>
      <c r="F210" s="128"/>
      <c r="G210" s="128"/>
      <c r="H210" s="128"/>
      <c r="I210" s="128"/>
      <c r="J210" s="128"/>
      <c r="K210" s="128"/>
      <c r="L210" s="128"/>
      <c r="M210" s="128"/>
      <c r="N210" s="128"/>
      <c r="O210" s="128"/>
      <c r="P210" s="128"/>
      <c r="Q210" s="128"/>
      <c r="R210" s="128"/>
      <c r="S210" s="128"/>
      <c r="T210" s="128"/>
      <c r="U210" s="129"/>
      <c r="V210" s="248"/>
      <c r="W210" s="128"/>
      <c r="X210" s="128"/>
      <c r="Y210" s="128"/>
      <c r="Z210" s="128"/>
      <c r="AA210" s="252"/>
      <c r="AB210" s="131"/>
      <c r="AC210" s="131"/>
      <c r="AD210" s="131"/>
    </row>
    <row r="211" spans="1:30" ht="16.5" customHeight="1">
      <c r="A211" s="128"/>
      <c r="B211" s="128"/>
      <c r="C211" s="128"/>
      <c r="D211" s="128"/>
      <c r="E211" s="128"/>
      <c r="F211" s="128"/>
      <c r="G211" s="128"/>
      <c r="H211" s="128"/>
      <c r="I211" s="128"/>
      <c r="J211" s="128"/>
      <c r="K211" s="128"/>
      <c r="L211" s="128"/>
      <c r="M211" s="128"/>
      <c r="N211" s="128"/>
      <c r="O211" s="128"/>
      <c r="P211" s="128"/>
      <c r="Q211" s="128"/>
      <c r="R211" s="128"/>
      <c r="S211" s="128"/>
      <c r="T211" s="128"/>
      <c r="U211" s="129"/>
      <c r="V211" s="248"/>
      <c r="W211" s="128"/>
      <c r="X211" s="128"/>
      <c r="Y211" s="128"/>
      <c r="Z211" s="128"/>
      <c r="AA211" s="252"/>
      <c r="AB211" s="131"/>
      <c r="AC211" s="131"/>
      <c r="AD211" s="131"/>
    </row>
    <row r="212" spans="1:30" ht="16.5" customHeight="1">
      <c r="A212" s="128"/>
      <c r="B212" s="128"/>
      <c r="C212" s="128"/>
      <c r="D212" s="128"/>
      <c r="E212" s="128"/>
      <c r="F212" s="128"/>
      <c r="G212" s="128"/>
      <c r="H212" s="128"/>
      <c r="I212" s="128"/>
      <c r="J212" s="128"/>
      <c r="K212" s="128"/>
      <c r="L212" s="128"/>
      <c r="M212" s="128"/>
      <c r="N212" s="128"/>
      <c r="O212" s="128"/>
      <c r="P212" s="128"/>
      <c r="Q212" s="128"/>
      <c r="R212" s="128"/>
      <c r="S212" s="128"/>
      <c r="T212" s="128"/>
      <c r="U212" s="129"/>
      <c r="V212" s="248"/>
      <c r="W212" s="128"/>
      <c r="X212" s="128"/>
      <c r="Y212" s="128"/>
      <c r="Z212" s="128"/>
      <c r="AA212" s="252"/>
      <c r="AB212" s="131"/>
      <c r="AC212" s="131"/>
      <c r="AD212" s="131"/>
    </row>
    <row r="213" spans="1:30" ht="16.5" customHeight="1">
      <c r="A213" s="128"/>
      <c r="B213" s="128"/>
      <c r="C213" s="128"/>
      <c r="D213" s="128"/>
      <c r="E213" s="128"/>
      <c r="F213" s="128"/>
      <c r="G213" s="128"/>
      <c r="H213" s="128"/>
      <c r="I213" s="128"/>
      <c r="J213" s="128"/>
      <c r="K213" s="128"/>
      <c r="L213" s="128"/>
      <c r="M213" s="128"/>
      <c r="N213" s="128"/>
      <c r="O213" s="128"/>
      <c r="P213" s="128"/>
      <c r="Q213" s="128"/>
      <c r="R213" s="128"/>
      <c r="S213" s="128"/>
      <c r="T213" s="128"/>
      <c r="U213" s="129"/>
      <c r="V213" s="248"/>
      <c r="W213" s="128"/>
      <c r="X213" s="128"/>
      <c r="Y213" s="128"/>
      <c r="Z213" s="128"/>
      <c r="AA213" s="252"/>
      <c r="AB213" s="131"/>
      <c r="AC213" s="131"/>
      <c r="AD213" s="131"/>
    </row>
    <row r="214" spans="1:30" ht="16.5" customHeight="1">
      <c r="A214" s="128"/>
      <c r="B214" s="128"/>
      <c r="C214" s="128"/>
      <c r="D214" s="128"/>
      <c r="E214" s="128"/>
      <c r="F214" s="128"/>
      <c r="G214" s="128"/>
      <c r="H214" s="128"/>
      <c r="I214" s="128"/>
      <c r="J214" s="128"/>
      <c r="K214" s="128"/>
      <c r="L214" s="128"/>
      <c r="M214" s="128"/>
      <c r="N214" s="128"/>
      <c r="O214" s="128"/>
      <c r="P214" s="128"/>
      <c r="Q214" s="128"/>
      <c r="R214" s="128"/>
      <c r="S214" s="128"/>
      <c r="T214" s="128"/>
      <c r="U214" s="129"/>
      <c r="V214" s="248"/>
      <c r="W214" s="128"/>
      <c r="X214" s="128"/>
      <c r="Y214" s="128"/>
      <c r="Z214" s="128"/>
      <c r="AA214" s="252"/>
      <c r="AB214" s="131"/>
      <c r="AC214" s="131"/>
      <c r="AD214" s="131"/>
    </row>
    <row r="215" spans="1:30" ht="16.5" customHeight="1">
      <c r="A215" s="128"/>
      <c r="B215" s="128"/>
      <c r="C215" s="128"/>
      <c r="D215" s="128"/>
      <c r="E215" s="128"/>
      <c r="F215" s="128"/>
      <c r="G215" s="128"/>
      <c r="H215" s="128"/>
      <c r="I215" s="128"/>
      <c r="J215" s="128"/>
      <c r="K215" s="128"/>
      <c r="L215" s="128"/>
      <c r="M215" s="128"/>
      <c r="N215" s="128"/>
      <c r="O215" s="128"/>
      <c r="P215" s="128"/>
      <c r="Q215" s="128"/>
      <c r="R215" s="128"/>
      <c r="S215" s="128"/>
      <c r="T215" s="128"/>
      <c r="U215" s="129"/>
      <c r="V215" s="248"/>
      <c r="W215" s="128"/>
      <c r="X215" s="128"/>
      <c r="Y215" s="128"/>
      <c r="Z215" s="128"/>
      <c r="AA215" s="252"/>
      <c r="AB215" s="131"/>
      <c r="AC215" s="131"/>
      <c r="AD215" s="131"/>
    </row>
    <row r="216" spans="1:30" ht="16.5" customHeight="1">
      <c r="A216" s="128"/>
      <c r="B216" s="128"/>
      <c r="C216" s="128"/>
      <c r="D216" s="128"/>
      <c r="E216" s="128"/>
      <c r="F216" s="128"/>
      <c r="G216" s="128"/>
      <c r="H216" s="128"/>
      <c r="I216" s="128"/>
      <c r="J216" s="128"/>
      <c r="K216" s="128"/>
      <c r="L216" s="128"/>
      <c r="M216" s="128"/>
      <c r="N216" s="128"/>
      <c r="O216" s="128"/>
      <c r="P216" s="128"/>
      <c r="Q216" s="128"/>
      <c r="R216" s="128"/>
      <c r="S216" s="128"/>
      <c r="T216" s="128"/>
      <c r="U216" s="129"/>
      <c r="V216" s="248"/>
      <c r="W216" s="128"/>
      <c r="X216" s="128"/>
      <c r="Y216" s="128"/>
      <c r="Z216" s="128"/>
      <c r="AA216" s="252"/>
      <c r="AB216" s="131"/>
      <c r="AC216" s="131"/>
      <c r="AD216" s="131"/>
    </row>
    <row r="217" spans="1:30" ht="16.5" customHeight="1">
      <c r="A217" s="128"/>
      <c r="B217" s="128"/>
      <c r="C217" s="128"/>
      <c r="D217" s="128"/>
      <c r="E217" s="128"/>
      <c r="F217" s="128"/>
      <c r="G217" s="128"/>
      <c r="H217" s="128"/>
      <c r="I217" s="128"/>
      <c r="J217" s="128"/>
      <c r="K217" s="128"/>
      <c r="L217" s="128"/>
      <c r="M217" s="128"/>
      <c r="N217" s="128"/>
      <c r="O217" s="128"/>
      <c r="P217" s="128"/>
      <c r="Q217" s="128"/>
      <c r="R217" s="128"/>
      <c r="S217" s="128"/>
      <c r="T217" s="128"/>
      <c r="U217" s="129"/>
      <c r="V217" s="248"/>
      <c r="W217" s="128"/>
      <c r="X217" s="128"/>
      <c r="Y217" s="128"/>
      <c r="Z217" s="128"/>
      <c r="AA217" s="252"/>
      <c r="AB217" s="131"/>
      <c r="AC217" s="131"/>
      <c r="AD217" s="131"/>
    </row>
    <row r="218" spans="1:30" ht="16.5" customHeight="1">
      <c r="A218" s="128"/>
      <c r="B218" s="128"/>
      <c r="C218" s="128"/>
      <c r="D218" s="128"/>
      <c r="E218" s="128"/>
      <c r="F218" s="128"/>
      <c r="G218" s="128"/>
      <c r="H218" s="128"/>
      <c r="I218" s="128"/>
      <c r="J218" s="128"/>
      <c r="K218" s="128"/>
      <c r="L218" s="128"/>
      <c r="M218" s="128"/>
      <c r="N218" s="128"/>
      <c r="O218" s="128"/>
      <c r="P218" s="128"/>
      <c r="Q218" s="128"/>
      <c r="R218" s="128"/>
      <c r="S218" s="128"/>
      <c r="T218" s="128"/>
      <c r="U218" s="129"/>
      <c r="V218" s="248"/>
      <c r="W218" s="128"/>
      <c r="X218" s="128"/>
      <c r="Y218" s="128"/>
      <c r="Z218" s="128"/>
      <c r="AA218" s="252"/>
      <c r="AB218" s="131"/>
      <c r="AC218" s="131"/>
      <c r="AD218" s="131"/>
    </row>
    <row r="219" spans="1:30" ht="16.5" customHeight="1">
      <c r="A219" s="128"/>
      <c r="B219" s="128"/>
      <c r="C219" s="128"/>
      <c r="D219" s="128"/>
      <c r="E219" s="128"/>
      <c r="F219" s="128"/>
      <c r="G219" s="128"/>
      <c r="H219" s="128"/>
      <c r="I219" s="128"/>
      <c r="J219" s="128"/>
      <c r="K219" s="128"/>
      <c r="L219" s="128"/>
      <c r="M219" s="128"/>
      <c r="N219" s="128"/>
      <c r="O219" s="128"/>
      <c r="P219" s="128"/>
      <c r="Q219" s="128"/>
      <c r="R219" s="128"/>
      <c r="S219" s="128"/>
      <c r="T219" s="128"/>
      <c r="U219" s="129"/>
      <c r="V219" s="248"/>
      <c r="W219" s="128"/>
      <c r="X219" s="128"/>
      <c r="Y219" s="128"/>
      <c r="Z219" s="128"/>
      <c r="AA219" s="252"/>
      <c r="AB219" s="131"/>
      <c r="AC219" s="131"/>
      <c r="AD219" s="131"/>
    </row>
    <row r="220" spans="1:30" ht="16.5" customHeight="1">
      <c r="A220" s="128"/>
      <c r="B220" s="128"/>
      <c r="C220" s="128"/>
      <c r="D220" s="128"/>
      <c r="E220" s="128"/>
      <c r="F220" s="128"/>
      <c r="G220" s="128"/>
      <c r="H220" s="128"/>
      <c r="I220" s="128"/>
      <c r="J220" s="128"/>
      <c r="K220" s="128"/>
      <c r="L220" s="128"/>
      <c r="M220" s="128"/>
      <c r="N220" s="128"/>
      <c r="O220" s="128"/>
      <c r="P220" s="128"/>
      <c r="Q220" s="128"/>
      <c r="R220" s="128"/>
      <c r="S220" s="128"/>
      <c r="T220" s="128"/>
      <c r="U220" s="129"/>
      <c r="V220" s="248"/>
      <c r="W220" s="128"/>
      <c r="X220" s="128"/>
      <c r="Y220" s="128"/>
      <c r="Z220" s="128"/>
      <c r="AA220" s="252"/>
      <c r="AB220" s="131"/>
      <c r="AC220" s="131"/>
      <c r="AD220" s="131"/>
    </row>
    <row r="221" spans="1:30" ht="15.75" customHeight="1"/>
    <row r="222" spans="1:30" ht="15.75" customHeight="1"/>
    <row r="223" spans="1:30" ht="15.75" customHeight="1"/>
    <row r="224" spans="1:30"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AG20" xr:uid="{00000000-0009-0000-0000-000005000000}"/>
  <mergeCells count="21">
    <mergeCell ref="N11:P11"/>
    <mergeCell ref="N14:P14"/>
    <mergeCell ref="N5:P5"/>
    <mergeCell ref="N6:P6"/>
    <mergeCell ref="N8:P8"/>
    <mergeCell ref="N9:P9"/>
    <mergeCell ref="N10:P10"/>
    <mergeCell ref="N15:P15"/>
    <mergeCell ref="N16:P16"/>
    <mergeCell ref="N17:P17"/>
    <mergeCell ref="N18:P18"/>
    <mergeCell ref="N19:P19"/>
    <mergeCell ref="AA1:AE1"/>
    <mergeCell ref="AD2:AE2"/>
    <mergeCell ref="A1:J1"/>
    <mergeCell ref="K1:M1"/>
    <mergeCell ref="N1:P1"/>
    <mergeCell ref="Q1:T1"/>
    <mergeCell ref="U1:W1"/>
    <mergeCell ref="X1:Z1"/>
    <mergeCell ref="B2:C2"/>
  </mergeCells>
  <hyperlinks>
    <hyperlink ref="W11" r:id="rId1" xr:uid="{00000000-0004-0000-0500-000000000000}"/>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R1000"/>
  <sheetViews>
    <sheetView showGridLines="0" topLeftCell="F1" zoomScale="60" zoomScaleNormal="60" workbookViewId="0">
      <pane ySplit="2" topLeftCell="A142" activePane="bottomLeft" state="frozen"/>
      <selection pane="bottomLeft" activeCell="AM142" sqref="AM142"/>
    </sheetView>
  </sheetViews>
  <sheetFormatPr baseColWidth="10" defaultColWidth="14.42578125" defaultRowHeight="15" customHeight="1"/>
  <cols>
    <col min="1" max="1" width="14.42578125" customWidth="1"/>
    <col min="2" max="2" width="9" customWidth="1"/>
    <col min="3" max="3" width="25" customWidth="1"/>
    <col min="4" max="5" width="13.28515625" customWidth="1"/>
    <col min="6" max="6" width="15" customWidth="1"/>
    <col min="7" max="7" width="23.7109375" customWidth="1"/>
    <col min="8" max="10" width="13.28515625" customWidth="1"/>
    <col min="11" max="16" width="16.140625" hidden="1" customWidth="1"/>
    <col min="17" max="20" width="14.140625" hidden="1" customWidth="1"/>
    <col min="21" max="30" width="14.42578125" hidden="1" customWidth="1"/>
    <col min="31" max="31" width="3.5703125" hidden="1" customWidth="1"/>
    <col min="32" max="32" width="11.7109375" customWidth="1"/>
    <col min="33" max="34" width="36.7109375" customWidth="1"/>
    <col min="35" max="35" width="15.140625" customWidth="1"/>
    <col min="36" max="36" width="17.28515625" customWidth="1"/>
    <col min="37" max="37" width="36.7109375" customWidth="1"/>
    <col min="38" max="39" width="62" customWidth="1"/>
    <col min="40" max="40" width="13.42578125" customWidth="1"/>
    <col min="41" max="41" width="9.7109375" customWidth="1"/>
    <col min="42" max="42" width="6.7109375" customWidth="1"/>
    <col min="43" max="43" width="6.28515625" style="553" customWidth="1"/>
    <col min="44" max="44" width="9.42578125" customWidth="1"/>
  </cols>
  <sheetData>
    <row r="1" spans="1:44" ht="81.75" customHeight="1">
      <c r="A1" s="509" t="s">
        <v>844</v>
      </c>
      <c r="B1" s="422"/>
      <c r="C1" s="422"/>
      <c r="D1" s="422"/>
      <c r="E1" s="422"/>
      <c r="F1" s="422"/>
      <c r="G1" s="422"/>
      <c r="H1" s="422"/>
      <c r="I1" s="422"/>
      <c r="J1" s="422"/>
      <c r="K1" s="510" t="s">
        <v>845</v>
      </c>
      <c r="L1" s="447"/>
      <c r="M1" s="448"/>
      <c r="N1" s="507" t="s">
        <v>846</v>
      </c>
      <c r="O1" s="447"/>
      <c r="P1" s="448"/>
      <c r="Q1" s="511" t="s">
        <v>847</v>
      </c>
      <c r="R1" s="447"/>
      <c r="S1" s="447"/>
      <c r="T1" s="448"/>
      <c r="U1" s="512" t="s">
        <v>848</v>
      </c>
      <c r="V1" s="447"/>
      <c r="W1" s="448"/>
      <c r="X1" s="513" t="s">
        <v>849</v>
      </c>
      <c r="Y1" s="447"/>
      <c r="Z1" s="447"/>
      <c r="AA1" s="515" t="s">
        <v>850</v>
      </c>
      <c r="AB1" s="447"/>
      <c r="AC1" s="447"/>
      <c r="AD1" s="447"/>
      <c r="AE1" s="448"/>
      <c r="AF1" s="506" t="s">
        <v>851</v>
      </c>
      <c r="AG1" s="447"/>
      <c r="AH1" s="448"/>
      <c r="AI1" s="507" t="s">
        <v>852</v>
      </c>
      <c r="AJ1" s="447"/>
      <c r="AK1" s="453"/>
      <c r="AL1" s="508" t="s">
        <v>853</v>
      </c>
      <c r="AM1" s="447"/>
      <c r="AN1" s="447"/>
      <c r="AO1" s="447"/>
      <c r="AP1" s="448"/>
      <c r="AQ1" s="548"/>
      <c r="AR1" s="71">
        <v>44925</v>
      </c>
    </row>
    <row r="2" spans="1:44" ht="81.75" customHeight="1">
      <c r="A2" s="253" t="s">
        <v>65</v>
      </c>
      <c r="B2" s="514" t="s">
        <v>66</v>
      </c>
      <c r="C2" s="448"/>
      <c r="D2" s="254" t="s">
        <v>67</v>
      </c>
      <c r="E2" s="254" t="s">
        <v>68</v>
      </c>
      <c r="F2" s="254" t="s">
        <v>69</v>
      </c>
      <c r="G2" s="254" t="s">
        <v>70</v>
      </c>
      <c r="H2" s="254" t="s">
        <v>71</v>
      </c>
      <c r="I2" s="254" t="s">
        <v>72</v>
      </c>
      <c r="J2" s="254" t="s">
        <v>854</v>
      </c>
      <c r="K2" s="255" t="s">
        <v>74</v>
      </c>
      <c r="L2" s="255" t="s">
        <v>75</v>
      </c>
      <c r="M2" s="255" t="s">
        <v>76</v>
      </c>
      <c r="N2" s="256" t="s">
        <v>77</v>
      </c>
      <c r="O2" s="256" t="s">
        <v>78</v>
      </c>
      <c r="P2" s="256" t="s">
        <v>79</v>
      </c>
      <c r="Q2" s="257" t="s">
        <v>80</v>
      </c>
      <c r="R2" s="257" t="s">
        <v>81</v>
      </c>
      <c r="S2" s="257" t="s">
        <v>517</v>
      </c>
      <c r="T2" s="257" t="s">
        <v>83</v>
      </c>
      <c r="U2" s="258" t="s">
        <v>74</v>
      </c>
      <c r="V2" s="258" t="s">
        <v>75</v>
      </c>
      <c r="W2" s="258" t="s">
        <v>76</v>
      </c>
      <c r="X2" s="259" t="s">
        <v>77</v>
      </c>
      <c r="Y2" s="259" t="s">
        <v>78</v>
      </c>
      <c r="Z2" s="259" t="s">
        <v>79</v>
      </c>
      <c r="AA2" s="260" t="s">
        <v>80</v>
      </c>
      <c r="AB2" s="260" t="s">
        <v>81</v>
      </c>
      <c r="AC2" s="142" t="s">
        <v>517</v>
      </c>
      <c r="AD2" s="516" t="s">
        <v>83</v>
      </c>
      <c r="AE2" s="481"/>
      <c r="AF2" s="261" t="s">
        <v>74</v>
      </c>
      <c r="AG2" s="261" t="s">
        <v>75</v>
      </c>
      <c r="AH2" s="261" t="s">
        <v>76</v>
      </c>
      <c r="AI2" s="262" t="s">
        <v>77</v>
      </c>
      <c r="AJ2" s="262" t="s">
        <v>78</v>
      </c>
      <c r="AK2" s="262" t="s">
        <v>79</v>
      </c>
      <c r="AL2" s="263" t="s">
        <v>80</v>
      </c>
      <c r="AM2" s="263" t="s">
        <v>81</v>
      </c>
      <c r="AN2" s="264" t="s">
        <v>517</v>
      </c>
      <c r="AO2" s="483" t="s">
        <v>83</v>
      </c>
      <c r="AP2" s="484"/>
      <c r="AQ2" s="549"/>
      <c r="AR2" s="265"/>
    </row>
    <row r="3" spans="1:44" ht="115.5" customHeight="1">
      <c r="A3" s="266" t="s">
        <v>855</v>
      </c>
      <c r="B3" s="267">
        <v>44562</v>
      </c>
      <c r="C3" s="268" t="s">
        <v>856</v>
      </c>
      <c r="D3" s="268" t="s">
        <v>857</v>
      </c>
      <c r="E3" s="268" t="s">
        <v>858</v>
      </c>
      <c r="F3" s="268" t="s">
        <v>859</v>
      </c>
      <c r="G3" s="269" t="s">
        <v>860</v>
      </c>
      <c r="H3" s="268" t="s">
        <v>861</v>
      </c>
      <c r="I3" s="270">
        <v>44562</v>
      </c>
      <c r="J3" s="270">
        <v>44592</v>
      </c>
      <c r="K3" s="271">
        <v>1</v>
      </c>
      <c r="L3" s="272" t="s">
        <v>862</v>
      </c>
      <c r="M3" s="273" t="s">
        <v>863</v>
      </c>
      <c r="N3" s="272" t="s">
        <v>139</v>
      </c>
      <c r="O3" s="272" t="s">
        <v>99</v>
      </c>
      <c r="P3" s="272" t="s">
        <v>864</v>
      </c>
      <c r="Q3" s="274" t="s">
        <v>865</v>
      </c>
      <c r="R3" s="275" t="s">
        <v>866</v>
      </c>
      <c r="S3" s="276">
        <v>12</v>
      </c>
      <c r="T3" s="276">
        <v>12</v>
      </c>
      <c r="U3" s="277">
        <v>1</v>
      </c>
      <c r="V3" s="278" t="s">
        <v>867</v>
      </c>
      <c r="W3" s="278" t="s">
        <v>868</v>
      </c>
      <c r="X3" s="279" t="s">
        <v>99</v>
      </c>
      <c r="Y3" s="279" t="s">
        <v>99</v>
      </c>
      <c r="Z3" s="279" t="s">
        <v>869</v>
      </c>
      <c r="AA3" s="280" t="s">
        <v>870</v>
      </c>
      <c r="AB3" s="280" t="s">
        <v>871</v>
      </c>
      <c r="AC3" s="206">
        <v>0</v>
      </c>
      <c r="AD3" s="98">
        <v>0</v>
      </c>
      <c r="AE3" s="281"/>
      <c r="AF3" s="282">
        <v>1</v>
      </c>
      <c r="AG3" s="283" t="s">
        <v>872</v>
      </c>
      <c r="AH3" s="284" t="s">
        <v>873</v>
      </c>
      <c r="AI3" s="285" t="s">
        <v>99</v>
      </c>
      <c r="AJ3" s="285" t="s">
        <v>139</v>
      </c>
      <c r="AK3" s="285" t="s">
        <v>100</v>
      </c>
      <c r="AL3" s="280" t="s">
        <v>874</v>
      </c>
      <c r="AM3" s="286" t="s">
        <v>875</v>
      </c>
      <c r="AN3" s="287">
        <v>0</v>
      </c>
      <c r="AO3" s="288">
        <v>0</v>
      </c>
      <c r="AP3" s="97" t="str">
        <f t="shared" ref="AP3:AP143" si="0">IF(OR(S3=1,AN3=1),AO3+T3,"")</f>
        <v/>
      </c>
      <c r="AQ3" s="550"/>
    </row>
    <row r="4" spans="1:44" ht="81.75" customHeight="1">
      <c r="A4" s="289"/>
      <c r="B4" s="290">
        <v>44621</v>
      </c>
      <c r="C4" s="291" t="s">
        <v>876</v>
      </c>
      <c r="D4" s="291" t="s">
        <v>877</v>
      </c>
      <c r="E4" s="291" t="s">
        <v>878</v>
      </c>
      <c r="F4" s="291" t="s">
        <v>879</v>
      </c>
      <c r="G4" s="291" t="s">
        <v>880</v>
      </c>
      <c r="H4" s="291" t="s">
        <v>880</v>
      </c>
      <c r="I4" s="270">
        <v>44652</v>
      </c>
      <c r="J4" s="270">
        <v>44681</v>
      </c>
      <c r="K4" s="271">
        <v>1</v>
      </c>
      <c r="L4" s="272" t="s">
        <v>881</v>
      </c>
      <c r="M4" s="273" t="s">
        <v>882</v>
      </c>
      <c r="N4" s="272" t="s">
        <v>139</v>
      </c>
      <c r="O4" s="272" t="s">
        <v>139</v>
      </c>
      <c r="P4" s="272" t="s">
        <v>883</v>
      </c>
      <c r="Q4" s="274" t="s">
        <v>884</v>
      </c>
      <c r="R4" s="275" t="s">
        <v>885</v>
      </c>
      <c r="S4" s="292">
        <v>1</v>
      </c>
      <c r="T4" s="292">
        <v>0</v>
      </c>
      <c r="U4" s="293" t="s">
        <v>886</v>
      </c>
      <c r="V4" s="294"/>
      <c r="W4" s="294"/>
      <c r="X4" s="517" t="s">
        <v>762</v>
      </c>
      <c r="Y4" s="447"/>
      <c r="Z4" s="448"/>
      <c r="AA4" s="295" t="s">
        <v>874</v>
      </c>
      <c r="AB4" s="295" t="s">
        <v>887</v>
      </c>
      <c r="AC4" s="206">
        <v>0</v>
      </c>
      <c r="AD4" s="296">
        <v>0</v>
      </c>
      <c r="AE4" s="297"/>
      <c r="AF4" s="298"/>
      <c r="AG4" s="299" t="s">
        <v>888</v>
      </c>
      <c r="AH4" s="227"/>
      <c r="AI4" s="285" t="s">
        <v>99</v>
      </c>
      <c r="AJ4" s="300" t="s">
        <v>99</v>
      </c>
      <c r="AK4" s="285" t="s">
        <v>100</v>
      </c>
      <c r="AL4" s="295" t="s">
        <v>874</v>
      </c>
      <c r="AM4" s="301"/>
      <c r="AN4" s="302">
        <v>0</v>
      </c>
      <c r="AO4" s="303">
        <v>0</v>
      </c>
      <c r="AP4" s="97">
        <f t="shared" si="0"/>
        <v>0</v>
      </c>
      <c r="AQ4" s="551"/>
    </row>
    <row r="5" spans="1:44" ht="81.75" customHeight="1">
      <c r="A5" s="289"/>
      <c r="B5" s="289"/>
      <c r="C5" s="289"/>
      <c r="D5" s="289"/>
      <c r="E5" s="289"/>
      <c r="F5" s="289"/>
      <c r="G5" s="289"/>
      <c r="H5" s="289"/>
      <c r="I5" s="304">
        <v>44743</v>
      </c>
      <c r="J5" s="304">
        <v>44772</v>
      </c>
      <c r="K5" s="272"/>
      <c r="L5" s="272"/>
      <c r="M5" s="272"/>
      <c r="N5" s="518" t="s">
        <v>889</v>
      </c>
      <c r="O5" s="447"/>
      <c r="P5" s="448"/>
      <c r="Q5" s="272" t="s">
        <v>890</v>
      </c>
      <c r="R5" s="272" t="s">
        <v>740</v>
      </c>
      <c r="S5" s="305">
        <v>0</v>
      </c>
      <c r="T5" s="305">
        <v>0</v>
      </c>
      <c r="U5" s="306">
        <v>1</v>
      </c>
      <c r="V5" s="307" t="s">
        <v>891</v>
      </c>
      <c r="W5" s="307" t="s">
        <v>892</v>
      </c>
      <c r="X5" s="308" t="s">
        <v>99</v>
      </c>
      <c r="Y5" s="308" t="s">
        <v>893</v>
      </c>
      <c r="Z5" s="309" t="s">
        <v>894</v>
      </c>
      <c r="AA5" s="310" t="s">
        <v>895</v>
      </c>
      <c r="AB5" s="295" t="s">
        <v>896</v>
      </c>
      <c r="AC5" s="206">
        <v>1</v>
      </c>
      <c r="AD5" s="296">
        <v>1</v>
      </c>
      <c r="AE5" s="297"/>
      <c r="AF5" s="311">
        <v>1</v>
      </c>
      <c r="AG5" s="299" t="s">
        <v>897</v>
      </c>
      <c r="AH5" s="299"/>
      <c r="AI5" s="312" t="s">
        <v>99</v>
      </c>
      <c r="AJ5" s="312" t="s">
        <v>99</v>
      </c>
      <c r="AK5" s="313" t="s">
        <v>100</v>
      </c>
      <c r="AL5" s="295" t="s">
        <v>898</v>
      </c>
      <c r="AM5" s="301"/>
      <c r="AN5" s="302">
        <v>0</v>
      </c>
      <c r="AO5" s="303">
        <v>0</v>
      </c>
      <c r="AP5" s="97" t="str">
        <f t="shared" si="0"/>
        <v/>
      </c>
      <c r="AQ5" s="551"/>
    </row>
    <row r="6" spans="1:44" ht="195.75" customHeight="1">
      <c r="A6" s="289"/>
      <c r="B6" s="314"/>
      <c r="C6" s="314"/>
      <c r="D6" s="314"/>
      <c r="E6" s="314"/>
      <c r="F6" s="314"/>
      <c r="G6" s="314"/>
      <c r="H6" s="314"/>
      <c r="I6" s="304">
        <v>44835</v>
      </c>
      <c r="J6" s="304">
        <v>44864</v>
      </c>
      <c r="K6" s="272"/>
      <c r="L6" s="272"/>
      <c r="M6" s="272"/>
      <c r="N6" s="518" t="s">
        <v>889</v>
      </c>
      <c r="O6" s="447"/>
      <c r="P6" s="448"/>
      <c r="Q6" s="272" t="s">
        <v>890</v>
      </c>
      <c r="R6" s="272" t="s">
        <v>740</v>
      </c>
      <c r="S6" s="305">
        <v>0</v>
      </c>
      <c r="T6" s="305">
        <v>0</v>
      </c>
      <c r="U6" s="293" t="s">
        <v>886</v>
      </c>
      <c r="V6" s="315"/>
      <c r="W6" s="315"/>
      <c r="X6" s="517" t="s">
        <v>889</v>
      </c>
      <c r="Y6" s="447"/>
      <c r="Z6" s="448"/>
      <c r="AA6" s="295" t="s">
        <v>890</v>
      </c>
      <c r="AB6" s="295" t="s">
        <v>740</v>
      </c>
      <c r="AC6" s="206">
        <v>0</v>
      </c>
      <c r="AD6" s="296">
        <v>0</v>
      </c>
      <c r="AE6" s="281"/>
      <c r="AF6" s="311">
        <v>1</v>
      </c>
      <c r="AG6" s="299" t="s">
        <v>899</v>
      </c>
      <c r="AH6" s="316" t="s">
        <v>900</v>
      </c>
      <c r="AI6" s="312" t="s">
        <v>99</v>
      </c>
      <c r="AJ6" s="312" t="s">
        <v>99</v>
      </c>
      <c r="AK6" s="313" t="s">
        <v>100</v>
      </c>
      <c r="AL6" s="317" t="s">
        <v>901</v>
      </c>
      <c r="AM6" s="301" t="s">
        <v>896</v>
      </c>
      <c r="AN6" s="318">
        <v>1</v>
      </c>
      <c r="AO6" s="319">
        <v>1</v>
      </c>
      <c r="AP6" s="97">
        <f t="shared" si="0"/>
        <v>1</v>
      </c>
      <c r="AQ6" s="551"/>
    </row>
    <row r="7" spans="1:44" ht="153" customHeight="1">
      <c r="A7" s="289"/>
      <c r="B7" s="290">
        <v>44652</v>
      </c>
      <c r="C7" s="291" t="s">
        <v>902</v>
      </c>
      <c r="D7" s="291" t="s">
        <v>903</v>
      </c>
      <c r="E7" s="291" t="s">
        <v>904</v>
      </c>
      <c r="F7" s="291" t="s">
        <v>905</v>
      </c>
      <c r="G7" s="291" t="s">
        <v>801</v>
      </c>
      <c r="H7" s="291" t="s">
        <v>801</v>
      </c>
      <c r="I7" s="304">
        <v>44743</v>
      </c>
      <c r="J7" s="304">
        <v>44773</v>
      </c>
      <c r="K7" s="272"/>
      <c r="L7" s="272" t="s">
        <v>906</v>
      </c>
      <c r="M7" s="272" t="s">
        <v>907</v>
      </c>
      <c r="N7" s="518" t="s">
        <v>889</v>
      </c>
      <c r="O7" s="447"/>
      <c r="P7" s="448"/>
      <c r="Q7" s="275" t="s">
        <v>890</v>
      </c>
      <c r="R7" s="320" t="s">
        <v>908</v>
      </c>
      <c r="S7" s="305">
        <v>1</v>
      </c>
      <c r="T7" s="305">
        <v>1</v>
      </c>
      <c r="U7" s="306">
        <v>1</v>
      </c>
      <c r="V7" s="307" t="s">
        <v>909</v>
      </c>
      <c r="W7" s="307" t="s">
        <v>910</v>
      </c>
      <c r="X7" s="308" t="s">
        <v>99</v>
      </c>
      <c r="Y7" s="308" t="s">
        <v>99</v>
      </c>
      <c r="Z7" s="308" t="s">
        <v>911</v>
      </c>
      <c r="AA7" s="310" t="s">
        <v>912</v>
      </c>
      <c r="AB7" s="295" t="s">
        <v>913</v>
      </c>
      <c r="AC7" s="206">
        <v>1</v>
      </c>
      <c r="AD7" s="296">
        <v>1</v>
      </c>
      <c r="AE7" s="297"/>
      <c r="AF7" s="311">
        <v>1</v>
      </c>
      <c r="AG7" s="299" t="s">
        <v>897</v>
      </c>
      <c r="AH7" s="321" t="s">
        <v>914</v>
      </c>
      <c r="AI7" s="313" t="s">
        <v>99</v>
      </c>
      <c r="AJ7" s="312" t="s">
        <v>99</v>
      </c>
      <c r="AK7" s="313" t="s">
        <v>100</v>
      </c>
      <c r="AL7" s="295" t="s">
        <v>898</v>
      </c>
      <c r="AM7" s="301" t="s">
        <v>875</v>
      </c>
      <c r="AN7" s="302">
        <v>0</v>
      </c>
      <c r="AO7" s="303">
        <v>0</v>
      </c>
      <c r="AP7" s="97">
        <f t="shared" si="0"/>
        <v>1</v>
      </c>
      <c r="AQ7" s="551"/>
    </row>
    <row r="8" spans="1:44" ht="153" customHeight="1">
      <c r="A8" s="289"/>
      <c r="B8" s="314"/>
      <c r="C8" s="314"/>
      <c r="D8" s="314"/>
      <c r="E8" s="314"/>
      <c r="F8" s="314"/>
      <c r="G8" s="314"/>
      <c r="H8" s="314"/>
      <c r="I8" s="304">
        <v>44896</v>
      </c>
      <c r="J8" s="304">
        <v>44910</v>
      </c>
      <c r="K8" s="272"/>
      <c r="L8" s="272"/>
      <c r="M8" s="272"/>
      <c r="N8" s="518" t="s">
        <v>889</v>
      </c>
      <c r="O8" s="447"/>
      <c r="P8" s="448"/>
      <c r="Q8" s="272" t="s">
        <v>890</v>
      </c>
      <c r="R8" s="272" t="s">
        <v>740</v>
      </c>
      <c r="S8" s="305">
        <v>0</v>
      </c>
      <c r="T8" s="305">
        <v>0</v>
      </c>
      <c r="U8" s="293" t="s">
        <v>886</v>
      </c>
      <c r="V8" s="315"/>
      <c r="W8" s="315"/>
      <c r="X8" s="517" t="s">
        <v>889</v>
      </c>
      <c r="Y8" s="447"/>
      <c r="Z8" s="448"/>
      <c r="AA8" s="295" t="s">
        <v>890</v>
      </c>
      <c r="AB8" s="295" t="s">
        <v>740</v>
      </c>
      <c r="AC8" s="206">
        <v>0</v>
      </c>
      <c r="AD8" s="296">
        <v>0</v>
      </c>
      <c r="AE8" s="281"/>
      <c r="AF8" s="322">
        <v>1</v>
      </c>
      <c r="AG8" s="323" t="s">
        <v>915</v>
      </c>
      <c r="AH8" s="324" t="s">
        <v>916</v>
      </c>
      <c r="AI8" s="285" t="s">
        <v>99</v>
      </c>
      <c r="AJ8" s="285" t="s">
        <v>99</v>
      </c>
      <c r="AK8" s="285" t="s">
        <v>100</v>
      </c>
      <c r="AL8" s="325" t="s">
        <v>917</v>
      </c>
      <c r="AM8" s="301" t="s">
        <v>918</v>
      </c>
      <c r="AN8" s="302">
        <v>1</v>
      </c>
      <c r="AO8" s="303">
        <v>0</v>
      </c>
      <c r="AP8" s="97">
        <f t="shared" si="0"/>
        <v>0</v>
      </c>
      <c r="AQ8" s="551"/>
    </row>
    <row r="9" spans="1:44" ht="153" customHeight="1">
      <c r="A9" s="289"/>
      <c r="B9" s="290">
        <v>44682</v>
      </c>
      <c r="C9" s="291" t="s">
        <v>919</v>
      </c>
      <c r="D9" s="291" t="s">
        <v>920</v>
      </c>
      <c r="E9" s="291" t="s">
        <v>921</v>
      </c>
      <c r="F9" s="291" t="s">
        <v>922</v>
      </c>
      <c r="G9" s="291" t="s">
        <v>735</v>
      </c>
      <c r="H9" s="291" t="s">
        <v>735</v>
      </c>
      <c r="I9" s="304">
        <v>44743</v>
      </c>
      <c r="J9" s="304">
        <v>44773</v>
      </c>
      <c r="K9" s="272"/>
      <c r="L9" s="272"/>
      <c r="M9" s="272"/>
      <c r="N9" s="518" t="s">
        <v>889</v>
      </c>
      <c r="O9" s="447"/>
      <c r="P9" s="448"/>
      <c r="Q9" s="272" t="s">
        <v>890</v>
      </c>
      <c r="R9" s="272" t="s">
        <v>740</v>
      </c>
      <c r="S9" s="305">
        <v>0</v>
      </c>
      <c r="T9" s="305">
        <v>0</v>
      </c>
      <c r="U9" s="306">
        <v>1</v>
      </c>
      <c r="V9" s="307" t="s">
        <v>923</v>
      </c>
      <c r="W9" s="307" t="s">
        <v>924</v>
      </c>
      <c r="X9" s="308" t="s">
        <v>99</v>
      </c>
      <c r="Y9" s="308" t="s">
        <v>99</v>
      </c>
      <c r="Z9" s="308" t="s">
        <v>925</v>
      </c>
      <c r="AA9" s="310" t="s">
        <v>926</v>
      </c>
      <c r="AB9" s="295" t="s">
        <v>927</v>
      </c>
      <c r="AC9" s="206">
        <v>1</v>
      </c>
      <c r="AD9" s="296">
        <v>0.5</v>
      </c>
      <c r="AE9" s="297"/>
      <c r="AF9" s="311">
        <v>1</v>
      </c>
      <c r="AG9" s="299" t="s">
        <v>897</v>
      </c>
      <c r="AH9" s="326"/>
      <c r="AI9" s="327" t="s">
        <v>99</v>
      </c>
      <c r="AJ9" s="312" t="s">
        <v>99</v>
      </c>
      <c r="AK9" s="328" t="s">
        <v>100</v>
      </c>
      <c r="AL9" s="295" t="s">
        <v>898</v>
      </c>
      <c r="AM9" s="301" t="s">
        <v>928</v>
      </c>
      <c r="AN9" s="302">
        <v>0</v>
      </c>
      <c r="AO9" s="303">
        <v>0</v>
      </c>
      <c r="AP9" s="97" t="str">
        <f t="shared" si="0"/>
        <v/>
      </c>
      <c r="AQ9" s="551"/>
    </row>
    <row r="10" spans="1:44" ht="198" customHeight="1">
      <c r="A10" s="289"/>
      <c r="B10" s="314"/>
      <c r="C10" s="314"/>
      <c r="D10" s="314"/>
      <c r="E10" s="314"/>
      <c r="F10" s="314"/>
      <c r="G10" s="314"/>
      <c r="H10" s="314"/>
      <c r="I10" s="304">
        <v>44866</v>
      </c>
      <c r="J10" s="304">
        <v>44895</v>
      </c>
      <c r="K10" s="272"/>
      <c r="L10" s="272"/>
      <c r="M10" s="272"/>
      <c r="N10" s="518" t="s">
        <v>889</v>
      </c>
      <c r="O10" s="447"/>
      <c r="P10" s="448"/>
      <c r="Q10" s="272" t="s">
        <v>890</v>
      </c>
      <c r="R10" s="272" t="s">
        <v>740</v>
      </c>
      <c r="S10" s="305">
        <v>0</v>
      </c>
      <c r="T10" s="305">
        <v>0</v>
      </c>
      <c r="U10" s="293" t="s">
        <v>886</v>
      </c>
      <c r="V10" s="315"/>
      <c r="W10" s="315"/>
      <c r="X10" s="517" t="s">
        <v>889</v>
      </c>
      <c r="Y10" s="447"/>
      <c r="Z10" s="448"/>
      <c r="AA10" s="295" t="s">
        <v>890</v>
      </c>
      <c r="AB10" s="295" t="s">
        <v>740</v>
      </c>
      <c r="AC10" s="206">
        <v>0</v>
      </c>
      <c r="AD10" s="296">
        <v>0</v>
      </c>
      <c r="AE10" s="281"/>
      <c r="AF10" s="322">
        <v>1</v>
      </c>
      <c r="AG10" s="323" t="s">
        <v>929</v>
      </c>
      <c r="AH10" s="323" t="s">
        <v>930</v>
      </c>
      <c r="AI10" s="327" t="s">
        <v>99</v>
      </c>
      <c r="AJ10" s="312" t="s">
        <v>99</v>
      </c>
      <c r="AK10" s="328" t="s">
        <v>100</v>
      </c>
      <c r="AL10" s="325" t="s">
        <v>931</v>
      </c>
      <c r="AM10" s="301" t="s">
        <v>932</v>
      </c>
      <c r="AN10" s="302">
        <v>1</v>
      </c>
      <c r="AO10" s="303">
        <v>0.5</v>
      </c>
      <c r="AP10" s="97">
        <f t="shared" si="0"/>
        <v>0.5</v>
      </c>
      <c r="AQ10" s="551"/>
    </row>
    <row r="11" spans="1:44" ht="153" customHeight="1">
      <c r="A11" s="289"/>
      <c r="B11" s="290">
        <v>44713</v>
      </c>
      <c r="C11" s="291" t="s">
        <v>933</v>
      </c>
      <c r="D11" s="291" t="s">
        <v>934</v>
      </c>
      <c r="E11" s="291" t="s">
        <v>935</v>
      </c>
      <c r="F11" s="291" t="s">
        <v>936</v>
      </c>
      <c r="G11" s="291" t="s">
        <v>735</v>
      </c>
      <c r="H11" s="291" t="s">
        <v>735</v>
      </c>
      <c r="I11" s="304">
        <v>44743</v>
      </c>
      <c r="J11" s="304">
        <v>44773</v>
      </c>
      <c r="K11" s="272">
        <v>100</v>
      </c>
      <c r="L11" s="329" t="s">
        <v>937</v>
      </c>
      <c r="M11" s="330" t="s">
        <v>938</v>
      </c>
      <c r="N11" s="518" t="s">
        <v>889</v>
      </c>
      <c r="O11" s="447"/>
      <c r="P11" s="448"/>
      <c r="Q11" s="272" t="s">
        <v>890</v>
      </c>
      <c r="R11" s="272" t="s">
        <v>740</v>
      </c>
      <c r="S11" s="305">
        <v>0</v>
      </c>
      <c r="T11" s="305">
        <v>0</v>
      </c>
      <c r="U11" s="306">
        <v>1</v>
      </c>
      <c r="V11" s="307" t="s">
        <v>939</v>
      </c>
      <c r="W11" s="307" t="s">
        <v>940</v>
      </c>
      <c r="X11" s="308" t="s">
        <v>99</v>
      </c>
      <c r="Y11" s="308" t="s">
        <v>99</v>
      </c>
      <c r="Z11" s="308" t="s">
        <v>925</v>
      </c>
      <c r="AA11" s="310" t="s">
        <v>941</v>
      </c>
      <c r="AB11" s="295" t="s">
        <v>942</v>
      </c>
      <c r="AC11" s="206">
        <v>1</v>
      </c>
      <c r="AD11" s="296">
        <v>0.5</v>
      </c>
      <c r="AE11" s="297"/>
      <c r="AF11" s="311">
        <v>1</v>
      </c>
      <c r="AG11" s="299" t="s">
        <v>943</v>
      </c>
      <c r="AH11" s="326"/>
      <c r="AI11" s="285"/>
      <c r="AJ11" s="285"/>
      <c r="AK11" s="285"/>
      <c r="AL11" s="295" t="s">
        <v>898</v>
      </c>
      <c r="AM11" s="301" t="s">
        <v>928</v>
      </c>
      <c r="AN11" s="302">
        <v>0</v>
      </c>
      <c r="AO11" s="303">
        <v>0</v>
      </c>
      <c r="AP11" s="97" t="str">
        <f t="shared" si="0"/>
        <v/>
      </c>
      <c r="AQ11" s="551"/>
    </row>
    <row r="12" spans="1:44" ht="179.25" customHeight="1">
      <c r="A12" s="289"/>
      <c r="B12" s="314"/>
      <c r="C12" s="314"/>
      <c r="D12" s="314"/>
      <c r="E12" s="314"/>
      <c r="F12" s="314"/>
      <c r="G12" s="314"/>
      <c r="H12" s="314"/>
      <c r="I12" s="304">
        <v>44866</v>
      </c>
      <c r="J12" s="304">
        <v>44895</v>
      </c>
      <c r="K12" s="271">
        <v>1</v>
      </c>
      <c r="L12" s="329" t="s">
        <v>937</v>
      </c>
      <c r="M12" s="330" t="s">
        <v>938</v>
      </c>
      <c r="N12" s="518" t="s">
        <v>889</v>
      </c>
      <c r="O12" s="447"/>
      <c r="P12" s="448"/>
      <c r="Q12" s="272" t="s">
        <v>890</v>
      </c>
      <c r="R12" s="272" t="s">
        <v>740</v>
      </c>
      <c r="S12" s="305">
        <v>0</v>
      </c>
      <c r="T12" s="305">
        <v>0</v>
      </c>
      <c r="U12" s="293" t="s">
        <v>886</v>
      </c>
      <c r="V12" s="315"/>
      <c r="W12" s="315"/>
      <c r="X12" s="517" t="s">
        <v>889</v>
      </c>
      <c r="Y12" s="447"/>
      <c r="Z12" s="448"/>
      <c r="AA12" s="295" t="s">
        <v>890</v>
      </c>
      <c r="AB12" s="295" t="s">
        <v>740</v>
      </c>
      <c r="AC12" s="206">
        <v>0</v>
      </c>
      <c r="AD12" s="296">
        <v>0</v>
      </c>
      <c r="AE12" s="281"/>
      <c r="AF12" s="311">
        <v>1</v>
      </c>
      <c r="AG12" s="299" t="s">
        <v>944</v>
      </c>
      <c r="AH12" s="299" t="s">
        <v>740</v>
      </c>
      <c r="AI12" s="331" t="s">
        <v>99</v>
      </c>
      <c r="AJ12" s="332" t="s">
        <v>99</v>
      </c>
      <c r="AK12" s="333" t="s">
        <v>740</v>
      </c>
      <c r="AL12" s="301" t="s">
        <v>945</v>
      </c>
      <c r="AM12" s="301" t="s">
        <v>946</v>
      </c>
      <c r="AN12" s="302">
        <v>1</v>
      </c>
      <c r="AO12" s="303">
        <v>0.5</v>
      </c>
      <c r="AP12" s="97">
        <f t="shared" si="0"/>
        <v>0.5</v>
      </c>
      <c r="AQ12" s="551"/>
    </row>
    <row r="13" spans="1:44" ht="153" customHeight="1">
      <c r="A13" s="289"/>
      <c r="B13" s="290">
        <v>44743</v>
      </c>
      <c r="C13" s="291" t="s">
        <v>947</v>
      </c>
      <c r="D13" s="291" t="s">
        <v>948</v>
      </c>
      <c r="E13" s="291" t="s">
        <v>949</v>
      </c>
      <c r="F13" s="291" t="s">
        <v>950</v>
      </c>
      <c r="G13" s="291" t="s">
        <v>735</v>
      </c>
      <c r="H13" s="291" t="s">
        <v>735</v>
      </c>
      <c r="I13" s="304">
        <v>44743</v>
      </c>
      <c r="J13" s="304">
        <v>44773</v>
      </c>
      <c r="K13" s="272"/>
      <c r="L13" s="272"/>
      <c r="M13" s="272"/>
      <c r="N13" s="518" t="s">
        <v>889</v>
      </c>
      <c r="O13" s="447"/>
      <c r="P13" s="448"/>
      <c r="Q13" s="272" t="s">
        <v>890</v>
      </c>
      <c r="R13" s="272" t="s">
        <v>740</v>
      </c>
      <c r="S13" s="305">
        <v>0</v>
      </c>
      <c r="T13" s="305">
        <v>0</v>
      </c>
      <c r="U13" s="306">
        <v>1</v>
      </c>
      <c r="V13" s="307" t="s">
        <v>951</v>
      </c>
      <c r="W13" s="307" t="s">
        <v>940</v>
      </c>
      <c r="X13" s="308" t="s">
        <v>99</v>
      </c>
      <c r="Y13" s="308" t="s">
        <v>99</v>
      </c>
      <c r="Z13" s="308" t="s">
        <v>925</v>
      </c>
      <c r="AA13" s="310" t="s">
        <v>952</v>
      </c>
      <c r="AB13" s="295" t="s">
        <v>953</v>
      </c>
      <c r="AC13" s="206">
        <v>1</v>
      </c>
      <c r="AD13" s="296">
        <v>0.5</v>
      </c>
      <c r="AE13" s="297"/>
      <c r="AF13" s="311">
        <v>1</v>
      </c>
      <c r="AG13" s="299" t="s">
        <v>897</v>
      </c>
      <c r="AH13" s="326"/>
      <c r="AI13" s="285" t="s">
        <v>99</v>
      </c>
      <c r="AJ13" s="312" t="s">
        <v>99</v>
      </c>
      <c r="AK13" s="313" t="s">
        <v>100</v>
      </c>
      <c r="AL13" s="295" t="s">
        <v>898</v>
      </c>
      <c r="AM13" s="301" t="s">
        <v>928</v>
      </c>
      <c r="AN13" s="302">
        <v>0</v>
      </c>
      <c r="AO13" s="303">
        <v>0</v>
      </c>
      <c r="AP13" s="97" t="str">
        <f t="shared" si="0"/>
        <v/>
      </c>
      <c r="AQ13" s="551"/>
    </row>
    <row r="14" spans="1:44" ht="179.25" customHeight="1">
      <c r="A14" s="289"/>
      <c r="B14" s="314"/>
      <c r="C14" s="314"/>
      <c r="D14" s="314"/>
      <c r="E14" s="314"/>
      <c r="F14" s="314"/>
      <c r="G14" s="314"/>
      <c r="H14" s="314"/>
      <c r="I14" s="304">
        <v>44866</v>
      </c>
      <c r="J14" s="304">
        <v>44895</v>
      </c>
      <c r="K14" s="334"/>
      <c r="L14" s="329" t="s">
        <v>937</v>
      </c>
      <c r="M14" s="330" t="s">
        <v>938</v>
      </c>
      <c r="N14" s="518" t="s">
        <v>889</v>
      </c>
      <c r="O14" s="447"/>
      <c r="P14" s="448"/>
      <c r="Q14" s="272" t="s">
        <v>890</v>
      </c>
      <c r="R14" s="272" t="s">
        <v>740</v>
      </c>
      <c r="S14" s="305">
        <v>0</v>
      </c>
      <c r="T14" s="305">
        <v>0</v>
      </c>
      <c r="U14" s="293" t="s">
        <v>886</v>
      </c>
      <c r="V14" s="315"/>
      <c r="W14" s="315"/>
      <c r="X14" s="517" t="s">
        <v>889</v>
      </c>
      <c r="Y14" s="447"/>
      <c r="Z14" s="448"/>
      <c r="AA14" s="295" t="s">
        <v>890</v>
      </c>
      <c r="AB14" s="295" t="s">
        <v>740</v>
      </c>
      <c r="AC14" s="206">
        <v>0</v>
      </c>
      <c r="AD14" s="296">
        <v>0</v>
      </c>
      <c r="AE14" s="281"/>
      <c r="AF14" s="311">
        <v>1</v>
      </c>
      <c r="AG14" s="335" t="s">
        <v>937</v>
      </c>
      <c r="AH14" s="336" t="s">
        <v>938</v>
      </c>
      <c r="AI14" s="285" t="s">
        <v>99</v>
      </c>
      <c r="AJ14" s="312" t="s">
        <v>99</v>
      </c>
      <c r="AK14" s="313" t="s">
        <v>100</v>
      </c>
      <c r="AL14" s="301" t="s">
        <v>954</v>
      </c>
      <c r="AM14" s="301" t="s">
        <v>946</v>
      </c>
      <c r="AN14" s="302">
        <v>1</v>
      </c>
      <c r="AO14" s="303">
        <v>0.5</v>
      </c>
      <c r="AP14" s="97">
        <f t="shared" si="0"/>
        <v>0.5</v>
      </c>
      <c r="AQ14" s="551"/>
    </row>
    <row r="15" spans="1:44" ht="153" customHeight="1">
      <c r="A15" s="289"/>
      <c r="B15" s="267">
        <v>44774</v>
      </c>
      <c r="C15" s="337" t="s">
        <v>955</v>
      </c>
      <c r="D15" s="268" t="s">
        <v>956</v>
      </c>
      <c r="E15" s="268" t="s">
        <v>957</v>
      </c>
      <c r="F15" s="268" t="s">
        <v>958</v>
      </c>
      <c r="G15" s="268" t="s">
        <v>90</v>
      </c>
      <c r="H15" s="268" t="s">
        <v>861</v>
      </c>
      <c r="I15" s="304">
        <v>44713</v>
      </c>
      <c r="J15" s="304">
        <v>44804</v>
      </c>
      <c r="K15" s="311">
        <v>0.2</v>
      </c>
      <c r="L15" s="299" t="s">
        <v>959</v>
      </c>
      <c r="M15" s="272"/>
      <c r="N15" s="518" t="s">
        <v>889</v>
      </c>
      <c r="O15" s="447"/>
      <c r="P15" s="448"/>
      <c r="Q15" s="272" t="s">
        <v>890</v>
      </c>
      <c r="R15" s="272" t="s">
        <v>740</v>
      </c>
      <c r="S15" s="305">
        <v>0</v>
      </c>
      <c r="T15" s="305">
        <v>0</v>
      </c>
      <c r="U15" s="306">
        <v>0.2</v>
      </c>
      <c r="V15" s="307" t="s">
        <v>959</v>
      </c>
      <c r="W15" s="338"/>
      <c r="X15" s="308" t="s">
        <v>212</v>
      </c>
      <c r="Y15" s="308" t="s">
        <v>212</v>
      </c>
      <c r="Z15" s="308" t="s">
        <v>960</v>
      </c>
      <c r="AA15" s="295" t="s">
        <v>961</v>
      </c>
      <c r="AB15" s="295" t="s">
        <v>962</v>
      </c>
      <c r="AC15" s="206">
        <v>0</v>
      </c>
      <c r="AD15" s="296">
        <v>0</v>
      </c>
      <c r="AE15" s="281"/>
      <c r="AF15" s="311"/>
      <c r="AG15" s="299"/>
      <c r="AH15" s="326"/>
      <c r="AI15" s="285"/>
      <c r="AJ15" s="285"/>
      <c r="AK15" s="285"/>
      <c r="AL15" s="295" t="s">
        <v>898</v>
      </c>
      <c r="AM15" s="301" t="s">
        <v>928</v>
      </c>
      <c r="AN15" s="302">
        <v>0</v>
      </c>
      <c r="AO15" s="319">
        <v>0</v>
      </c>
      <c r="AP15" s="97" t="str">
        <f t="shared" si="0"/>
        <v/>
      </c>
      <c r="AQ15" s="551"/>
    </row>
    <row r="16" spans="1:44" ht="153" customHeight="1">
      <c r="A16" s="289"/>
      <c r="B16" s="267">
        <v>44805</v>
      </c>
      <c r="C16" s="268" t="s">
        <v>963</v>
      </c>
      <c r="D16" s="268" t="s">
        <v>964</v>
      </c>
      <c r="E16" s="268" t="s">
        <v>965</v>
      </c>
      <c r="F16" s="268" t="s">
        <v>966</v>
      </c>
      <c r="G16" s="268" t="s">
        <v>696</v>
      </c>
      <c r="H16" s="268" t="s">
        <v>861</v>
      </c>
      <c r="I16" s="304">
        <v>44774</v>
      </c>
      <c r="J16" s="304">
        <v>44834</v>
      </c>
      <c r="K16" s="272"/>
      <c r="L16" s="272"/>
      <c r="M16" s="272"/>
      <c r="N16" s="518" t="s">
        <v>889</v>
      </c>
      <c r="O16" s="447"/>
      <c r="P16" s="448"/>
      <c r="Q16" s="272" t="s">
        <v>890</v>
      </c>
      <c r="R16" s="272" t="s">
        <v>740</v>
      </c>
      <c r="S16" s="305">
        <v>0</v>
      </c>
      <c r="T16" s="305">
        <v>0</v>
      </c>
      <c r="U16" s="306">
        <v>1</v>
      </c>
      <c r="V16" s="307" t="s">
        <v>967</v>
      </c>
      <c r="W16" s="307" t="s">
        <v>968</v>
      </c>
      <c r="X16" s="308" t="s">
        <v>99</v>
      </c>
      <c r="Y16" s="308" t="s">
        <v>99</v>
      </c>
      <c r="Z16" s="308" t="s">
        <v>969</v>
      </c>
      <c r="AA16" s="295" t="s">
        <v>970</v>
      </c>
      <c r="AB16" s="295" t="s">
        <v>896</v>
      </c>
      <c r="AC16" s="206">
        <v>0</v>
      </c>
      <c r="AD16" s="296">
        <v>0</v>
      </c>
      <c r="AE16" s="281"/>
      <c r="AF16" s="311">
        <v>1</v>
      </c>
      <c r="AG16" s="299" t="s">
        <v>971</v>
      </c>
      <c r="AH16" s="326"/>
      <c r="AI16" s="285" t="s">
        <v>99</v>
      </c>
      <c r="AJ16" s="285" t="s">
        <v>99</v>
      </c>
      <c r="AK16" s="313" t="s">
        <v>100</v>
      </c>
      <c r="AL16" s="295" t="s">
        <v>972</v>
      </c>
      <c r="AM16" s="301" t="s">
        <v>896</v>
      </c>
      <c r="AN16" s="302">
        <v>1</v>
      </c>
      <c r="AO16" s="303">
        <v>1</v>
      </c>
      <c r="AP16" s="97">
        <f t="shared" si="0"/>
        <v>1</v>
      </c>
      <c r="AQ16" s="551"/>
    </row>
    <row r="17" spans="1:43" ht="153" customHeight="1">
      <c r="A17" s="289"/>
      <c r="B17" s="290">
        <v>44835</v>
      </c>
      <c r="C17" s="291" t="s">
        <v>973</v>
      </c>
      <c r="D17" s="291" t="s">
        <v>974</v>
      </c>
      <c r="E17" s="291" t="s">
        <v>975</v>
      </c>
      <c r="F17" s="291" t="s">
        <v>976</v>
      </c>
      <c r="G17" s="291" t="s">
        <v>696</v>
      </c>
      <c r="H17" s="291" t="s">
        <v>696</v>
      </c>
      <c r="I17" s="304">
        <v>44774</v>
      </c>
      <c r="J17" s="304">
        <v>44803</v>
      </c>
      <c r="K17" s="272"/>
      <c r="L17" s="272"/>
      <c r="M17" s="272"/>
      <c r="N17" s="518" t="s">
        <v>889</v>
      </c>
      <c r="O17" s="447"/>
      <c r="P17" s="448"/>
      <c r="Q17" s="272" t="s">
        <v>890</v>
      </c>
      <c r="R17" s="272" t="s">
        <v>740</v>
      </c>
      <c r="S17" s="305">
        <v>0</v>
      </c>
      <c r="T17" s="305">
        <v>0</v>
      </c>
      <c r="U17" s="306">
        <v>1</v>
      </c>
      <c r="V17" s="307" t="s">
        <v>977</v>
      </c>
      <c r="W17" s="307" t="s">
        <v>978</v>
      </c>
      <c r="X17" s="308" t="s">
        <v>99</v>
      </c>
      <c r="Y17" s="308" t="s">
        <v>99</v>
      </c>
      <c r="Z17" s="308" t="s">
        <v>969</v>
      </c>
      <c r="AA17" s="310" t="s">
        <v>979</v>
      </c>
      <c r="AB17" s="295" t="s">
        <v>896</v>
      </c>
      <c r="AC17" s="206">
        <v>1</v>
      </c>
      <c r="AD17" s="296">
        <v>1</v>
      </c>
      <c r="AE17" s="297"/>
      <c r="AF17" s="311">
        <v>1</v>
      </c>
      <c r="AG17" s="299" t="s">
        <v>971</v>
      </c>
      <c r="AH17" s="326"/>
      <c r="AI17" s="285" t="s">
        <v>99</v>
      </c>
      <c r="AJ17" s="285" t="s">
        <v>99</v>
      </c>
      <c r="AK17" s="313" t="s">
        <v>100</v>
      </c>
      <c r="AL17" s="295" t="s">
        <v>898</v>
      </c>
      <c r="AM17" s="339"/>
      <c r="AN17" s="302">
        <v>0</v>
      </c>
      <c r="AO17" s="303">
        <v>0</v>
      </c>
      <c r="AP17" s="97" t="str">
        <f t="shared" si="0"/>
        <v/>
      </c>
      <c r="AQ17" s="551"/>
    </row>
    <row r="18" spans="1:43" ht="210.75" customHeight="1">
      <c r="A18" s="289"/>
      <c r="B18" s="314"/>
      <c r="C18" s="314"/>
      <c r="D18" s="314"/>
      <c r="E18" s="314"/>
      <c r="F18" s="314"/>
      <c r="G18" s="314"/>
      <c r="H18" s="314"/>
      <c r="I18" s="304">
        <v>44911</v>
      </c>
      <c r="J18" s="304">
        <v>44926</v>
      </c>
      <c r="K18" s="272"/>
      <c r="L18" s="272"/>
      <c r="M18" s="272"/>
      <c r="N18" s="518" t="s">
        <v>889</v>
      </c>
      <c r="O18" s="447"/>
      <c r="P18" s="448"/>
      <c r="Q18" s="272" t="s">
        <v>890</v>
      </c>
      <c r="R18" s="272" t="s">
        <v>740</v>
      </c>
      <c r="S18" s="305">
        <v>0</v>
      </c>
      <c r="T18" s="305">
        <v>0</v>
      </c>
      <c r="U18" s="293" t="s">
        <v>886</v>
      </c>
      <c r="V18" s="294"/>
      <c r="W18" s="294"/>
      <c r="X18" s="517" t="s">
        <v>889</v>
      </c>
      <c r="Y18" s="447"/>
      <c r="Z18" s="448"/>
      <c r="AA18" s="295" t="s">
        <v>890</v>
      </c>
      <c r="AB18" s="295" t="s">
        <v>740</v>
      </c>
      <c r="AC18" s="206">
        <v>0</v>
      </c>
      <c r="AD18" s="296">
        <v>0</v>
      </c>
      <c r="AE18" s="297"/>
      <c r="AF18" s="298"/>
      <c r="AG18" s="299"/>
      <c r="AH18" s="326"/>
      <c r="AI18" s="331"/>
      <c r="AJ18" s="333"/>
      <c r="AK18" s="333"/>
      <c r="AL18" s="317" t="s">
        <v>980</v>
      </c>
      <c r="AM18" s="301" t="s">
        <v>981</v>
      </c>
      <c r="AN18" s="302">
        <v>1</v>
      </c>
      <c r="AO18" s="303">
        <v>1</v>
      </c>
      <c r="AP18" s="97">
        <f t="shared" si="0"/>
        <v>1</v>
      </c>
      <c r="AQ18" s="551"/>
    </row>
    <row r="19" spans="1:43" ht="153" customHeight="1">
      <c r="A19" s="289"/>
      <c r="B19" s="290">
        <v>44866</v>
      </c>
      <c r="C19" s="291" t="s">
        <v>982</v>
      </c>
      <c r="D19" s="291" t="s">
        <v>983</v>
      </c>
      <c r="E19" s="291" t="s">
        <v>984</v>
      </c>
      <c r="F19" s="291" t="s">
        <v>985</v>
      </c>
      <c r="G19" s="291" t="s">
        <v>90</v>
      </c>
      <c r="H19" s="291" t="s">
        <v>90</v>
      </c>
      <c r="I19" s="270">
        <v>44562</v>
      </c>
      <c r="J19" s="270">
        <v>44586</v>
      </c>
      <c r="K19" s="271">
        <v>1</v>
      </c>
      <c r="L19" s="272" t="s">
        <v>986</v>
      </c>
      <c r="M19" s="272" t="s">
        <v>987</v>
      </c>
      <c r="N19" s="272" t="s">
        <v>139</v>
      </c>
      <c r="O19" s="272" t="s">
        <v>139</v>
      </c>
      <c r="P19" s="272" t="s">
        <v>864</v>
      </c>
      <c r="Q19" s="275" t="s">
        <v>988</v>
      </c>
      <c r="R19" s="275" t="s">
        <v>896</v>
      </c>
      <c r="S19" s="305">
        <v>0</v>
      </c>
      <c r="T19" s="305">
        <v>0</v>
      </c>
      <c r="U19" s="293" t="s">
        <v>886</v>
      </c>
      <c r="V19" s="315"/>
      <c r="W19" s="315"/>
      <c r="X19" s="517" t="s">
        <v>762</v>
      </c>
      <c r="Y19" s="447"/>
      <c r="Z19" s="448"/>
      <c r="AA19" s="295" t="s">
        <v>989</v>
      </c>
      <c r="AB19" s="340"/>
      <c r="AC19" s="206">
        <v>0</v>
      </c>
      <c r="AD19" s="296">
        <v>0</v>
      </c>
      <c r="AE19" s="297"/>
      <c r="AF19" s="311">
        <v>1</v>
      </c>
      <c r="AG19" s="299" t="s">
        <v>990</v>
      </c>
      <c r="AH19" s="326"/>
      <c r="AI19" s="285" t="s">
        <v>99</v>
      </c>
      <c r="AJ19" s="285" t="s">
        <v>99</v>
      </c>
      <c r="AK19" s="313" t="s">
        <v>100</v>
      </c>
      <c r="AL19" s="295" t="s">
        <v>874</v>
      </c>
      <c r="AM19" s="301"/>
      <c r="AN19" s="302">
        <v>0</v>
      </c>
      <c r="AO19" s="303">
        <v>0</v>
      </c>
      <c r="AP19" s="97" t="str">
        <f t="shared" si="0"/>
        <v/>
      </c>
      <c r="AQ19" s="551"/>
    </row>
    <row r="20" spans="1:43" ht="153" customHeight="1">
      <c r="A20" s="289"/>
      <c r="B20" s="289"/>
      <c r="C20" s="289"/>
      <c r="D20" s="289"/>
      <c r="E20" s="289"/>
      <c r="F20" s="289"/>
      <c r="G20" s="289"/>
      <c r="H20" s="289"/>
      <c r="I20" s="270">
        <v>44593</v>
      </c>
      <c r="J20" s="270">
        <v>44617</v>
      </c>
      <c r="K20" s="271">
        <v>1</v>
      </c>
      <c r="L20" s="272" t="s">
        <v>986</v>
      </c>
      <c r="M20" s="272" t="s">
        <v>987</v>
      </c>
      <c r="N20" s="272" t="s">
        <v>139</v>
      </c>
      <c r="O20" s="272" t="s">
        <v>139</v>
      </c>
      <c r="P20" s="272" t="s">
        <v>864</v>
      </c>
      <c r="Q20" s="275" t="s">
        <v>991</v>
      </c>
      <c r="R20" s="275" t="s">
        <v>896</v>
      </c>
      <c r="S20" s="305">
        <v>0</v>
      </c>
      <c r="T20" s="305">
        <v>0</v>
      </c>
      <c r="U20" s="293" t="s">
        <v>886</v>
      </c>
      <c r="V20" s="315"/>
      <c r="W20" s="315"/>
      <c r="X20" s="517" t="s">
        <v>762</v>
      </c>
      <c r="Y20" s="447"/>
      <c r="Z20" s="448"/>
      <c r="AA20" s="295" t="s">
        <v>989</v>
      </c>
      <c r="AB20" s="340"/>
      <c r="AC20" s="206">
        <v>0</v>
      </c>
      <c r="AD20" s="296">
        <v>0</v>
      </c>
      <c r="AE20" s="297"/>
      <c r="AF20" s="311">
        <v>1</v>
      </c>
      <c r="AG20" s="299" t="s">
        <v>990</v>
      </c>
      <c r="AH20" s="326"/>
      <c r="AI20" s="285" t="s">
        <v>99</v>
      </c>
      <c r="AJ20" s="285" t="s">
        <v>99</v>
      </c>
      <c r="AK20" s="313" t="s">
        <v>100</v>
      </c>
      <c r="AL20" s="295" t="s">
        <v>874</v>
      </c>
      <c r="AM20" s="301"/>
      <c r="AN20" s="302">
        <v>0</v>
      </c>
      <c r="AO20" s="303">
        <v>0</v>
      </c>
      <c r="AP20" s="97" t="str">
        <f t="shared" si="0"/>
        <v/>
      </c>
      <c r="AQ20" s="551"/>
    </row>
    <row r="21" spans="1:43" ht="153" customHeight="1">
      <c r="A21" s="289"/>
      <c r="B21" s="289"/>
      <c r="C21" s="289"/>
      <c r="D21" s="289"/>
      <c r="E21" s="289"/>
      <c r="F21" s="289"/>
      <c r="G21" s="289"/>
      <c r="H21" s="289"/>
      <c r="I21" s="270">
        <v>44621</v>
      </c>
      <c r="J21" s="270">
        <v>44645</v>
      </c>
      <c r="K21" s="271">
        <v>1</v>
      </c>
      <c r="L21" s="272" t="s">
        <v>986</v>
      </c>
      <c r="M21" s="272" t="s">
        <v>987</v>
      </c>
      <c r="N21" s="272" t="s">
        <v>139</v>
      </c>
      <c r="O21" s="272" t="s">
        <v>139</v>
      </c>
      <c r="P21" s="272" t="s">
        <v>864</v>
      </c>
      <c r="Q21" s="275" t="s">
        <v>992</v>
      </c>
      <c r="R21" s="275" t="s">
        <v>896</v>
      </c>
      <c r="S21" s="305">
        <v>0</v>
      </c>
      <c r="T21" s="305">
        <v>0</v>
      </c>
      <c r="U21" s="293" t="s">
        <v>886</v>
      </c>
      <c r="V21" s="315"/>
      <c r="W21" s="315"/>
      <c r="X21" s="517" t="s">
        <v>762</v>
      </c>
      <c r="Y21" s="447"/>
      <c r="Z21" s="448"/>
      <c r="AA21" s="295" t="s">
        <v>989</v>
      </c>
      <c r="AB21" s="340"/>
      <c r="AC21" s="206">
        <v>0</v>
      </c>
      <c r="AD21" s="296">
        <v>0</v>
      </c>
      <c r="AE21" s="297"/>
      <c r="AF21" s="311">
        <v>1</v>
      </c>
      <c r="AG21" s="299" t="s">
        <v>990</v>
      </c>
      <c r="AH21" s="326"/>
      <c r="AI21" s="285" t="s">
        <v>99</v>
      </c>
      <c r="AJ21" s="285" t="s">
        <v>99</v>
      </c>
      <c r="AK21" s="313" t="s">
        <v>100</v>
      </c>
      <c r="AL21" s="295" t="s">
        <v>874</v>
      </c>
      <c r="AM21" s="301"/>
      <c r="AN21" s="302">
        <v>0</v>
      </c>
      <c r="AO21" s="303">
        <v>0</v>
      </c>
      <c r="AP21" s="97" t="str">
        <f t="shared" si="0"/>
        <v/>
      </c>
      <c r="AQ21" s="551"/>
    </row>
    <row r="22" spans="1:43" ht="153" customHeight="1">
      <c r="A22" s="289"/>
      <c r="B22" s="289"/>
      <c r="C22" s="289"/>
      <c r="D22" s="289"/>
      <c r="E22" s="289"/>
      <c r="F22" s="289"/>
      <c r="G22" s="289"/>
      <c r="H22" s="289"/>
      <c r="I22" s="270">
        <v>44652</v>
      </c>
      <c r="J22" s="270">
        <v>44676</v>
      </c>
      <c r="K22" s="271">
        <v>1</v>
      </c>
      <c r="L22" s="272" t="s">
        <v>986</v>
      </c>
      <c r="M22" s="272" t="s">
        <v>987</v>
      </c>
      <c r="N22" s="272" t="s">
        <v>139</v>
      </c>
      <c r="O22" s="272" t="s">
        <v>139</v>
      </c>
      <c r="P22" s="272" t="s">
        <v>864</v>
      </c>
      <c r="Q22" s="275" t="s">
        <v>993</v>
      </c>
      <c r="R22" s="275" t="s">
        <v>896</v>
      </c>
      <c r="S22" s="305">
        <v>1</v>
      </c>
      <c r="T22" s="305">
        <v>1</v>
      </c>
      <c r="U22" s="293" t="s">
        <v>886</v>
      </c>
      <c r="V22" s="315"/>
      <c r="W22" s="315"/>
      <c r="X22" s="517" t="s">
        <v>762</v>
      </c>
      <c r="Y22" s="447"/>
      <c r="Z22" s="448"/>
      <c r="AA22" s="295" t="s">
        <v>989</v>
      </c>
      <c r="AB22" s="340"/>
      <c r="AC22" s="206">
        <v>0</v>
      </c>
      <c r="AD22" s="296">
        <v>0</v>
      </c>
      <c r="AE22" s="297"/>
      <c r="AF22" s="311">
        <v>1</v>
      </c>
      <c r="AG22" s="299" t="s">
        <v>990</v>
      </c>
      <c r="AH22" s="326"/>
      <c r="AI22" s="285" t="s">
        <v>99</v>
      </c>
      <c r="AJ22" s="285" t="s">
        <v>99</v>
      </c>
      <c r="AK22" s="313" t="s">
        <v>100</v>
      </c>
      <c r="AL22" s="295" t="s">
        <v>874</v>
      </c>
      <c r="AM22" s="301"/>
      <c r="AN22" s="302">
        <v>0</v>
      </c>
      <c r="AO22" s="303">
        <v>0</v>
      </c>
      <c r="AP22" s="97">
        <f t="shared" si="0"/>
        <v>1</v>
      </c>
      <c r="AQ22" s="551"/>
    </row>
    <row r="23" spans="1:43" ht="153" customHeight="1">
      <c r="A23" s="289"/>
      <c r="B23" s="289"/>
      <c r="C23" s="289"/>
      <c r="D23" s="289"/>
      <c r="E23" s="289"/>
      <c r="F23" s="289"/>
      <c r="G23" s="289"/>
      <c r="H23" s="289"/>
      <c r="I23" s="304">
        <v>44682</v>
      </c>
      <c r="J23" s="304">
        <v>44706</v>
      </c>
      <c r="K23" s="272"/>
      <c r="L23" s="272"/>
      <c r="M23" s="272"/>
      <c r="N23" s="518" t="s">
        <v>889</v>
      </c>
      <c r="O23" s="447"/>
      <c r="P23" s="448"/>
      <c r="Q23" s="272" t="s">
        <v>890</v>
      </c>
      <c r="R23" s="272" t="s">
        <v>740</v>
      </c>
      <c r="S23" s="305">
        <v>1</v>
      </c>
      <c r="T23" s="305">
        <v>1</v>
      </c>
      <c r="U23" s="306">
        <v>1</v>
      </c>
      <c r="V23" s="307" t="s">
        <v>994</v>
      </c>
      <c r="W23" s="307" t="s">
        <v>987</v>
      </c>
      <c r="X23" s="308" t="s">
        <v>99</v>
      </c>
      <c r="Y23" s="308" t="s">
        <v>99</v>
      </c>
      <c r="Z23" s="308" t="s">
        <v>995</v>
      </c>
      <c r="AA23" s="295" t="s">
        <v>996</v>
      </c>
      <c r="AB23" s="295" t="s">
        <v>896</v>
      </c>
      <c r="AC23" s="206">
        <v>1</v>
      </c>
      <c r="AD23" s="296">
        <v>1</v>
      </c>
      <c r="AE23" s="297"/>
      <c r="AF23" s="322">
        <v>1</v>
      </c>
      <c r="AG23" s="299" t="s">
        <v>971</v>
      </c>
      <c r="AH23" s="326"/>
      <c r="AI23" s="285" t="s">
        <v>99</v>
      </c>
      <c r="AJ23" s="285" t="s">
        <v>99</v>
      </c>
      <c r="AK23" s="227" t="s">
        <v>971</v>
      </c>
      <c r="AL23" s="307" t="s">
        <v>898</v>
      </c>
      <c r="AM23" s="301"/>
      <c r="AN23" s="302">
        <v>0</v>
      </c>
      <c r="AO23" s="303">
        <v>0</v>
      </c>
      <c r="AP23" s="97">
        <f t="shared" si="0"/>
        <v>1</v>
      </c>
      <c r="AQ23" s="551"/>
    </row>
    <row r="24" spans="1:43" ht="153" customHeight="1">
      <c r="A24" s="289"/>
      <c r="B24" s="289"/>
      <c r="C24" s="289"/>
      <c r="D24" s="289"/>
      <c r="E24" s="289"/>
      <c r="F24" s="289"/>
      <c r="G24" s="289"/>
      <c r="H24" s="289"/>
      <c r="I24" s="304">
        <v>44713</v>
      </c>
      <c r="J24" s="304">
        <v>44737</v>
      </c>
      <c r="K24" s="272"/>
      <c r="L24" s="272"/>
      <c r="M24" s="272"/>
      <c r="N24" s="518" t="s">
        <v>889</v>
      </c>
      <c r="O24" s="447"/>
      <c r="P24" s="448"/>
      <c r="Q24" s="272" t="s">
        <v>890</v>
      </c>
      <c r="R24" s="272" t="s">
        <v>740</v>
      </c>
      <c r="S24" s="305">
        <v>1</v>
      </c>
      <c r="T24" s="305">
        <v>1</v>
      </c>
      <c r="U24" s="341"/>
      <c r="V24" s="307" t="s">
        <v>997</v>
      </c>
      <c r="W24" s="307"/>
      <c r="X24" s="308" t="s">
        <v>212</v>
      </c>
      <c r="Y24" s="308" t="s">
        <v>212</v>
      </c>
      <c r="Z24" s="308" t="s">
        <v>998</v>
      </c>
      <c r="AA24" s="295" t="s">
        <v>999</v>
      </c>
      <c r="AB24" s="295" t="s">
        <v>1000</v>
      </c>
      <c r="AC24" s="206">
        <v>1</v>
      </c>
      <c r="AD24" s="296">
        <v>0</v>
      </c>
      <c r="AE24" s="297"/>
      <c r="AF24" s="327"/>
      <c r="AG24" s="299" t="s">
        <v>1001</v>
      </c>
      <c r="AH24" s="326"/>
      <c r="AI24" s="285" t="s">
        <v>212</v>
      </c>
      <c r="AJ24" s="285" t="s">
        <v>212</v>
      </c>
      <c r="AK24" s="299" t="s">
        <v>1001</v>
      </c>
      <c r="AL24" s="307" t="s">
        <v>898</v>
      </c>
      <c r="AM24" s="301" t="s">
        <v>928</v>
      </c>
      <c r="AN24" s="302">
        <v>0</v>
      </c>
      <c r="AO24" s="303">
        <v>0</v>
      </c>
      <c r="AP24" s="97">
        <f t="shared" si="0"/>
        <v>1</v>
      </c>
      <c r="AQ24" s="551"/>
    </row>
    <row r="25" spans="1:43" ht="153" customHeight="1">
      <c r="A25" s="289"/>
      <c r="B25" s="289"/>
      <c r="C25" s="289"/>
      <c r="D25" s="289"/>
      <c r="E25" s="289"/>
      <c r="F25" s="289"/>
      <c r="G25" s="289"/>
      <c r="H25" s="289"/>
      <c r="I25" s="304">
        <v>44743</v>
      </c>
      <c r="J25" s="304">
        <v>44767</v>
      </c>
      <c r="K25" s="272"/>
      <c r="L25" s="272"/>
      <c r="M25" s="272"/>
      <c r="N25" s="518" t="s">
        <v>889</v>
      </c>
      <c r="O25" s="447"/>
      <c r="P25" s="448"/>
      <c r="Q25" s="272" t="s">
        <v>890</v>
      </c>
      <c r="R25" s="272" t="s">
        <v>740</v>
      </c>
      <c r="S25" s="305">
        <v>1</v>
      </c>
      <c r="T25" s="305">
        <v>1</v>
      </c>
      <c r="U25" s="306">
        <v>1</v>
      </c>
      <c r="V25" s="307" t="s">
        <v>1002</v>
      </c>
      <c r="W25" s="307" t="s">
        <v>987</v>
      </c>
      <c r="X25" s="308" t="s">
        <v>99</v>
      </c>
      <c r="Y25" s="308" t="s">
        <v>99</v>
      </c>
      <c r="Z25" s="308" t="s">
        <v>995</v>
      </c>
      <c r="AA25" s="295" t="s">
        <v>1003</v>
      </c>
      <c r="AB25" s="295" t="s">
        <v>896</v>
      </c>
      <c r="AC25" s="206">
        <v>1</v>
      </c>
      <c r="AD25" s="296">
        <v>1</v>
      </c>
      <c r="AE25" s="297"/>
      <c r="AF25" s="322">
        <v>1</v>
      </c>
      <c r="AG25" s="299" t="s">
        <v>971</v>
      </c>
      <c r="AH25" s="326"/>
      <c r="AI25" s="285" t="s">
        <v>99</v>
      </c>
      <c r="AJ25" s="285" t="s">
        <v>99</v>
      </c>
      <c r="AK25" s="299" t="s">
        <v>971</v>
      </c>
      <c r="AL25" s="307" t="s">
        <v>898</v>
      </c>
      <c r="AM25" s="301"/>
      <c r="AN25" s="302">
        <v>0</v>
      </c>
      <c r="AO25" s="303">
        <v>0</v>
      </c>
      <c r="AP25" s="97">
        <f t="shared" si="0"/>
        <v>1</v>
      </c>
      <c r="AQ25" s="551"/>
    </row>
    <row r="26" spans="1:43" ht="153" customHeight="1">
      <c r="A26" s="289"/>
      <c r="B26" s="289"/>
      <c r="C26" s="289"/>
      <c r="D26" s="289"/>
      <c r="E26" s="289"/>
      <c r="F26" s="289"/>
      <c r="G26" s="289"/>
      <c r="H26" s="289"/>
      <c r="I26" s="304">
        <v>44774</v>
      </c>
      <c r="J26" s="304">
        <v>44798</v>
      </c>
      <c r="K26" s="272"/>
      <c r="L26" s="272"/>
      <c r="M26" s="272"/>
      <c r="N26" s="518" t="s">
        <v>889</v>
      </c>
      <c r="O26" s="447"/>
      <c r="P26" s="448"/>
      <c r="Q26" s="272" t="s">
        <v>890</v>
      </c>
      <c r="R26" s="272" t="s">
        <v>740</v>
      </c>
      <c r="S26" s="305">
        <v>0</v>
      </c>
      <c r="T26" s="305">
        <v>0</v>
      </c>
      <c r="U26" s="306"/>
      <c r="V26" s="307" t="s">
        <v>997</v>
      </c>
      <c r="W26" s="338"/>
      <c r="X26" s="308" t="s">
        <v>212</v>
      </c>
      <c r="Y26" s="308" t="s">
        <v>212</v>
      </c>
      <c r="Z26" s="308" t="s">
        <v>998</v>
      </c>
      <c r="AA26" s="295" t="s">
        <v>999</v>
      </c>
      <c r="AB26" s="295" t="s">
        <v>1000</v>
      </c>
      <c r="AC26" s="206">
        <v>1</v>
      </c>
      <c r="AD26" s="296">
        <v>0</v>
      </c>
      <c r="AE26" s="297"/>
      <c r="AF26" s="322">
        <v>1</v>
      </c>
      <c r="AG26" s="299" t="s">
        <v>1001</v>
      </c>
      <c r="AH26" s="326"/>
      <c r="AI26" s="285" t="s">
        <v>99</v>
      </c>
      <c r="AJ26" s="285" t="s">
        <v>99</v>
      </c>
      <c r="AK26" s="313" t="s">
        <v>100</v>
      </c>
      <c r="AL26" s="307" t="s">
        <v>898</v>
      </c>
      <c r="AM26" s="301" t="s">
        <v>928</v>
      </c>
      <c r="AN26" s="302">
        <v>0</v>
      </c>
      <c r="AO26" s="303">
        <v>0</v>
      </c>
      <c r="AP26" s="97" t="str">
        <f t="shared" si="0"/>
        <v/>
      </c>
      <c r="AQ26" s="551"/>
    </row>
    <row r="27" spans="1:43" ht="247.5" customHeight="1">
      <c r="A27" s="289"/>
      <c r="B27" s="289"/>
      <c r="C27" s="289"/>
      <c r="D27" s="289"/>
      <c r="E27" s="289"/>
      <c r="F27" s="289"/>
      <c r="G27" s="289"/>
      <c r="H27" s="289"/>
      <c r="I27" s="304">
        <v>44805</v>
      </c>
      <c r="J27" s="304">
        <v>44829</v>
      </c>
      <c r="K27" s="272"/>
      <c r="L27" s="272"/>
      <c r="M27" s="272"/>
      <c r="N27" s="518" t="s">
        <v>889</v>
      </c>
      <c r="O27" s="447"/>
      <c r="P27" s="448"/>
      <c r="Q27" s="272" t="s">
        <v>890</v>
      </c>
      <c r="R27" s="272" t="s">
        <v>740</v>
      </c>
      <c r="S27" s="305">
        <v>0</v>
      </c>
      <c r="T27" s="305">
        <v>0</v>
      </c>
      <c r="U27" s="293" t="s">
        <v>886</v>
      </c>
      <c r="V27" s="315"/>
      <c r="W27" s="315"/>
      <c r="X27" s="517" t="s">
        <v>889</v>
      </c>
      <c r="Y27" s="447"/>
      <c r="Z27" s="448"/>
      <c r="AA27" s="295" t="s">
        <v>890</v>
      </c>
      <c r="AB27" s="295" t="s">
        <v>740</v>
      </c>
      <c r="AC27" s="206">
        <v>0</v>
      </c>
      <c r="AD27" s="296">
        <v>0</v>
      </c>
      <c r="AE27" s="281"/>
      <c r="AF27" s="311"/>
      <c r="AG27" s="299"/>
      <c r="AH27" s="326"/>
      <c r="AI27" s="285"/>
      <c r="AJ27" s="285"/>
      <c r="AK27" s="313"/>
      <c r="AL27" s="295" t="s">
        <v>1004</v>
      </c>
      <c r="AM27" s="301" t="s">
        <v>1005</v>
      </c>
      <c r="AN27" s="302">
        <v>1</v>
      </c>
      <c r="AO27" s="303">
        <v>0</v>
      </c>
      <c r="AP27" s="97">
        <f t="shared" si="0"/>
        <v>0</v>
      </c>
      <c r="AQ27" s="551"/>
    </row>
    <row r="28" spans="1:43" ht="247.5" customHeight="1">
      <c r="A28" s="289"/>
      <c r="B28" s="289"/>
      <c r="C28" s="289"/>
      <c r="D28" s="289"/>
      <c r="E28" s="289"/>
      <c r="F28" s="289"/>
      <c r="G28" s="289"/>
      <c r="H28" s="289"/>
      <c r="I28" s="304">
        <v>44835</v>
      </c>
      <c r="J28" s="304">
        <v>44859</v>
      </c>
      <c r="K28" s="272"/>
      <c r="L28" s="272"/>
      <c r="M28" s="272"/>
      <c r="N28" s="518" t="s">
        <v>889</v>
      </c>
      <c r="O28" s="447"/>
      <c r="P28" s="448"/>
      <c r="Q28" s="272" t="s">
        <v>890</v>
      </c>
      <c r="R28" s="272" t="s">
        <v>740</v>
      </c>
      <c r="S28" s="305">
        <v>0</v>
      </c>
      <c r="T28" s="305">
        <v>0</v>
      </c>
      <c r="U28" s="293" t="s">
        <v>886</v>
      </c>
      <c r="V28" s="315"/>
      <c r="W28" s="315"/>
      <c r="X28" s="517" t="s">
        <v>889</v>
      </c>
      <c r="Y28" s="447"/>
      <c r="Z28" s="448"/>
      <c r="AA28" s="295" t="s">
        <v>890</v>
      </c>
      <c r="AB28" s="295" t="s">
        <v>740</v>
      </c>
      <c r="AC28" s="206">
        <v>0</v>
      </c>
      <c r="AD28" s="296">
        <v>0</v>
      </c>
      <c r="AE28" s="281"/>
      <c r="AF28" s="311"/>
      <c r="AG28" s="299"/>
      <c r="AH28" s="326"/>
      <c r="AI28" s="285"/>
      <c r="AJ28" s="285"/>
      <c r="AK28" s="313"/>
      <c r="AL28" s="295" t="s">
        <v>1006</v>
      </c>
      <c r="AM28" s="301" t="s">
        <v>1007</v>
      </c>
      <c r="AN28" s="302">
        <v>1</v>
      </c>
      <c r="AO28" s="303">
        <v>0</v>
      </c>
      <c r="AP28" s="97">
        <f t="shared" si="0"/>
        <v>0</v>
      </c>
      <c r="AQ28" s="551"/>
    </row>
    <row r="29" spans="1:43" ht="247.5" customHeight="1">
      <c r="A29" s="289"/>
      <c r="B29" s="289"/>
      <c r="C29" s="289"/>
      <c r="D29" s="289"/>
      <c r="E29" s="289"/>
      <c r="F29" s="289"/>
      <c r="G29" s="289"/>
      <c r="H29" s="289"/>
      <c r="I29" s="304">
        <v>44866</v>
      </c>
      <c r="J29" s="304">
        <v>44890</v>
      </c>
      <c r="K29" s="272"/>
      <c r="L29" s="272"/>
      <c r="M29" s="272"/>
      <c r="N29" s="518" t="s">
        <v>889</v>
      </c>
      <c r="O29" s="447"/>
      <c r="P29" s="448"/>
      <c r="Q29" s="272" t="s">
        <v>890</v>
      </c>
      <c r="R29" s="272" t="s">
        <v>740</v>
      </c>
      <c r="S29" s="305">
        <v>0</v>
      </c>
      <c r="T29" s="305">
        <v>0</v>
      </c>
      <c r="U29" s="293" t="s">
        <v>886</v>
      </c>
      <c r="V29" s="294"/>
      <c r="W29" s="294"/>
      <c r="X29" s="517" t="s">
        <v>889</v>
      </c>
      <c r="Y29" s="447"/>
      <c r="Z29" s="448"/>
      <c r="AA29" s="295" t="s">
        <v>890</v>
      </c>
      <c r="AB29" s="295" t="s">
        <v>740</v>
      </c>
      <c r="AC29" s="206">
        <v>0</v>
      </c>
      <c r="AD29" s="296">
        <v>0</v>
      </c>
      <c r="AE29" s="297"/>
      <c r="AF29" s="298"/>
      <c r="AG29" s="299"/>
      <c r="AH29" s="326"/>
      <c r="AI29" s="331"/>
      <c r="AJ29" s="331"/>
      <c r="AK29" s="331"/>
      <c r="AL29" s="295" t="s">
        <v>1008</v>
      </c>
      <c r="AM29" s="301" t="s">
        <v>1007</v>
      </c>
      <c r="AN29" s="302">
        <v>1</v>
      </c>
      <c r="AO29" s="303">
        <v>0</v>
      </c>
      <c r="AP29" s="97">
        <f t="shared" si="0"/>
        <v>0</v>
      </c>
      <c r="AQ29" s="551"/>
    </row>
    <row r="30" spans="1:43" ht="247.5" customHeight="1">
      <c r="A30" s="289"/>
      <c r="B30" s="314"/>
      <c r="C30" s="314"/>
      <c r="D30" s="314"/>
      <c r="E30" s="314"/>
      <c r="F30" s="314"/>
      <c r="G30" s="314"/>
      <c r="H30" s="314"/>
      <c r="I30" s="304">
        <v>44896</v>
      </c>
      <c r="J30" s="304">
        <v>44920</v>
      </c>
      <c r="K30" s="272"/>
      <c r="L30" s="272"/>
      <c r="M30" s="272"/>
      <c r="N30" s="518" t="s">
        <v>889</v>
      </c>
      <c r="O30" s="447"/>
      <c r="P30" s="448"/>
      <c r="Q30" s="272" t="s">
        <v>890</v>
      </c>
      <c r="R30" s="272" t="s">
        <v>740</v>
      </c>
      <c r="S30" s="305">
        <v>0</v>
      </c>
      <c r="T30" s="305">
        <v>0</v>
      </c>
      <c r="U30" s="293" t="s">
        <v>886</v>
      </c>
      <c r="V30" s="294"/>
      <c r="W30" s="294"/>
      <c r="X30" s="517" t="s">
        <v>889</v>
      </c>
      <c r="Y30" s="447"/>
      <c r="Z30" s="448"/>
      <c r="AA30" s="295" t="s">
        <v>890</v>
      </c>
      <c r="AB30" s="295" t="s">
        <v>740</v>
      </c>
      <c r="AC30" s="206">
        <v>0</v>
      </c>
      <c r="AD30" s="296">
        <v>0</v>
      </c>
      <c r="AE30" s="297"/>
      <c r="AF30" s="298"/>
      <c r="AG30" s="299"/>
      <c r="AH30" s="326"/>
      <c r="AI30" s="331"/>
      <c r="AJ30" s="331"/>
      <c r="AK30" s="331"/>
      <c r="AL30" s="295" t="s">
        <v>1009</v>
      </c>
      <c r="AM30" s="301" t="s">
        <v>1007</v>
      </c>
      <c r="AN30" s="302">
        <v>1</v>
      </c>
      <c r="AO30" s="303">
        <v>0</v>
      </c>
      <c r="AP30" s="97">
        <f t="shared" si="0"/>
        <v>0</v>
      </c>
      <c r="AQ30" s="551"/>
    </row>
    <row r="31" spans="1:43" ht="153" customHeight="1">
      <c r="A31" s="289"/>
      <c r="B31" s="290">
        <v>44896</v>
      </c>
      <c r="C31" s="291" t="s">
        <v>1010</v>
      </c>
      <c r="D31" s="291" t="s">
        <v>1011</v>
      </c>
      <c r="E31" s="291" t="s">
        <v>1012</v>
      </c>
      <c r="F31" s="291" t="s">
        <v>1013</v>
      </c>
      <c r="G31" s="291" t="s">
        <v>1014</v>
      </c>
      <c r="H31" s="291" t="s">
        <v>1014</v>
      </c>
      <c r="I31" s="270">
        <v>44562</v>
      </c>
      <c r="J31" s="270">
        <v>44592</v>
      </c>
      <c r="K31" s="272"/>
      <c r="L31" s="272"/>
      <c r="M31" s="272"/>
      <c r="N31" s="272" t="s">
        <v>93</v>
      </c>
      <c r="O31" s="272" t="s">
        <v>93</v>
      </c>
      <c r="P31" s="272" t="s">
        <v>1015</v>
      </c>
      <c r="Q31" s="275" t="s">
        <v>1016</v>
      </c>
      <c r="R31" s="275" t="s">
        <v>1017</v>
      </c>
      <c r="S31" s="305">
        <v>0</v>
      </c>
      <c r="T31" s="305">
        <v>0</v>
      </c>
      <c r="U31" s="293" t="s">
        <v>886</v>
      </c>
      <c r="V31" s="294"/>
      <c r="W31" s="294"/>
      <c r="X31" s="517" t="s">
        <v>1018</v>
      </c>
      <c r="Y31" s="447"/>
      <c r="Z31" s="448"/>
      <c r="AA31" s="295" t="s">
        <v>874</v>
      </c>
      <c r="AB31" s="295" t="s">
        <v>1019</v>
      </c>
      <c r="AC31" s="206">
        <v>0</v>
      </c>
      <c r="AD31" s="296">
        <v>0</v>
      </c>
      <c r="AE31" s="297"/>
      <c r="AF31" s="298"/>
      <c r="AG31" s="299"/>
      <c r="AH31" s="326"/>
      <c r="AI31" s="331"/>
      <c r="AJ31" s="331"/>
      <c r="AK31" s="331"/>
      <c r="AL31" s="295" t="s">
        <v>874</v>
      </c>
      <c r="AM31" s="301" t="s">
        <v>1020</v>
      </c>
      <c r="AN31" s="302">
        <v>0</v>
      </c>
      <c r="AO31" s="303">
        <v>0</v>
      </c>
      <c r="AP31" s="97" t="str">
        <f t="shared" si="0"/>
        <v/>
      </c>
      <c r="AQ31" s="551"/>
    </row>
    <row r="32" spans="1:43" ht="153" customHeight="1">
      <c r="A32" s="289"/>
      <c r="B32" s="289"/>
      <c r="C32" s="289"/>
      <c r="D32" s="289"/>
      <c r="E32" s="289"/>
      <c r="F32" s="289"/>
      <c r="G32" s="289"/>
      <c r="H32" s="289"/>
      <c r="I32" s="270">
        <v>44593</v>
      </c>
      <c r="J32" s="270">
        <v>44620</v>
      </c>
      <c r="K32" s="272"/>
      <c r="L32" s="272"/>
      <c r="M32" s="272"/>
      <c r="N32" s="272" t="s">
        <v>93</v>
      </c>
      <c r="O32" s="272" t="s">
        <v>93</v>
      </c>
      <c r="P32" s="272" t="s">
        <v>1015</v>
      </c>
      <c r="Q32" s="275" t="s">
        <v>1021</v>
      </c>
      <c r="R32" s="275" t="s">
        <v>1022</v>
      </c>
      <c r="S32" s="305">
        <v>0</v>
      </c>
      <c r="T32" s="305">
        <v>0</v>
      </c>
      <c r="U32" s="293" t="s">
        <v>886</v>
      </c>
      <c r="V32" s="294"/>
      <c r="W32" s="294"/>
      <c r="X32" s="517" t="s">
        <v>1018</v>
      </c>
      <c r="Y32" s="447"/>
      <c r="Z32" s="448"/>
      <c r="AA32" s="295" t="s">
        <v>874</v>
      </c>
      <c r="AB32" s="295" t="s">
        <v>1019</v>
      </c>
      <c r="AC32" s="206">
        <v>0</v>
      </c>
      <c r="AD32" s="296">
        <v>0</v>
      </c>
      <c r="AE32" s="297"/>
      <c r="AF32" s="298"/>
      <c r="AG32" s="299"/>
      <c r="AH32" s="326"/>
      <c r="AI32" s="331"/>
      <c r="AJ32" s="331"/>
      <c r="AK32" s="331"/>
      <c r="AL32" s="295" t="s">
        <v>874</v>
      </c>
      <c r="AM32" s="301" t="s">
        <v>1020</v>
      </c>
      <c r="AN32" s="302">
        <v>0</v>
      </c>
      <c r="AO32" s="303">
        <v>0</v>
      </c>
      <c r="AP32" s="97" t="str">
        <f t="shared" si="0"/>
        <v/>
      </c>
      <c r="AQ32" s="551"/>
    </row>
    <row r="33" spans="1:43" ht="153" customHeight="1">
      <c r="A33" s="289"/>
      <c r="B33" s="289"/>
      <c r="C33" s="289"/>
      <c r="D33" s="289"/>
      <c r="E33" s="289"/>
      <c r="F33" s="289"/>
      <c r="G33" s="289"/>
      <c r="H33" s="289"/>
      <c r="I33" s="270">
        <v>44621</v>
      </c>
      <c r="J33" s="270">
        <v>44651</v>
      </c>
      <c r="K33" s="272"/>
      <c r="L33" s="272"/>
      <c r="M33" s="272"/>
      <c r="N33" s="272" t="s">
        <v>93</v>
      </c>
      <c r="O33" s="272" t="s">
        <v>93</v>
      </c>
      <c r="P33" s="272" t="s">
        <v>1015</v>
      </c>
      <c r="Q33" s="275" t="s">
        <v>1023</v>
      </c>
      <c r="R33" s="275" t="s">
        <v>1024</v>
      </c>
      <c r="S33" s="305">
        <v>0</v>
      </c>
      <c r="T33" s="305">
        <v>0</v>
      </c>
      <c r="U33" s="293" t="s">
        <v>886</v>
      </c>
      <c r="V33" s="294"/>
      <c r="W33" s="294"/>
      <c r="X33" s="517" t="s">
        <v>1018</v>
      </c>
      <c r="Y33" s="447"/>
      <c r="Z33" s="448"/>
      <c r="AA33" s="295" t="s">
        <v>874</v>
      </c>
      <c r="AB33" s="295" t="s">
        <v>1019</v>
      </c>
      <c r="AC33" s="206">
        <v>0</v>
      </c>
      <c r="AD33" s="296">
        <v>0</v>
      </c>
      <c r="AE33" s="297"/>
      <c r="AF33" s="298"/>
      <c r="AG33" s="299"/>
      <c r="AH33" s="326"/>
      <c r="AI33" s="331"/>
      <c r="AJ33" s="331"/>
      <c r="AK33" s="331"/>
      <c r="AL33" s="295" t="s">
        <v>874</v>
      </c>
      <c r="AM33" s="301" t="s">
        <v>1020</v>
      </c>
      <c r="AN33" s="302">
        <v>0</v>
      </c>
      <c r="AO33" s="303">
        <v>0</v>
      </c>
      <c r="AP33" s="97" t="str">
        <f t="shared" si="0"/>
        <v/>
      </c>
      <c r="AQ33" s="551"/>
    </row>
    <row r="34" spans="1:43" ht="153" customHeight="1">
      <c r="A34" s="289"/>
      <c r="B34" s="289"/>
      <c r="C34" s="289"/>
      <c r="D34" s="289"/>
      <c r="E34" s="289"/>
      <c r="F34" s="289"/>
      <c r="G34" s="289"/>
      <c r="H34" s="289"/>
      <c r="I34" s="270">
        <v>44652</v>
      </c>
      <c r="J34" s="270">
        <v>44681</v>
      </c>
      <c r="K34" s="272"/>
      <c r="L34" s="272"/>
      <c r="M34" s="272"/>
      <c r="N34" s="272" t="s">
        <v>93</v>
      </c>
      <c r="O34" s="272" t="s">
        <v>93</v>
      </c>
      <c r="P34" s="272" t="s">
        <v>1015</v>
      </c>
      <c r="Q34" s="274" t="s">
        <v>1025</v>
      </c>
      <c r="R34" s="275" t="s">
        <v>1024</v>
      </c>
      <c r="S34" s="292">
        <v>1</v>
      </c>
      <c r="T34" s="292">
        <v>0.6</v>
      </c>
      <c r="U34" s="293" t="s">
        <v>886</v>
      </c>
      <c r="V34" s="294"/>
      <c r="W34" s="294"/>
      <c r="X34" s="517" t="s">
        <v>1018</v>
      </c>
      <c r="Y34" s="447"/>
      <c r="Z34" s="448"/>
      <c r="AA34" s="295" t="s">
        <v>874</v>
      </c>
      <c r="AB34" s="295" t="s">
        <v>1019</v>
      </c>
      <c r="AC34" s="206">
        <v>0</v>
      </c>
      <c r="AD34" s="296">
        <v>0</v>
      </c>
      <c r="AE34" s="297"/>
      <c r="AF34" s="298"/>
      <c r="AG34" s="299"/>
      <c r="AH34" s="326"/>
      <c r="AI34" s="331"/>
      <c r="AJ34" s="331"/>
      <c r="AK34" s="331"/>
      <c r="AL34" s="295" t="s">
        <v>874</v>
      </c>
      <c r="AM34" s="301" t="s">
        <v>1020</v>
      </c>
      <c r="AN34" s="302">
        <v>0</v>
      </c>
      <c r="AO34" s="303">
        <v>0</v>
      </c>
      <c r="AP34" s="97">
        <f t="shared" si="0"/>
        <v>0.6</v>
      </c>
      <c r="AQ34" s="551"/>
    </row>
    <row r="35" spans="1:43" ht="153" customHeight="1">
      <c r="A35" s="289"/>
      <c r="B35" s="289"/>
      <c r="C35" s="289"/>
      <c r="D35" s="289"/>
      <c r="E35" s="289"/>
      <c r="F35" s="289"/>
      <c r="G35" s="289"/>
      <c r="H35" s="289"/>
      <c r="I35" s="304">
        <v>44682</v>
      </c>
      <c r="J35" s="304">
        <v>44712</v>
      </c>
      <c r="K35" s="272"/>
      <c r="L35" s="272"/>
      <c r="M35" s="272"/>
      <c r="N35" s="518" t="s">
        <v>889</v>
      </c>
      <c r="O35" s="447"/>
      <c r="P35" s="448"/>
      <c r="Q35" s="272" t="s">
        <v>890</v>
      </c>
      <c r="R35" s="272" t="s">
        <v>740</v>
      </c>
      <c r="S35" s="292">
        <v>1</v>
      </c>
      <c r="T35" s="292">
        <v>0.6</v>
      </c>
      <c r="U35" s="306">
        <v>1</v>
      </c>
      <c r="V35" s="307" t="s">
        <v>1026</v>
      </c>
      <c r="W35" s="307" t="s">
        <v>1027</v>
      </c>
      <c r="X35" s="308" t="s">
        <v>99</v>
      </c>
      <c r="Y35" s="308" t="s">
        <v>99</v>
      </c>
      <c r="Z35" s="308" t="s">
        <v>1028</v>
      </c>
      <c r="AA35" s="295" t="s">
        <v>1029</v>
      </c>
      <c r="AB35" s="295" t="s">
        <v>1030</v>
      </c>
      <c r="AC35" s="206">
        <v>1</v>
      </c>
      <c r="AD35" s="296">
        <v>0.6</v>
      </c>
      <c r="AE35" s="297"/>
      <c r="AF35" s="322">
        <v>1</v>
      </c>
      <c r="AG35" s="299" t="s">
        <v>971</v>
      </c>
      <c r="AH35" s="326"/>
      <c r="AI35" s="285" t="s">
        <v>99</v>
      </c>
      <c r="AJ35" s="285" t="s">
        <v>99</v>
      </c>
      <c r="AK35" s="299" t="s">
        <v>971</v>
      </c>
      <c r="AL35" s="307" t="s">
        <v>898</v>
      </c>
      <c r="AM35" s="301" t="s">
        <v>928</v>
      </c>
      <c r="AN35" s="302">
        <v>0</v>
      </c>
      <c r="AO35" s="303">
        <v>0</v>
      </c>
      <c r="AP35" s="97">
        <f t="shared" si="0"/>
        <v>0.6</v>
      </c>
      <c r="AQ35" s="551"/>
    </row>
    <row r="36" spans="1:43" ht="153" customHeight="1">
      <c r="A36" s="289"/>
      <c r="B36" s="289"/>
      <c r="C36" s="289"/>
      <c r="D36" s="289"/>
      <c r="E36" s="289"/>
      <c r="F36" s="289"/>
      <c r="G36" s="289"/>
      <c r="H36" s="289"/>
      <c r="I36" s="304">
        <v>44713</v>
      </c>
      <c r="J36" s="304">
        <v>44742</v>
      </c>
      <c r="K36" s="272"/>
      <c r="L36" s="272"/>
      <c r="M36" s="272"/>
      <c r="N36" s="518" t="s">
        <v>889</v>
      </c>
      <c r="O36" s="447"/>
      <c r="P36" s="448"/>
      <c r="Q36" s="272" t="s">
        <v>890</v>
      </c>
      <c r="R36" s="272" t="s">
        <v>740</v>
      </c>
      <c r="S36" s="292">
        <v>1</v>
      </c>
      <c r="T36" s="292">
        <v>0.6</v>
      </c>
      <c r="U36" s="306">
        <v>1</v>
      </c>
      <c r="V36" s="307" t="s">
        <v>1026</v>
      </c>
      <c r="W36" s="307" t="s">
        <v>1027</v>
      </c>
      <c r="X36" s="308" t="s">
        <v>99</v>
      </c>
      <c r="Y36" s="308" t="s">
        <v>99</v>
      </c>
      <c r="Z36" s="308" t="s">
        <v>1028</v>
      </c>
      <c r="AA36" s="295" t="s">
        <v>1031</v>
      </c>
      <c r="AB36" s="295" t="s">
        <v>1030</v>
      </c>
      <c r="AC36" s="206">
        <v>1</v>
      </c>
      <c r="AD36" s="296">
        <v>0.6</v>
      </c>
      <c r="AE36" s="297"/>
      <c r="AF36" s="322">
        <v>1</v>
      </c>
      <c r="AG36" s="299" t="s">
        <v>971</v>
      </c>
      <c r="AH36" s="326"/>
      <c r="AI36" s="285" t="s">
        <v>99</v>
      </c>
      <c r="AJ36" s="285" t="s">
        <v>99</v>
      </c>
      <c r="AK36" s="299" t="s">
        <v>971</v>
      </c>
      <c r="AL36" s="307" t="s">
        <v>898</v>
      </c>
      <c r="AM36" s="301" t="s">
        <v>928</v>
      </c>
      <c r="AN36" s="302">
        <v>0</v>
      </c>
      <c r="AO36" s="303">
        <v>0</v>
      </c>
      <c r="AP36" s="97">
        <f t="shared" si="0"/>
        <v>0.6</v>
      </c>
      <c r="AQ36" s="551"/>
    </row>
    <row r="37" spans="1:43" ht="153" customHeight="1">
      <c r="A37" s="289"/>
      <c r="B37" s="289"/>
      <c r="C37" s="289"/>
      <c r="D37" s="289"/>
      <c r="E37" s="289"/>
      <c r="F37" s="289"/>
      <c r="G37" s="289"/>
      <c r="H37" s="289"/>
      <c r="I37" s="304">
        <v>44743</v>
      </c>
      <c r="J37" s="304">
        <v>44773</v>
      </c>
      <c r="K37" s="272"/>
      <c r="L37" s="272"/>
      <c r="M37" s="272"/>
      <c r="N37" s="518" t="s">
        <v>889</v>
      </c>
      <c r="O37" s="447"/>
      <c r="P37" s="448"/>
      <c r="Q37" s="272" t="s">
        <v>890</v>
      </c>
      <c r="R37" s="272" t="s">
        <v>740</v>
      </c>
      <c r="S37" s="305">
        <v>1</v>
      </c>
      <c r="T37" s="305">
        <v>1</v>
      </c>
      <c r="U37" s="306">
        <v>1</v>
      </c>
      <c r="V37" s="307" t="s">
        <v>1026</v>
      </c>
      <c r="W37" s="307" t="s">
        <v>1027</v>
      </c>
      <c r="X37" s="308" t="s">
        <v>99</v>
      </c>
      <c r="Y37" s="308" t="s">
        <v>99</v>
      </c>
      <c r="Z37" s="308" t="s">
        <v>1028</v>
      </c>
      <c r="AA37" s="295" t="s">
        <v>1032</v>
      </c>
      <c r="AB37" s="295" t="s">
        <v>1030</v>
      </c>
      <c r="AC37" s="206">
        <v>1</v>
      </c>
      <c r="AD37" s="296">
        <v>0.6</v>
      </c>
      <c r="AE37" s="297"/>
      <c r="AF37" s="322">
        <v>1</v>
      </c>
      <c r="AG37" s="299" t="s">
        <v>971</v>
      </c>
      <c r="AH37" s="326"/>
      <c r="AI37" s="285" t="s">
        <v>99</v>
      </c>
      <c r="AJ37" s="285" t="s">
        <v>99</v>
      </c>
      <c r="AK37" s="299" t="s">
        <v>971</v>
      </c>
      <c r="AL37" s="307" t="s">
        <v>898</v>
      </c>
      <c r="AM37" s="301" t="s">
        <v>928</v>
      </c>
      <c r="AN37" s="302">
        <v>0</v>
      </c>
      <c r="AO37" s="303">
        <v>0</v>
      </c>
      <c r="AP37" s="97">
        <f t="shared" si="0"/>
        <v>1</v>
      </c>
      <c r="AQ37" s="551"/>
    </row>
    <row r="38" spans="1:43" ht="153" customHeight="1">
      <c r="A38" s="289"/>
      <c r="B38" s="289"/>
      <c r="C38" s="289"/>
      <c r="D38" s="289"/>
      <c r="E38" s="289"/>
      <c r="F38" s="289"/>
      <c r="G38" s="289"/>
      <c r="H38" s="289"/>
      <c r="I38" s="304">
        <v>44774</v>
      </c>
      <c r="J38" s="304">
        <v>44804</v>
      </c>
      <c r="K38" s="272"/>
      <c r="L38" s="272"/>
      <c r="M38" s="272"/>
      <c r="N38" s="518" t="s">
        <v>889</v>
      </c>
      <c r="O38" s="447"/>
      <c r="P38" s="448"/>
      <c r="Q38" s="272" t="s">
        <v>890</v>
      </c>
      <c r="R38" s="272" t="s">
        <v>740</v>
      </c>
      <c r="S38" s="305">
        <v>0</v>
      </c>
      <c r="T38" s="305">
        <v>0</v>
      </c>
      <c r="U38" s="306">
        <v>1</v>
      </c>
      <c r="V38" s="307" t="s">
        <v>1026</v>
      </c>
      <c r="W38" s="307" t="s">
        <v>1027</v>
      </c>
      <c r="X38" s="308" t="s">
        <v>99</v>
      </c>
      <c r="Y38" s="308" t="s">
        <v>99</v>
      </c>
      <c r="Z38" s="308" t="s">
        <v>1028</v>
      </c>
      <c r="AA38" s="295" t="s">
        <v>1033</v>
      </c>
      <c r="AB38" s="295" t="s">
        <v>1030</v>
      </c>
      <c r="AC38" s="206">
        <v>0</v>
      </c>
      <c r="AD38" s="296">
        <v>0.6</v>
      </c>
      <c r="AE38" s="281"/>
      <c r="AF38" s="322">
        <v>1</v>
      </c>
      <c r="AG38" s="299" t="s">
        <v>971</v>
      </c>
      <c r="AH38" s="326"/>
      <c r="AI38" s="285" t="s">
        <v>99</v>
      </c>
      <c r="AJ38" s="285" t="s">
        <v>99</v>
      </c>
      <c r="AK38" s="299" t="s">
        <v>971</v>
      </c>
      <c r="AL38" s="307" t="s">
        <v>898</v>
      </c>
      <c r="AM38" s="301" t="s">
        <v>928</v>
      </c>
      <c r="AN38" s="302">
        <v>0</v>
      </c>
      <c r="AO38" s="303">
        <v>0</v>
      </c>
      <c r="AP38" s="97" t="str">
        <f t="shared" si="0"/>
        <v/>
      </c>
      <c r="AQ38" s="551"/>
    </row>
    <row r="39" spans="1:43" ht="243.75" customHeight="1">
      <c r="A39" s="289"/>
      <c r="B39" s="289"/>
      <c r="C39" s="289"/>
      <c r="D39" s="289"/>
      <c r="E39" s="289"/>
      <c r="F39" s="289"/>
      <c r="G39" s="289"/>
      <c r="H39" s="289"/>
      <c r="I39" s="304">
        <v>44805</v>
      </c>
      <c r="J39" s="304">
        <v>44834</v>
      </c>
      <c r="K39" s="272"/>
      <c r="L39" s="272"/>
      <c r="M39" s="272"/>
      <c r="N39" s="518" t="s">
        <v>889</v>
      </c>
      <c r="O39" s="447"/>
      <c r="P39" s="448"/>
      <c r="Q39" s="272" t="s">
        <v>890</v>
      </c>
      <c r="R39" s="272" t="s">
        <v>740</v>
      </c>
      <c r="S39" s="305">
        <v>0</v>
      </c>
      <c r="T39" s="305">
        <v>0</v>
      </c>
      <c r="U39" s="306"/>
      <c r="V39" s="338"/>
      <c r="W39" s="338"/>
      <c r="X39" s="517" t="s">
        <v>889</v>
      </c>
      <c r="Y39" s="447"/>
      <c r="Z39" s="448"/>
      <c r="AA39" s="295" t="s">
        <v>890</v>
      </c>
      <c r="AB39" s="295" t="s">
        <v>740</v>
      </c>
      <c r="AC39" s="206">
        <v>0</v>
      </c>
      <c r="AD39" s="296">
        <v>0</v>
      </c>
      <c r="AE39" s="281"/>
      <c r="AF39" s="311">
        <v>1</v>
      </c>
      <c r="AG39" s="299" t="s">
        <v>1034</v>
      </c>
      <c r="AH39" s="326" t="s">
        <v>1035</v>
      </c>
      <c r="AI39" s="285" t="s">
        <v>99</v>
      </c>
      <c r="AJ39" s="285" t="s">
        <v>99</v>
      </c>
      <c r="AK39" s="313" t="s">
        <v>100</v>
      </c>
      <c r="AL39" s="295" t="s">
        <v>1036</v>
      </c>
      <c r="AM39" s="301" t="s">
        <v>1037</v>
      </c>
      <c r="AN39" s="302">
        <v>1</v>
      </c>
      <c r="AO39" s="319">
        <v>0.6</v>
      </c>
      <c r="AP39" s="97">
        <f t="shared" si="0"/>
        <v>0.6</v>
      </c>
      <c r="AQ39" s="551"/>
    </row>
    <row r="40" spans="1:43" ht="243.75" customHeight="1">
      <c r="A40" s="289"/>
      <c r="B40" s="289"/>
      <c r="C40" s="289"/>
      <c r="D40" s="289"/>
      <c r="E40" s="289"/>
      <c r="F40" s="289"/>
      <c r="G40" s="289"/>
      <c r="H40" s="289"/>
      <c r="I40" s="304">
        <v>44835</v>
      </c>
      <c r="J40" s="304">
        <v>44865</v>
      </c>
      <c r="K40" s="272"/>
      <c r="L40" s="272"/>
      <c r="M40" s="272"/>
      <c r="N40" s="518" t="s">
        <v>889</v>
      </c>
      <c r="O40" s="447"/>
      <c r="P40" s="448"/>
      <c r="Q40" s="272" t="s">
        <v>890</v>
      </c>
      <c r="R40" s="272" t="s">
        <v>740</v>
      </c>
      <c r="S40" s="305">
        <v>0</v>
      </c>
      <c r="T40" s="305">
        <v>0</v>
      </c>
      <c r="U40" s="293" t="s">
        <v>886</v>
      </c>
      <c r="V40" s="315"/>
      <c r="W40" s="315"/>
      <c r="X40" s="517" t="s">
        <v>889</v>
      </c>
      <c r="Y40" s="447"/>
      <c r="Z40" s="448"/>
      <c r="AA40" s="295" t="s">
        <v>890</v>
      </c>
      <c r="AB40" s="295" t="s">
        <v>740</v>
      </c>
      <c r="AC40" s="206">
        <v>0</v>
      </c>
      <c r="AD40" s="296">
        <v>0</v>
      </c>
      <c r="AE40" s="281"/>
      <c r="AF40" s="311">
        <v>1</v>
      </c>
      <c r="AG40" s="299" t="s">
        <v>1034</v>
      </c>
      <c r="AH40" s="326" t="s">
        <v>1035</v>
      </c>
      <c r="AI40" s="285" t="s">
        <v>99</v>
      </c>
      <c r="AJ40" s="285" t="s">
        <v>99</v>
      </c>
      <c r="AK40" s="313" t="s">
        <v>100</v>
      </c>
      <c r="AL40" s="295" t="s">
        <v>1038</v>
      </c>
      <c r="AM40" s="301" t="s">
        <v>1039</v>
      </c>
      <c r="AN40" s="302">
        <v>1</v>
      </c>
      <c r="AO40" s="319">
        <v>0.6</v>
      </c>
      <c r="AP40" s="97">
        <f t="shared" si="0"/>
        <v>0.6</v>
      </c>
      <c r="AQ40" s="551"/>
    </row>
    <row r="41" spans="1:43" ht="243.75" customHeight="1">
      <c r="A41" s="289"/>
      <c r="B41" s="289"/>
      <c r="C41" s="289"/>
      <c r="D41" s="289"/>
      <c r="E41" s="289"/>
      <c r="F41" s="289"/>
      <c r="G41" s="289"/>
      <c r="H41" s="289"/>
      <c r="I41" s="304">
        <v>44866</v>
      </c>
      <c r="J41" s="304">
        <v>44895</v>
      </c>
      <c r="K41" s="272"/>
      <c r="L41" s="272"/>
      <c r="M41" s="272"/>
      <c r="N41" s="518" t="s">
        <v>889</v>
      </c>
      <c r="O41" s="447"/>
      <c r="P41" s="448"/>
      <c r="Q41" s="272" t="s">
        <v>890</v>
      </c>
      <c r="R41" s="272" t="s">
        <v>740</v>
      </c>
      <c r="S41" s="305">
        <v>0</v>
      </c>
      <c r="T41" s="305">
        <v>0</v>
      </c>
      <c r="U41" s="293" t="s">
        <v>886</v>
      </c>
      <c r="V41" s="294"/>
      <c r="W41" s="294"/>
      <c r="X41" s="517" t="s">
        <v>889</v>
      </c>
      <c r="Y41" s="447"/>
      <c r="Z41" s="448"/>
      <c r="AA41" s="295" t="s">
        <v>890</v>
      </c>
      <c r="AB41" s="295" t="s">
        <v>740</v>
      </c>
      <c r="AC41" s="206">
        <v>0</v>
      </c>
      <c r="AD41" s="296">
        <v>0</v>
      </c>
      <c r="AE41" s="297"/>
      <c r="AF41" s="298"/>
      <c r="AG41" s="299"/>
      <c r="AH41" s="326"/>
      <c r="AI41" s="331"/>
      <c r="AJ41" s="331"/>
      <c r="AK41" s="331"/>
      <c r="AL41" s="295" t="s">
        <v>1040</v>
      </c>
      <c r="AM41" s="301" t="s">
        <v>1005</v>
      </c>
      <c r="AN41" s="302">
        <v>1</v>
      </c>
      <c r="AO41" s="319">
        <v>0.6</v>
      </c>
      <c r="AP41" s="97">
        <f t="shared" si="0"/>
        <v>0.6</v>
      </c>
      <c r="AQ41" s="551"/>
    </row>
    <row r="42" spans="1:43" ht="243.75" customHeight="1">
      <c r="A42" s="289"/>
      <c r="B42" s="314"/>
      <c r="C42" s="314"/>
      <c r="D42" s="314"/>
      <c r="E42" s="314"/>
      <c r="F42" s="314"/>
      <c r="G42" s="314"/>
      <c r="H42" s="314"/>
      <c r="I42" s="304">
        <v>44896</v>
      </c>
      <c r="J42" s="304">
        <v>44926</v>
      </c>
      <c r="K42" s="272"/>
      <c r="L42" s="272"/>
      <c r="M42" s="272"/>
      <c r="N42" s="518" t="s">
        <v>889</v>
      </c>
      <c r="O42" s="447"/>
      <c r="P42" s="448"/>
      <c r="Q42" s="272" t="s">
        <v>890</v>
      </c>
      <c r="R42" s="272" t="s">
        <v>740</v>
      </c>
      <c r="S42" s="305">
        <v>0</v>
      </c>
      <c r="T42" s="305">
        <v>0</v>
      </c>
      <c r="U42" s="293" t="s">
        <v>886</v>
      </c>
      <c r="V42" s="294"/>
      <c r="W42" s="294"/>
      <c r="X42" s="517" t="s">
        <v>889</v>
      </c>
      <c r="Y42" s="447"/>
      <c r="Z42" s="448"/>
      <c r="AA42" s="295" t="s">
        <v>890</v>
      </c>
      <c r="AB42" s="295" t="s">
        <v>740</v>
      </c>
      <c r="AC42" s="206">
        <v>0</v>
      </c>
      <c r="AD42" s="296">
        <v>0</v>
      </c>
      <c r="AE42" s="297"/>
      <c r="AF42" s="298"/>
      <c r="AG42" s="299"/>
      <c r="AH42" s="326"/>
      <c r="AI42" s="331"/>
      <c r="AJ42" s="331"/>
      <c r="AK42" s="331"/>
      <c r="AL42" s="295" t="s">
        <v>1041</v>
      </c>
      <c r="AM42" s="301" t="s">
        <v>1005</v>
      </c>
      <c r="AN42" s="302">
        <v>1</v>
      </c>
      <c r="AO42" s="319">
        <v>0.6</v>
      </c>
      <c r="AP42" s="97">
        <f t="shared" si="0"/>
        <v>0.6</v>
      </c>
      <c r="AQ42" s="551"/>
    </row>
    <row r="43" spans="1:43" ht="153" customHeight="1">
      <c r="A43" s="289"/>
      <c r="B43" s="268" t="s">
        <v>1042</v>
      </c>
      <c r="C43" s="268" t="s">
        <v>1043</v>
      </c>
      <c r="D43" s="268" t="s">
        <v>1044</v>
      </c>
      <c r="E43" s="268" t="s">
        <v>1045</v>
      </c>
      <c r="F43" s="268" t="s">
        <v>1046</v>
      </c>
      <c r="G43" s="268" t="s">
        <v>549</v>
      </c>
      <c r="H43" s="268" t="s">
        <v>1047</v>
      </c>
      <c r="I43" s="270">
        <v>44621</v>
      </c>
      <c r="J43" s="270">
        <v>44742</v>
      </c>
      <c r="K43" s="271">
        <v>1</v>
      </c>
      <c r="L43" s="272" t="s">
        <v>1048</v>
      </c>
      <c r="M43" s="273" t="s">
        <v>1049</v>
      </c>
      <c r="N43" s="272" t="s">
        <v>139</v>
      </c>
      <c r="O43" s="272" t="s">
        <v>139</v>
      </c>
      <c r="P43" s="272" t="s">
        <v>864</v>
      </c>
      <c r="Q43" s="275" t="s">
        <v>1050</v>
      </c>
      <c r="R43" s="275" t="s">
        <v>896</v>
      </c>
      <c r="S43" s="305">
        <v>0</v>
      </c>
      <c r="T43" s="305">
        <v>0</v>
      </c>
      <c r="U43" s="293" t="s">
        <v>886</v>
      </c>
      <c r="V43" s="315"/>
      <c r="W43" s="315"/>
      <c r="X43" s="517" t="s">
        <v>762</v>
      </c>
      <c r="Y43" s="447"/>
      <c r="Z43" s="448"/>
      <c r="AA43" s="295" t="s">
        <v>989</v>
      </c>
      <c r="AB43" s="340"/>
      <c r="AC43" s="206">
        <v>1</v>
      </c>
      <c r="AD43" s="296">
        <v>1</v>
      </c>
      <c r="AE43" s="297"/>
      <c r="AF43" s="311">
        <v>1</v>
      </c>
      <c r="AG43" s="299" t="s">
        <v>1051</v>
      </c>
      <c r="AH43" s="326" t="s">
        <v>1052</v>
      </c>
      <c r="AI43" s="285" t="s">
        <v>99</v>
      </c>
      <c r="AJ43" s="312" t="s">
        <v>99</v>
      </c>
      <c r="AK43" s="313" t="s">
        <v>100</v>
      </c>
      <c r="AL43" s="295" t="s">
        <v>874</v>
      </c>
      <c r="AM43" s="301"/>
      <c r="AN43" s="302">
        <v>0</v>
      </c>
      <c r="AO43" s="303">
        <v>0</v>
      </c>
      <c r="AP43" s="97" t="str">
        <f t="shared" si="0"/>
        <v/>
      </c>
      <c r="AQ43" s="551"/>
    </row>
    <row r="44" spans="1:43" ht="153" customHeight="1">
      <c r="A44" s="289"/>
      <c r="B44" s="342">
        <v>1.1399999999999999</v>
      </c>
      <c r="C44" s="343" t="s">
        <v>1053</v>
      </c>
      <c r="D44" s="343" t="s">
        <v>1054</v>
      </c>
      <c r="E44" s="343" t="s">
        <v>1055</v>
      </c>
      <c r="F44" s="343" t="s">
        <v>1056</v>
      </c>
      <c r="G44" s="343" t="s">
        <v>151</v>
      </c>
      <c r="H44" s="343" t="s">
        <v>861</v>
      </c>
      <c r="I44" s="344">
        <v>44562</v>
      </c>
      <c r="J44" s="345">
        <v>44926</v>
      </c>
      <c r="K44" s="271">
        <v>1</v>
      </c>
      <c r="L44" s="272" t="s">
        <v>1057</v>
      </c>
      <c r="M44" s="272" t="s">
        <v>1058</v>
      </c>
      <c r="N44" s="272" t="s">
        <v>139</v>
      </c>
      <c r="O44" s="272" t="s">
        <v>139</v>
      </c>
      <c r="P44" s="272" t="s">
        <v>1059</v>
      </c>
      <c r="Q44" s="275" t="s">
        <v>1060</v>
      </c>
      <c r="R44" s="275" t="s">
        <v>1061</v>
      </c>
      <c r="S44" s="305">
        <v>0</v>
      </c>
      <c r="T44" s="305">
        <v>0</v>
      </c>
      <c r="U44" s="306">
        <v>1</v>
      </c>
      <c r="V44" s="307" t="s">
        <v>1062</v>
      </c>
      <c r="W44" s="307" t="s">
        <v>1063</v>
      </c>
      <c r="X44" s="346"/>
      <c r="Y44" s="346"/>
      <c r="Z44" s="308" t="s">
        <v>1064</v>
      </c>
      <c r="AA44" s="295" t="s">
        <v>1065</v>
      </c>
      <c r="AB44" s="295" t="s">
        <v>1066</v>
      </c>
      <c r="AC44" s="206">
        <v>0</v>
      </c>
      <c r="AD44" s="296">
        <v>0</v>
      </c>
      <c r="AE44" s="281"/>
      <c r="AF44" s="311">
        <v>1</v>
      </c>
      <c r="AG44" s="299" t="s">
        <v>915</v>
      </c>
      <c r="AH44" s="326" t="s">
        <v>916</v>
      </c>
      <c r="AI44" s="285" t="s">
        <v>99</v>
      </c>
      <c r="AJ44" s="312" t="s">
        <v>99</v>
      </c>
      <c r="AK44" s="313" t="s">
        <v>100</v>
      </c>
      <c r="AL44" s="295" t="s">
        <v>1067</v>
      </c>
      <c r="AM44" s="301"/>
      <c r="AN44" s="302">
        <v>0</v>
      </c>
      <c r="AO44" s="303">
        <v>0</v>
      </c>
      <c r="AP44" s="97" t="str">
        <f t="shared" si="0"/>
        <v/>
      </c>
      <c r="AQ44" s="551"/>
    </row>
    <row r="45" spans="1:43" ht="226.5" customHeight="1">
      <c r="A45" s="289"/>
      <c r="B45" s="347" t="s">
        <v>1068</v>
      </c>
      <c r="C45" s="268" t="s">
        <v>1069</v>
      </c>
      <c r="D45" s="268" t="s">
        <v>1070</v>
      </c>
      <c r="E45" s="268" t="s">
        <v>1071</v>
      </c>
      <c r="F45" s="268" t="s">
        <v>1072</v>
      </c>
      <c r="G45" s="268" t="s">
        <v>1073</v>
      </c>
      <c r="H45" s="268" t="s">
        <v>1073</v>
      </c>
      <c r="I45" s="304">
        <v>44562</v>
      </c>
      <c r="J45" s="304">
        <v>44895</v>
      </c>
      <c r="K45" s="271">
        <v>0.33</v>
      </c>
      <c r="L45" s="272" t="s">
        <v>1074</v>
      </c>
      <c r="M45" s="272" t="s">
        <v>1075</v>
      </c>
      <c r="N45" s="272"/>
      <c r="O45" s="272"/>
      <c r="P45" s="272" t="s">
        <v>1076</v>
      </c>
      <c r="Q45" s="275" t="s">
        <v>1077</v>
      </c>
      <c r="R45" s="275" t="s">
        <v>1078</v>
      </c>
      <c r="S45" s="305">
        <v>0</v>
      </c>
      <c r="T45" s="305">
        <v>0</v>
      </c>
      <c r="U45" s="306">
        <v>0.67</v>
      </c>
      <c r="V45" s="307" t="s">
        <v>1079</v>
      </c>
      <c r="W45" s="307" t="s">
        <v>1080</v>
      </c>
      <c r="X45" s="346"/>
      <c r="Y45" s="346"/>
      <c r="Z45" s="308" t="s">
        <v>1081</v>
      </c>
      <c r="AA45" s="295" t="s">
        <v>1082</v>
      </c>
      <c r="AB45" s="295" t="s">
        <v>1066</v>
      </c>
      <c r="AC45" s="206">
        <v>0</v>
      </c>
      <c r="AD45" s="296">
        <v>0</v>
      </c>
      <c r="AE45" s="281"/>
      <c r="AF45" s="311">
        <v>1</v>
      </c>
      <c r="AG45" s="299" t="s">
        <v>929</v>
      </c>
      <c r="AH45" s="326" t="s">
        <v>930</v>
      </c>
      <c r="AI45" s="285" t="s">
        <v>99</v>
      </c>
      <c r="AJ45" s="312" t="s">
        <v>99</v>
      </c>
      <c r="AK45" s="313" t="s">
        <v>100</v>
      </c>
      <c r="AL45" s="295" t="s">
        <v>1083</v>
      </c>
      <c r="AM45" s="301" t="s">
        <v>1084</v>
      </c>
      <c r="AN45" s="302">
        <v>1</v>
      </c>
      <c r="AO45" s="303">
        <v>1</v>
      </c>
      <c r="AP45" s="97">
        <f t="shared" si="0"/>
        <v>1</v>
      </c>
      <c r="AQ45" s="551"/>
    </row>
    <row r="46" spans="1:43" ht="226.5" customHeight="1">
      <c r="A46" s="289"/>
      <c r="B46" s="268" t="s">
        <v>1085</v>
      </c>
      <c r="C46" s="268" t="s">
        <v>1086</v>
      </c>
      <c r="D46" s="268" t="s">
        <v>1087</v>
      </c>
      <c r="E46" s="268" t="s">
        <v>1088</v>
      </c>
      <c r="F46" s="268" t="s">
        <v>1089</v>
      </c>
      <c r="G46" s="268" t="s">
        <v>1090</v>
      </c>
      <c r="H46" s="268" t="s">
        <v>1090</v>
      </c>
      <c r="I46" s="304">
        <v>44593</v>
      </c>
      <c r="J46" s="304">
        <v>44895</v>
      </c>
      <c r="K46" s="272" t="s">
        <v>1091</v>
      </c>
      <c r="L46" s="272" t="s">
        <v>1092</v>
      </c>
      <c r="M46" s="272" t="s">
        <v>1093</v>
      </c>
      <c r="N46" s="272"/>
      <c r="O46" s="272"/>
      <c r="P46" s="272" t="s">
        <v>1094</v>
      </c>
      <c r="Q46" s="320" t="s">
        <v>1095</v>
      </c>
      <c r="R46" s="275" t="s">
        <v>896</v>
      </c>
      <c r="S46" s="305">
        <v>1</v>
      </c>
      <c r="T46" s="305">
        <v>1</v>
      </c>
      <c r="U46" s="341" t="s">
        <v>1096</v>
      </c>
      <c r="V46" s="307" t="s">
        <v>1097</v>
      </c>
      <c r="W46" s="307" t="s">
        <v>1098</v>
      </c>
      <c r="X46" s="308"/>
      <c r="Y46" s="308"/>
      <c r="Z46" s="308" t="s">
        <v>1099</v>
      </c>
      <c r="AA46" s="295" t="s">
        <v>1100</v>
      </c>
      <c r="AB46" s="295" t="s">
        <v>896</v>
      </c>
      <c r="AC46" s="206">
        <v>0</v>
      </c>
      <c r="AD46" s="296">
        <v>0</v>
      </c>
      <c r="AE46" s="297"/>
      <c r="AF46" s="298" t="s">
        <v>1101</v>
      </c>
      <c r="AG46" s="299" t="s">
        <v>1102</v>
      </c>
      <c r="AH46" s="326" t="s">
        <v>1103</v>
      </c>
      <c r="AI46" s="285" t="s">
        <v>99</v>
      </c>
      <c r="AJ46" s="285" t="s">
        <v>99</v>
      </c>
      <c r="AK46" s="313" t="s">
        <v>100</v>
      </c>
      <c r="AL46" s="295" t="s">
        <v>1104</v>
      </c>
      <c r="AM46" s="301" t="s">
        <v>1105</v>
      </c>
      <c r="AN46" s="302">
        <v>1</v>
      </c>
      <c r="AO46" s="303">
        <v>0.94</v>
      </c>
      <c r="AP46" s="97">
        <f t="shared" si="0"/>
        <v>1.94</v>
      </c>
      <c r="AQ46" s="551"/>
    </row>
    <row r="47" spans="1:43" ht="153" customHeight="1">
      <c r="A47" s="289"/>
      <c r="B47" s="291" t="s">
        <v>1106</v>
      </c>
      <c r="C47" s="291" t="s">
        <v>1107</v>
      </c>
      <c r="D47" s="291" t="s">
        <v>1108</v>
      </c>
      <c r="E47" s="291" t="s">
        <v>1109</v>
      </c>
      <c r="F47" s="291" t="s">
        <v>1110</v>
      </c>
      <c r="G47" s="291" t="s">
        <v>549</v>
      </c>
      <c r="H47" s="291" t="s">
        <v>549</v>
      </c>
      <c r="I47" s="304">
        <v>44593</v>
      </c>
      <c r="J47" s="304">
        <v>44620</v>
      </c>
      <c r="K47" s="272" t="s">
        <v>740</v>
      </c>
      <c r="L47" s="272" t="s">
        <v>1111</v>
      </c>
      <c r="M47" s="272" t="s">
        <v>740</v>
      </c>
      <c r="N47" s="272" t="s">
        <v>93</v>
      </c>
      <c r="O47" s="272" t="s">
        <v>93</v>
      </c>
      <c r="P47" s="272" t="s">
        <v>1112</v>
      </c>
      <c r="Q47" s="320" t="s">
        <v>1113</v>
      </c>
      <c r="R47" s="320" t="s">
        <v>1114</v>
      </c>
      <c r="S47" s="292">
        <v>1</v>
      </c>
      <c r="T47" s="292">
        <v>0</v>
      </c>
      <c r="U47" s="293" t="s">
        <v>886</v>
      </c>
      <c r="V47" s="315"/>
      <c r="W47" s="315"/>
      <c r="X47" s="517" t="s">
        <v>762</v>
      </c>
      <c r="Y47" s="447"/>
      <c r="Z47" s="448"/>
      <c r="AA47" s="295" t="s">
        <v>874</v>
      </c>
      <c r="AB47" s="295" t="s">
        <v>1019</v>
      </c>
      <c r="AC47" s="206">
        <v>0</v>
      </c>
      <c r="AD47" s="296">
        <v>0</v>
      </c>
      <c r="AE47" s="297"/>
      <c r="AF47" s="311">
        <v>1</v>
      </c>
      <c r="AG47" s="299" t="s">
        <v>990</v>
      </c>
      <c r="AH47" s="326"/>
      <c r="AI47" s="285" t="s">
        <v>99</v>
      </c>
      <c r="AJ47" s="285" t="s">
        <v>99</v>
      </c>
      <c r="AK47" s="313" t="s">
        <v>100</v>
      </c>
      <c r="AL47" s="295" t="s">
        <v>874</v>
      </c>
      <c r="AM47" s="301" t="s">
        <v>1020</v>
      </c>
      <c r="AN47" s="302">
        <v>0</v>
      </c>
      <c r="AO47" s="303">
        <v>0</v>
      </c>
      <c r="AP47" s="97">
        <f t="shared" si="0"/>
        <v>0</v>
      </c>
      <c r="AQ47" s="551"/>
    </row>
    <row r="48" spans="1:43" ht="153" customHeight="1">
      <c r="A48" s="289"/>
      <c r="B48" s="289"/>
      <c r="C48" s="289"/>
      <c r="D48" s="289"/>
      <c r="E48" s="289"/>
      <c r="F48" s="289"/>
      <c r="G48" s="289"/>
      <c r="H48" s="289"/>
      <c r="I48" s="304">
        <v>44621</v>
      </c>
      <c r="J48" s="304">
        <v>44650</v>
      </c>
      <c r="K48" s="271">
        <v>1</v>
      </c>
      <c r="L48" s="272" t="s">
        <v>1115</v>
      </c>
      <c r="M48" s="273" t="s">
        <v>1116</v>
      </c>
      <c r="N48" s="272" t="s">
        <v>139</v>
      </c>
      <c r="O48" s="272" t="s">
        <v>139</v>
      </c>
      <c r="P48" s="272" t="s">
        <v>1117</v>
      </c>
      <c r="Q48" s="320" t="s">
        <v>1118</v>
      </c>
      <c r="R48" s="320" t="s">
        <v>1119</v>
      </c>
      <c r="S48" s="305">
        <v>0</v>
      </c>
      <c r="T48" s="305">
        <v>0</v>
      </c>
      <c r="U48" s="293" t="s">
        <v>886</v>
      </c>
      <c r="V48" s="315"/>
      <c r="W48" s="315"/>
      <c r="X48" s="517" t="s">
        <v>762</v>
      </c>
      <c r="Y48" s="447"/>
      <c r="Z48" s="448"/>
      <c r="AA48" s="295" t="s">
        <v>874</v>
      </c>
      <c r="AB48" s="295" t="s">
        <v>1019</v>
      </c>
      <c r="AC48" s="206">
        <v>0</v>
      </c>
      <c r="AD48" s="296">
        <v>0</v>
      </c>
      <c r="AE48" s="297"/>
      <c r="AF48" s="311">
        <v>1</v>
      </c>
      <c r="AG48" s="299" t="s">
        <v>990</v>
      </c>
      <c r="AH48" s="326"/>
      <c r="AI48" s="285" t="s">
        <v>99</v>
      </c>
      <c r="AJ48" s="285" t="s">
        <v>99</v>
      </c>
      <c r="AK48" s="313" t="s">
        <v>100</v>
      </c>
      <c r="AL48" s="295" t="s">
        <v>874</v>
      </c>
      <c r="AM48" s="301" t="s">
        <v>1020</v>
      </c>
      <c r="AN48" s="302">
        <v>0</v>
      </c>
      <c r="AO48" s="303">
        <v>0</v>
      </c>
      <c r="AP48" s="97" t="str">
        <f t="shared" si="0"/>
        <v/>
      </c>
      <c r="AQ48" s="551"/>
    </row>
    <row r="49" spans="1:43" ht="153" customHeight="1">
      <c r="A49" s="289"/>
      <c r="B49" s="289"/>
      <c r="C49" s="289"/>
      <c r="D49" s="289"/>
      <c r="E49" s="289"/>
      <c r="F49" s="289"/>
      <c r="G49" s="289"/>
      <c r="H49" s="289"/>
      <c r="I49" s="304">
        <v>44652</v>
      </c>
      <c r="J49" s="304">
        <v>44681</v>
      </c>
      <c r="K49" s="271">
        <v>1</v>
      </c>
      <c r="L49" s="272" t="s">
        <v>1115</v>
      </c>
      <c r="M49" s="273" t="s">
        <v>1116</v>
      </c>
      <c r="N49" s="272" t="s">
        <v>139</v>
      </c>
      <c r="O49" s="272" t="s">
        <v>139</v>
      </c>
      <c r="P49" s="272" t="s">
        <v>1117</v>
      </c>
      <c r="Q49" s="320" t="s">
        <v>1120</v>
      </c>
      <c r="R49" s="320" t="s">
        <v>1121</v>
      </c>
      <c r="S49" s="305">
        <v>0</v>
      </c>
      <c r="T49" s="305">
        <v>0</v>
      </c>
      <c r="U49" s="293" t="s">
        <v>886</v>
      </c>
      <c r="V49" s="315"/>
      <c r="W49" s="315"/>
      <c r="X49" s="517" t="s">
        <v>762</v>
      </c>
      <c r="Y49" s="447"/>
      <c r="Z49" s="448"/>
      <c r="AA49" s="295" t="s">
        <v>874</v>
      </c>
      <c r="AB49" s="295" t="s">
        <v>1019</v>
      </c>
      <c r="AC49" s="206">
        <v>0</v>
      </c>
      <c r="AD49" s="296">
        <v>0</v>
      </c>
      <c r="AE49" s="297"/>
      <c r="AF49" s="311">
        <v>1</v>
      </c>
      <c r="AG49" s="299" t="s">
        <v>990</v>
      </c>
      <c r="AH49" s="326"/>
      <c r="AI49" s="285" t="s">
        <v>99</v>
      </c>
      <c r="AJ49" s="285" t="s">
        <v>99</v>
      </c>
      <c r="AK49" s="313" t="s">
        <v>100</v>
      </c>
      <c r="AL49" s="295" t="s">
        <v>874</v>
      </c>
      <c r="AM49" s="301" t="s">
        <v>1020</v>
      </c>
      <c r="AN49" s="302">
        <v>0</v>
      </c>
      <c r="AO49" s="303">
        <v>0</v>
      </c>
      <c r="AP49" s="97" t="str">
        <f t="shared" si="0"/>
        <v/>
      </c>
      <c r="AQ49" s="551"/>
    </row>
    <row r="50" spans="1:43" ht="153" customHeight="1">
      <c r="A50" s="289"/>
      <c r="B50" s="289"/>
      <c r="C50" s="289"/>
      <c r="D50" s="289"/>
      <c r="E50" s="289"/>
      <c r="F50" s="289"/>
      <c r="G50" s="289"/>
      <c r="H50" s="289"/>
      <c r="I50" s="304">
        <v>44682</v>
      </c>
      <c r="J50" s="304">
        <v>44711</v>
      </c>
      <c r="K50" s="348"/>
      <c r="L50" s="272"/>
      <c r="M50" s="272"/>
      <c r="N50" s="518" t="s">
        <v>889</v>
      </c>
      <c r="O50" s="447"/>
      <c r="P50" s="448"/>
      <c r="Q50" s="272" t="s">
        <v>890</v>
      </c>
      <c r="R50" s="272" t="s">
        <v>740</v>
      </c>
      <c r="S50" s="305">
        <v>0</v>
      </c>
      <c r="T50" s="305">
        <v>0</v>
      </c>
      <c r="U50" s="306">
        <v>1</v>
      </c>
      <c r="V50" s="307" t="s">
        <v>1122</v>
      </c>
      <c r="W50" s="349" t="s">
        <v>1123</v>
      </c>
      <c r="X50" s="308" t="s">
        <v>99</v>
      </c>
      <c r="Y50" s="308" t="s">
        <v>99</v>
      </c>
      <c r="Z50" s="308" t="s">
        <v>1124</v>
      </c>
      <c r="AA50" s="295" t="s">
        <v>1125</v>
      </c>
      <c r="AB50" s="295" t="s">
        <v>1126</v>
      </c>
      <c r="AC50" s="206">
        <v>1</v>
      </c>
      <c r="AD50" s="296">
        <v>1</v>
      </c>
      <c r="AE50" s="297"/>
      <c r="AF50" s="322">
        <v>1</v>
      </c>
      <c r="AG50" s="299" t="s">
        <v>971</v>
      </c>
      <c r="AH50" s="350"/>
      <c r="AI50" s="285" t="s">
        <v>99</v>
      </c>
      <c r="AJ50" s="285" t="s">
        <v>99</v>
      </c>
      <c r="AK50" s="313" t="s">
        <v>100</v>
      </c>
      <c r="AL50" s="307" t="s">
        <v>898</v>
      </c>
      <c r="AM50" s="301" t="s">
        <v>928</v>
      </c>
      <c r="AN50" s="302">
        <v>0</v>
      </c>
      <c r="AO50" s="303">
        <v>0</v>
      </c>
      <c r="AP50" s="97" t="str">
        <f t="shared" si="0"/>
        <v/>
      </c>
      <c r="AQ50" s="551"/>
    </row>
    <row r="51" spans="1:43" ht="153" customHeight="1">
      <c r="A51" s="289"/>
      <c r="B51" s="289"/>
      <c r="C51" s="289"/>
      <c r="D51" s="289"/>
      <c r="E51" s="289"/>
      <c r="F51" s="289"/>
      <c r="G51" s="289"/>
      <c r="H51" s="289"/>
      <c r="I51" s="304">
        <v>44713</v>
      </c>
      <c r="J51" s="304">
        <v>44742</v>
      </c>
      <c r="K51" s="348"/>
      <c r="L51" s="272"/>
      <c r="M51" s="272"/>
      <c r="N51" s="518" t="s">
        <v>889</v>
      </c>
      <c r="O51" s="447"/>
      <c r="P51" s="448"/>
      <c r="Q51" s="272" t="s">
        <v>890</v>
      </c>
      <c r="R51" s="272" t="s">
        <v>740</v>
      </c>
      <c r="S51" s="305">
        <v>0</v>
      </c>
      <c r="T51" s="305">
        <v>0</v>
      </c>
      <c r="U51" s="306">
        <v>1</v>
      </c>
      <c r="V51" s="307" t="s">
        <v>1122</v>
      </c>
      <c r="W51" s="351" t="s">
        <v>1123</v>
      </c>
      <c r="X51" s="308" t="s">
        <v>99</v>
      </c>
      <c r="Y51" s="308" t="s">
        <v>99</v>
      </c>
      <c r="Z51" s="308" t="s">
        <v>1124</v>
      </c>
      <c r="AA51" s="295" t="s">
        <v>1125</v>
      </c>
      <c r="AB51" s="295" t="s">
        <v>1126</v>
      </c>
      <c r="AC51" s="206">
        <v>1</v>
      </c>
      <c r="AD51" s="296">
        <v>1</v>
      </c>
      <c r="AE51" s="297"/>
      <c r="AF51" s="322">
        <v>1</v>
      </c>
      <c r="AG51" s="299" t="s">
        <v>971</v>
      </c>
      <c r="AH51" s="350"/>
      <c r="AI51" s="285" t="s">
        <v>99</v>
      </c>
      <c r="AJ51" s="285" t="s">
        <v>99</v>
      </c>
      <c r="AK51" s="313" t="s">
        <v>100</v>
      </c>
      <c r="AL51" s="307" t="s">
        <v>898</v>
      </c>
      <c r="AM51" s="301" t="s">
        <v>928</v>
      </c>
      <c r="AN51" s="302">
        <v>0</v>
      </c>
      <c r="AO51" s="303">
        <v>0</v>
      </c>
      <c r="AP51" s="97" t="str">
        <f t="shared" si="0"/>
        <v/>
      </c>
      <c r="AQ51" s="551"/>
    </row>
    <row r="52" spans="1:43" ht="153" customHeight="1">
      <c r="A52" s="289"/>
      <c r="B52" s="289"/>
      <c r="C52" s="289"/>
      <c r="D52" s="289"/>
      <c r="E52" s="289"/>
      <c r="F52" s="289"/>
      <c r="G52" s="289"/>
      <c r="H52" s="289"/>
      <c r="I52" s="304">
        <v>44743</v>
      </c>
      <c r="J52" s="304">
        <v>44772</v>
      </c>
      <c r="K52" s="348"/>
      <c r="L52" s="272"/>
      <c r="M52" s="272"/>
      <c r="N52" s="518" t="s">
        <v>889</v>
      </c>
      <c r="O52" s="447"/>
      <c r="P52" s="448"/>
      <c r="Q52" s="272" t="s">
        <v>890</v>
      </c>
      <c r="R52" s="272" t="s">
        <v>740</v>
      </c>
      <c r="S52" s="305">
        <v>0</v>
      </c>
      <c r="T52" s="305">
        <v>0</v>
      </c>
      <c r="U52" s="306">
        <v>1</v>
      </c>
      <c r="V52" s="307" t="s">
        <v>1122</v>
      </c>
      <c r="W52" s="351" t="s">
        <v>1123</v>
      </c>
      <c r="X52" s="308" t="s">
        <v>99</v>
      </c>
      <c r="Y52" s="308" t="s">
        <v>99</v>
      </c>
      <c r="Z52" s="308" t="s">
        <v>1124</v>
      </c>
      <c r="AA52" s="295" t="s">
        <v>1125</v>
      </c>
      <c r="AB52" s="295" t="s">
        <v>1126</v>
      </c>
      <c r="AC52" s="206">
        <v>1</v>
      </c>
      <c r="AD52" s="296">
        <v>1</v>
      </c>
      <c r="AE52" s="297"/>
      <c r="AF52" s="322">
        <v>1</v>
      </c>
      <c r="AG52" s="299" t="s">
        <v>971</v>
      </c>
      <c r="AH52" s="350"/>
      <c r="AI52" s="285" t="s">
        <v>99</v>
      </c>
      <c r="AJ52" s="285" t="s">
        <v>99</v>
      </c>
      <c r="AK52" s="313" t="s">
        <v>100</v>
      </c>
      <c r="AL52" s="307" t="s">
        <v>898</v>
      </c>
      <c r="AM52" s="301" t="s">
        <v>928</v>
      </c>
      <c r="AN52" s="302">
        <v>0</v>
      </c>
      <c r="AO52" s="303">
        <v>0</v>
      </c>
      <c r="AP52" s="97" t="str">
        <f t="shared" si="0"/>
        <v/>
      </c>
      <c r="AQ52" s="551"/>
    </row>
    <row r="53" spans="1:43" ht="153" customHeight="1">
      <c r="A53" s="289"/>
      <c r="B53" s="289"/>
      <c r="C53" s="289"/>
      <c r="D53" s="289"/>
      <c r="E53" s="289"/>
      <c r="F53" s="289"/>
      <c r="G53" s="289"/>
      <c r="H53" s="289"/>
      <c r="I53" s="304">
        <v>44774</v>
      </c>
      <c r="J53" s="304">
        <v>44803</v>
      </c>
      <c r="K53" s="348"/>
      <c r="L53" s="272"/>
      <c r="M53" s="272"/>
      <c r="N53" s="518" t="s">
        <v>889</v>
      </c>
      <c r="O53" s="447"/>
      <c r="P53" s="448"/>
      <c r="Q53" s="272" t="s">
        <v>890</v>
      </c>
      <c r="R53" s="272" t="s">
        <v>740</v>
      </c>
      <c r="S53" s="292">
        <v>1</v>
      </c>
      <c r="T53" s="292">
        <v>0</v>
      </c>
      <c r="U53" s="306">
        <v>1</v>
      </c>
      <c r="V53" s="307" t="s">
        <v>1122</v>
      </c>
      <c r="W53" s="351" t="s">
        <v>1123</v>
      </c>
      <c r="X53" s="308" t="s">
        <v>99</v>
      </c>
      <c r="Y53" s="308" t="s">
        <v>99</v>
      </c>
      <c r="Z53" s="308" t="s">
        <v>1124</v>
      </c>
      <c r="AA53" s="295" t="s">
        <v>1125</v>
      </c>
      <c r="AB53" s="295" t="s">
        <v>1126</v>
      </c>
      <c r="AC53" s="206">
        <v>1</v>
      </c>
      <c r="AD53" s="296">
        <v>1</v>
      </c>
      <c r="AE53" s="297"/>
      <c r="AF53" s="322">
        <v>1</v>
      </c>
      <c r="AG53" s="299" t="s">
        <v>971</v>
      </c>
      <c r="AH53" s="350"/>
      <c r="AI53" s="285" t="s">
        <v>99</v>
      </c>
      <c r="AJ53" s="285" t="s">
        <v>99</v>
      </c>
      <c r="AK53" s="313" t="s">
        <v>100</v>
      </c>
      <c r="AL53" s="307" t="s">
        <v>898</v>
      </c>
      <c r="AM53" s="301" t="s">
        <v>928</v>
      </c>
      <c r="AN53" s="302">
        <v>0</v>
      </c>
      <c r="AO53" s="303">
        <v>0</v>
      </c>
      <c r="AP53" s="97">
        <f t="shared" si="0"/>
        <v>0</v>
      </c>
      <c r="AQ53" s="551"/>
    </row>
    <row r="54" spans="1:43" ht="272.25" customHeight="1">
      <c r="A54" s="289"/>
      <c r="B54" s="289"/>
      <c r="C54" s="289"/>
      <c r="D54" s="289"/>
      <c r="E54" s="289"/>
      <c r="F54" s="289"/>
      <c r="G54" s="289"/>
      <c r="H54" s="289"/>
      <c r="I54" s="304">
        <v>44805</v>
      </c>
      <c r="J54" s="304">
        <v>44834</v>
      </c>
      <c r="K54" s="348"/>
      <c r="L54" s="272"/>
      <c r="M54" s="272"/>
      <c r="N54" s="518" t="s">
        <v>889</v>
      </c>
      <c r="O54" s="447"/>
      <c r="P54" s="448"/>
      <c r="Q54" s="272" t="s">
        <v>890</v>
      </c>
      <c r="R54" s="272" t="s">
        <v>740</v>
      </c>
      <c r="S54" s="292">
        <v>1</v>
      </c>
      <c r="T54" s="292">
        <v>0</v>
      </c>
      <c r="U54" s="293" t="s">
        <v>886</v>
      </c>
      <c r="V54" s="315"/>
      <c r="W54" s="315"/>
      <c r="X54" s="517" t="s">
        <v>889</v>
      </c>
      <c r="Y54" s="447"/>
      <c r="Z54" s="448"/>
      <c r="AA54" s="295" t="s">
        <v>890</v>
      </c>
      <c r="AB54" s="295" t="s">
        <v>740</v>
      </c>
      <c r="AC54" s="206">
        <v>0</v>
      </c>
      <c r="AD54" s="296">
        <v>0</v>
      </c>
      <c r="AE54" s="281"/>
      <c r="AF54" s="322">
        <v>1</v>
      </c>
      <c r="AG54" s="323" t="s">
        <v>1122</v>
      </c>
      <c r="AH54" s="352" t="s">
        <v>1123</v>
      </c>
      <c r="AI54" s="272" t="s">
        <v>99</v>
      </c>
      <c r="AJ54" s="272" t="s">
        <v>99</v>
      </c>
      <c r="AK54" s="272" t="s">
        <v>1124</v>
      </c>
      <c r="AL54" s="295" t="s">
        <v>1127</v>
      </c>
      <c r="AM54" s="301" t="s">
        <v>1128</v>
      </c>
      <c r="AN54" s="302">
        <v>1</v>
      </c>
      <c r="AO54" s="303">
        <v>1</v>
      </c>
      <c r="AP54" s="97">
        <f t="shared" si="0"/>
        <v>1</v>
      </c>
      <c r="AQ54" s="551"/>
    </row>
    <row r="55" spans="1:43" ht="272.25" customHeight="1">
      <c r="A55" s="289"/>
      <c r="B55" s="289"/>
      <c r="C55" s="289"/>
      <c r="D55" s="289"/>
      <c r="E55" s="289"/>
      <c r="F55" s="289"/>
      <c r="G55" s="289"/>
      <c r="H55" s="289"/>
      <c r="I55" s="304">
        <v>44835</v>
      </c>
      <c r="J55" s="304">
        <v>44864</v>
      </c>
      <c r="K55" s="348"/>
      <c r="L55" s="272"/>
      <c r="M55" s="272"/>
      <c r="N55" s="518" t="s">
        <v>889</v>
      </c>
      <c r="O55" s="447"/>
      <c r="P55" s="448"/>
      <c r="Q55" s="272" t="s">
        <v>890</v>
      </c>
      <c r="R55" s="272" t="s">
        <v>740</v>
      </c>
      <c r="S55" s="292">
        <v>1</v>
      </c>
      <c r="T55" s="292">
        <v>0</v>
      </c>
      <c r="U55" s="293" t="s">
        <v>886</v>
      </c>
      <c r="V55" s="315"/>
      <c r="W55" s="315"/>
      <c r="X55" s="517" t="s">
        <v>889</v>
      </c>
      <c r="Y55" s="447"/>
      <c r="Z55" s="448"/>
      <c r="AA55" s="295" t="s">
        <v>890</v>
      </c>
      <c r="AB55" s="295" t="s">
        <v>740</v>
      </c>
      <c r="AC55" s="206">
        <v>0</v>
      </c>
      <c r="AD55" s="296">
        <v>0</v>
      </c>
      <c r="AE55" s="281"/>
      <c r="AF55" s="322">
        <v>1</v>
      </c>
      <c r="AG55" s="323" t="s">
        <v>1122</v>
      </c>
      <c r="AH55" s="352" t="s">
        <v>1123</v>
      </c>
      <c r="AI55" s="272" t="s">
        <v>99</v>
      </c>
      <c r="AJ55" s="272" t="s">
        <v>99</v>
      </c>
      <c r="AK55" s="272" t="s">
        <v>1124</v>
      </c>
      <c r="AL55" s="295" t="s">
        <v>1127</v>
      </c>
      <c r="AM55" s="301" t="s">
        <v>1128</v>
      </c>
      <c r="AN55" s="302">
        <v>1</v>
      </c>
      <c r="AO55" s="303">
        <v>1</v>
      </c>
      <c r="AP55" s="97">
        <f t="shared" si="0"/>
        <v>1</v>
      </c>
      <c r="AQ55" s="551"/>
    </row>
    <row r="56" spans="1:43" ht="272.25" customHeight="1">
      <c r="A56" s="289"/>
      <c r="B56" s="289"/>
      <c r="C56" s="289"/>
      <c r="D56" s="289"/>
      <c r="E56" s="289"/>
      <c r="F56" s="289"/>
      <c r="G56" s="289"/>
      <c r="H56" s="289"/>
      <c r="I56" s="304">
        <v>44866</v>
      </c>
      <c r="J56" s="304">
        <v>44895</v>
      </c>
      <c r="K56" s="348"/>
      <c r="L56" s="272"/>
      <c r="M56" s="272"/>
      <c r="N56" s="518" t="s">
        <v>889</v>
      </c>
      <c r="O56" s="447"/>
      <c r="P56" s="448"/>
      <c r="Q56" s="272" t="s">
        <v>890</v>
      </c>
      <c r="R56" s="272" t="s">
        <v>740</v>
      </c>
      <c r="S56" s="305">
        <v>0</v>
      </c>
      <c r="T56" s="305">
        <v>0</v>
      </c>
      <c r="U56" s="293" t="s">
        <v>886</v>
      </c>
      <c r="V56" s="315"/>
      <c r="W56" s="315"/>
      <c r="X56" s="517" t="s">
        <v>889</v>
      </c>
      <c r="Y56" s="447"/>
      <c r="Z56" s="448"/>
      <c r="AA56" s="295" t="s">
        <v>890</v>
      </c>
      <c r="AB56" s="295" t="s">
        <v>740</v>
      </c>
      <c r="AC56" s="206">
        <v>0</v>
      </c>
      <c r="AD56" s="296">
        <v>0</v>
      </c>
      <c r="AE56" s="281"/>
      <c r="AF56" s="322">
        <v>1</v>
      </c>
      <c r="AG56" s="323" t="s">
        <v>1122</v>
      </c>
      <c r="AH56" s="352" t="s">
        <v>1123</v>
      </c>
      <c r="AI56" s="272" t="s">
        <v>99</v>
      </c>
      <c r="AJ56" s="272" t="s">
        <v>99</v>
      </c>
      <c r="AK56" s="272" t="s">
        <v>1124</v>
      </c>
      <c r="AL56" s="295" t="s">
        <v>1127</v>
      </c>
      <c r="AM56" s="301" t="s">
        <v>1128</v>
      </c>
      <c r="AN56" s="302">
        <v>1</v>
      </c>
      <c r="AO56" s="303">
        <v>1</v>
      </c>
      <c r="AP56" s="97">
        <f t="shared" si="0"/>
        <v>1</v>
      </c>
      <c r="AQ56" s="551"/>
    </row>
    <row r="57" spans="1:43" ht="153" customHeight="1">
      <c r="A57" s="289"/>
      <c r="B57" s="353" t="s">
        <v>1129</v>
      </c>
      <c r="C57" s="354" t="s">
        <v>1130</v>
      </c>
      <c r="D57" s="353" t="s">
        <v>1131</v>
      </c>
      <c r="E57" s="353" t="s">
        <v>1109</v>
      </c>
      <c r="F57" s="353" t="s">
        <v>1132</v>
      </c>
      <c r="G57" s="353" t="s">
        <v>1133</v>
      </c>
      <c r="H57" s="353" t="s">
        <v>1133</v>
      </c>
      <c r="I57" s="304">
        <v>44593</v>
      </c>
      <c r="J57" s="304">
        <v>44620</v>
      </c>
      <c r="K57" s="271">
        <v>1</v>
      </c>
      <c r="L57" s="272" t="s">
        <v>1134</v>
      </c>
      <c r="M57" s="272" t="s">
        <v>1135</v>
      </c>
      <c r="N57" s="272" t="s">
        <v>139</v>
      </c>
      <c r="O57" s="272" t="s">
        <v>139</v>
      </c>
      <c r="P57" s="272" t="s">
        <v>1136</v>
      </c>
      <c r="Q57" s="274" t="s">
        <v>1137</v>
      </c>
      <c r="R57" s="275" t="s">
        <v>1138</v>
      </c>
      <c r="S57" s="305">
        <v>0</v>
      </c>
      <c r="T57" s="305">
        <v>0</v>
      </c>
      <c r="U57" s="293" t="s">
        <v>886</v>
      </c>
      <c r="V57" s="294"/>
      <c r="W57" s="294"/>
      <c r="X57" s="517" t="s">
        <v>762</v>
      </c>
      <c r="Y57" s="447"/>
      <c r="Z57" s="448"/>
      <c r="AA57" s="295" t="s">
        <v>874</v>
      </c>
      <c r="AB57" s="295" t="s">
        <v>1019</v>
      </c>
      <c r="AC57" s="206">
        <v>0</v>
      </c>
      <c r="AD57" s="296">
        <v>0</v>
      </c>
      <c r="AE57" s="297"/>
      <c r="AF57" s="298"/>
      <c r="AG57" s="299" t="s">
        <v>1139</v>
      </c>
      <c r="AH57" s="326"/>
      <c r="AI57" s="89" t="s">
        <v>99</v>
      </c>
      <c r="AJ57" s="89" t="s">
        <v>99</v>
      </c>
      <c r="AK57" s="91" t="s">
        <v>100</v>
      </c>
      <c r="AL57" s="295" t="s">
        <v>874</v>
      </c>
      <c r="AM57" s="301" t="s">
        <v>1020</v>
      </c>
      <c r="AN57" s="302">
        <v>0</v>
      </c>
      <c r="AO57" s="303">
        <v>0</v>
      </c>
      <c r="AP57" s="97" t="str">
        <f t="shared" si="0"/>
        <v/>
      </c>
      <c r="AQ57" s="551"/>
    </row>
    <row r="58" spans="1:43" ht="153" customHeight="1">
      <c r="A58" s="289"/>
      <c r="B58" s="289"/>
      <c r="C58" s="289"/>
      <c r="D58" s="289"/>
      <c r="E58" s="289"/>
      <c r="F58" s="289"/>
      <c r="G58" s="289"/>
      <c r="H58" s="289"/>
      <c r="I58" s="304">
        <v>44621</v>
      </c>
      <c r="J58" s="304">
        <v>44650</v>
      </c>
      <c r="K58" s="271">
        <v>1</v>
      </c>
      <c r="L58" s="272" t="s">
        <v>1134</v>
      </c>
      <c r="M58" s="272" t="s">
        <v>1135</v>
      </c>
      <c r="N58" s="272" t="s">
        <v>139</v>
      </c>
      <c r="O58" s="272" t="s">
        <v>139</v>
      </c>
      <c r="P58" s="272" t="s">
        <v>1136</v>
      </c>
      <c r="Q58" s="274" t="s">
        <v>1137</v>
      </c>
      <c r="R58" s="275" t="s">
        <v>1138</v>
      </c>
      <c r="S58" s="305">
        <v>0</v>
      </c>
      <c r="T58" s="305">
        <v>0</v>
      </c>
      <c r="U58" s="293" t="s">
        <v>886</v>
      </c>
      <c r="V58" s="294"/>
      <c r="W58" s="294"/>
      <c r="X58" s="517" t="s">
        <v>762</v>
      </c>
      <c r="Y58" s="447"/>
      <c r="Z58" s="448"/>
      <c r="AA58" s="295" t="s">
        <v>874</v>
      </c>
      <c r="AB58" s="295" t="s">
        <v>1019</v>
      </c>
      <c r="AC58" s="206">
        <v>0</v>
      </c>
      <c r="AD58" s="296">
        <v>0</v>
      </c>
      <c r="AE58" s="297"/>
      <c r="AF58" s="298"/>
      <c r="AG58" s="355" t="s">
        <v>1139</v>
      </c>
      <c r="AH58" s="326"/>
      <c r="AI58" s="89" t="s">
        <v>99</v>
      </c>
      <c r="AJ58" s="89" t="s">
        <v>99</v>
      </c>
      <c r="AK58" s="91" t="s">
        <v>100</v>
      </c>
      <c r="AL58" s="295" t="s">
        <v>874</v>
      </c>
      <c r="AM58" s="301" t="s">
        <v>1020</v>
      </c>
      <c r="AN58" s="302">
        <v>0</v>
      </c>
      <c r="AO58" s="303">
        <v>0</v>
      </c>
      <c r="AP58" s="97" t="str">
        <f t="shared" si="0"/>
        <v/>
      </c>
      <c r="AQ58" s="551"/>
    </row>
    <row r="59" spans="1:43" ht="153" customHeight="1">
      <c r="A59" s="289"/>
      <c r="B59" s="289"/>
      <c r="C59" s="289"/>
      <c r="D59" s="289"/>
      <c r="E59" s="289"/>
      <c r="F59" s="289"/>
      <c r="G59" s="289"/>
      <c r="H59" s="289"/>
      <c r="I59" s="304">
        <v>44652</v>
      </c>
      <c r="J59" s="304">
        <v>44681</v>
      </c>
      <c r="K59" s="271">
        <v>1</v>
      </c>
      <c r="L59" s="272" t="s">
        <v>1134</v>
      </c>
      <c r="M59" s="272" t="s">
        <v>1135</v>
      </c>
      <c r="N59" s="272" t="s">
        <v>139</v>
      </c>
      <c r="O59" s="272" t="s">
        <v>139</v>
      </c>
      <c r="P59" s="272" t="s">
        <v>1136</v>
      </c>
      <c r="Q59" s="274" t="s">
        <v>1137</v>
      </c>
      <c r="R59" s="275" t="s">
        <v>1138</v>
      </c>
      <c r="S59" s="305">
        <v>0</v>
      </c>
      <c r="T59" s="305">
        <v>0</v>
      </c>
      <c r="U59" s="293" t="s">
        <v>886</v>
      </c>
      <c r="V59" s="315"/>
      <c r="W59" s="315"/>
      <c r="X59" s="517" t="s">
        <v>762</v>
      </c>
      <c r="Y59" s="447"/>
      <c r="Z59" s="448"/>
      <c r="AA59" s="295" t="s">
        <v>874</v>
      </c>
      <c r="AB59" s="295" t="s">
        <v>1019</v>
      </c>
      <c r="AC59" s="206">
        <v>0</v>
      </c>
      <c r="AD59" s="296">
        <v>0</v>
      </c>
      <c r="AE59" s="297"/>
      <c r="AF59" s="356"/>
      <c r="AG59" s="227" t="s">
        <v>1139</v>
      </c>
      <c r="AH59" s="350"/>
      <c r="AI59" s="89" t="s">
        <v>99</v>
      </c>
      <c r="AJ59" s="89" t="s">
        <v>99</v>
      </c>
      <c r="AK59" s="91" t="s">
        <v>100</v>
      </c>
      <c r="AL59" s="295" t="s">
        <v>874</v>
      </c>
      <c r="AM59" s="301" t="s">
        <v>1020</v>
      </c>
      <c r="AN59" s="302">
        <v>0</v>
      </c>
      <c r="AO59" s="303">
        <v>0</v>
      </c>
      <c r="AP59" s="97" t="str">
        <f t="shared" si="0"/>
        <v/>
      </c>
      <c r="AQ59" s="551"/>
    </row>
    <row r="60" spans="1:43" ht="153" customHeight="1">
      <c r="A60" s="289"/>
      <c r="B60" s="289"/>
      <c r="C60" s="289"/>
      <c r="D60" s="289"/>
      <c r="E60" s="289"/>
      <c r="F60" s="289"/>
      <c r="G60" s="289"/>
      <c r="H60" s="289"/>
      <c r="I60" s="304">
        <v>44682</v>
      </c>
      <c r="J60" s="304">
        <v>44711</v>
      </c>
      <c r="K60" s="348"/>
      <c r="L60" s="272"/>
      <c r="M60" s="272"/>
      <c r="N60" s="518" t="s">
        <v>889</v>
      </c>
      <c r="O60" s="447"/>
      <c r="P60" s="448"/>
      <c r="Q60" s="272" t="s">
        <v>890</v>
      </c>
      <c r="R60" s="272" t="s">
        <v>740</v>
      </c>
      <c r="S60" s="305">
        <v>0</v>
      </c>
      <c r="T60" s="305">
        <v>0</v>
      </c>
      <c r="U60" s="306">
        <v>1</v>
      </c>
      <c r="V60" s="307" t="s">
        <v>1140</v>
      </c>
      <c r="W60" s="307" t="s">
        <v>1141</v>
      </c>
      <c r="X60" s="308" t="s">
        <v>99</v>
      </c>
      <c r="Y60" s="308" t="s">
        <v>99</v>
      </c>
      <c r="Z60" s="308" t="s">
        <v>1142</v>
      </c>
      <c r="AA60" s="295" t="s">
        <v>1143</v>
      </c>
      <c r="AB60" s="295" t="s">
        <v>896</v>
      </c>
      <c r="AC60" s="206">
        <v>1</v>
      </c>
      <c r="AD60" s="296">
        <v>1</v>
      </c>
      <c r="AE60" s="297"/>
      <c r="AF60" s="311"/>
      <c r="AG60" s="299" t="s">
        <v>1139</v>
      </c>
      <c r="AH60" s="326"/>
      <c r="AI60" s="89" t="s">
        <v>99</v>
      </c>
      <c r="AJ60" s="89" t="s">
        <v>99</v>
      </c>
      <c r="AK60" s="91" t="s">
        <v>100</v>
      </c>
      <c r="AL60" s="307" t="s">
        <v>898</v>
      </c>
      <c r="AM60" s="301"/>
      <c r="AN60" s="302">
        <v>0</v>
      </c>
      <c r="AO60" s="303">
        <v>0</v>
      </c>
      <c r="AP60" s="97" t="str">
        <f t="shared" si="0"/>
        <v/>
      </c>
      <c r="AQ60" s="551"/>
    </row>
    <row r="61" spans="1:43" ht="153" customHeight="1">
      <c r="A61" s="289"/>
      <c r="B61" s="289"/>
      <c r="C61" s="289"/>
      <c r="D61" s="289"/>
      <c r="E61" s="289"/>
      <c r="F61" s="289"/>
      <c r="G61" s="289"/>
      <c r="H61" s="289"/>
      <c r="I61" s="304">
        <v>44713</v>
      </c>
      <c r="J61" s="304">
        <v>44742</v>
      </c>
      <c r="K61" s="348"/>
      <c r="L61" s="272"/>
      <c r="M61" s="272"/>
      <c r="N61" s="518" t="s">
        <v>889</v>
      </c>
      <c r="O61" s="447"/>
      <c r="P61" s="448"/>
      <c r="Q61" s="272" t="s">
        <v>890</v>
      </c>
      <c r="R61" s="272" t="s">
        <v>740</v>
      </c>
      <c r="S61" s="305">
        <v>0</v>
      </c>
      <c r="T61" s="305">
        <v>0</v>
      </c>
      <c r="U61" s="306">
        <v>1</v>
      </c>
      <c r="V61" s="307" t="s">
        <v>1144</v>
      </c>
      <c r="W61" s="307" t="s">
        <v>1145</v>
      </c>
      <c r="X61" s="308" t="s">
        <v>99</v>
      </c>
      <c r="Y61" s="308" t="s">
        <v>99</v>
      </c>
      <c r="Z61" s="308" t="s">
        <v>1142</v>
      </c>
      <c r="AA61" s="295" t="s">
        <v>1146</v>
      </c>
      <c r="AB61" s="295" t="s">
        <v>896</v>
      </c>
      <c r="AC61" s="206">
        <v>1</v>
      </c>
      <c r="AD61" s="296">
        <v>1</v>
      </c>
      <c r="AE61" s="297"/>
      <c r="AF61" s="311"/>
      <c r="AG61" s="299" t="s">
        <v>1139</v>
      </c>
      <c r="AH61" s="326"/>
      <c r="AI61" s="89" t="s">
        <v>99</v>
      </c>
      <c r="AJ61" s="89" t="s">
        <v>99</v>
      </c>
      <c r="AK61" s="91" t="s">
        <v>100</v>
      </c>
      <c r="AL61" s="307" t="s">
        <v>898</v>
      </c>
      <c r="AM61" s="301"/>
      <c r="AN61" s="302">
        <v>0</v>
      </c>
      <c r="AO61" s="303">
        <v>0</v>
      </c>
      <c r="AP61" s="97" t="str">
        <f t="shared" si="0"/>
        <v/>
      </c>
      <c r="AQ61" s="551"/>
    </row>
    <row r="62" spans="1:43" ht="153" customHeight="1">
      <c r="A62" s="289"/>
      <c r="B62" s="289"/>
      <c r="C62" s="289"/>
      <c r="D62" s="289"/>
      <c r="E62" s="289"/>
      <c r="F62" s="289"/>
      <c r="G62" s="289"/>
      <c r="H62" s="289"/>
      <c r="I62" s="304">
        <v>44743</v>
      </c>
      <c r="J62" s="304">
        <v>44772</v>
      </c>
      <c r="K62" s="348"/>
      <c r="L62" s="272"/>
      <c r="M62" s="272"/>
      <c r="N62" s="518" t="s">
        <v>889</v>
      </c>
      <c r="O62" s="447"/>
      <c r="P62" s="448"/>
      <c r="Q62" s="272" t="s">
        <v>890</v>
      </c>
      <c r="R62" s="272" t="s">
        <v>740</v>
      </c>
      <c r="S62" s="305">
        <v>0</v>
      </c>
      <c r="T62" s="305">
        <v>0</v>
      </c>
      <c r="U62" s="306">
        <v>1</v>
      </c>
      <c r="V62" s="307" t="s">
        <v>1147</v>
      </c>
      <c r="W62" s="307" t="s">
        <v>1148</v>
      </c>
      <c r="X62" s="308" t="s">
        <v>99</v>
      </c>
      <c r="Y62" s="308" t="s">
        <v>99</v>
      </c>
      <c r="Z62" s="308" t="s">
        <v>1142</v>
      </c>
      <c r="AA62" s="295" t="s">
        <v>1149</v>
      </c>
      <c r="AB62" s="295" t="s">
        <v>896</v>
      </c>
      <c r="AC62" s="206">
        <v>1</v>
      </c>
      <c r="AD62" s="296">
        <v>1</v>
      </c>
      <c r="AE62" s="297"/>
      <c r="AF62" s="311"/>
      <c r="AG62" s="299" t="s">
        <v>1139</v>
      </c>
      <c r="AH62" s="326"/>
      <c r="AI62" s="89" t="s">
        <v>99</v>
      </c>
      <c r="AJ62" s="89" t="s">
        <v>99</v>
      </c>
      <c r="AK62" s="91" t="s">
        <v>100</v>
      </c>
      <c r="AL62" s="307" t="s">
        <v>898</v>
      </c>
      <c r="AM62" s="301"/>
      <c r="AN62" s="302">
        <v>0</v>
      </c>
      <c r="AO62" s="303">
        <v>0</v>
      </c>
      <c r="AP62" s="97" t="str">
        <f t="shared" si="0"/>
        <v/>
      </c>
      <c r="AQ62" s="551"/>
    </row>
    <row r="63" spans="1:43" ht="153" customHeight="1">
      <c r="A63" s="289"/>
      <c r="B63" s="289"/>
      <c r="C63" s="289"/>
      <c r="D63" s="289"/>
      <c r="E63" s="289"/>
      <c r="F63" s="289"/>
      <c r="G63" s="289"/>
      <c r="H63" s="289"/>
      <c r="I63" s="304">
        <v>44774</v>
      </c>
      <c r="J63" s="304">
        <v>44803</v>
      </c>
      <c r="K63" s="348"/>
      <c r="L63" s="272"/>
      <c r="M63" s="272"/>
      <c r="N63" s="518" t="s">
        <v>889</v>
      </c>
      <c r="O63" s="447"/>
      <c r="P63" s="448"/>
      <c r="Q63" s="272" t="s">
        <v>890</v>
      </c>
      <c r="R63" s="272" t="s">
        <v>740</v>
      </c>
      <c r="S63" s="292">
        <v>1</v>
      </c>
      <c r="T63" s="292">
        <v>0</v>
      </c>
      <c r="U63" s="306">
        <v>1</v>
      </c>
      <c r="V63" s="307" t="s">
        <v>1150</v>
      </c>
      <c r="W63" s="307" t="s">
        <v>1151</v>
      </c>
      <c r="X63" s="308" t="s">
        <v>99</v>
      </c>
      <c r="Y63" s="308" t="s">
        <v>99</v>
      </c>
      <c r="Z63" s="308" t="s">
        <v>1142</v>
      </c>
      <c r="AA63" s="295" t="s">
        <v>1152</v>
      </c>
      <c r="AB63" s="295" t="s">
        <v>896</v>
      </c>
      <c r="AC63" s="206">
        <v>1</v>
      </c>
      <c r="AD63" s="296">
        <v>1</v>
      </c>
      <c r="AE63" s="297"/>
      <c r="AF63" s="311"/>
      <c r="AG63" s="355" t="s">
        <v>1139</v>
      </c>
      <c r="AH63" s="357"/>
      <c r="AI63" s="89" t="s">
        <v>99</v>
      </c>
      <c r="AJ63" s="89" t="s">
        <v>99</v>
      </c>
      <c r="AK63" s="91" t="s">
        <v>100</v>
      </c>
      <c r="AL63" s="307" t="s">
        <v>898</v>
      </c>
      <c r="AM63" s="301"/>
      <c r="AN63" s="302">
        <v>0</v>
      </c>
      <c r="AO63" s="303">
        <v>0</v>
      </c>
      <c r="AP63" s="97">
        <f t="shared" si="0"/>
        <v>0</v>
      </c>
      <c r="AQ63" s="551"/>
    </row>
    <row r="64" spans="1:43" ht="273" customHeight="1">
      <c r="A64" s="289"/>
      <c r="B64" s="289"/>
      <c r="C64" s="289"/>
      <c r="D64" s="289"/>
      <c r="E64" s="289"/>
      <c r="F64" s="289"/>
      <c r="G64" s="289"/>
      <c r="H64" s="289"/>
      <c r="I64" s="304">
        <v>44805</v>
      </c>
      <c r="J64" s="304">
        <v>44834</v>
      </c>
      <c r="K64" s="348"/>
      <c r="L64" s="272"/>
      <c r="M64" s="272"/>
      <c r="N64" s="518" t="s">
        <v>889</v>
      </c>
      <c r="O64" s="447"/>
      <c r="P64" s="448"/>
      <c r="Q64" s="272" t="s">
        <v>890</v>
      </c>
      <c r="R64" s="272" t="s">
        <v>740</v>
      </c>
      <c r="S64" s="292">
        <v>1</v>
      </c>
      <c r="T64" s="292">
        <v>0</v>
      </c>
      <c r="U64" s="293" t="s">
        <v>886</v>
      </c>
      <c r="V64" s="315"/>
      <c r="W64" s="315"/>
      <c r="X64" s="517" t="s">
        <v>889</v>
      </c>
      <c r="Y64" s="447"/>
      <c r="Z64" s="448"/>
      <c r="AA64" s="295" t="s">
        <v>890</v>
      </c>
      <c r="AB64" s="295" t="s">
        <v>740</v>
      </c>
      <c r="AC64" s="206">
        <v>0</v>
      </c>
      <c r="AD64" s="296">
        <v>0</v>
      </c>
      <c r="AE64" s="281"/>
      <c r="AF64" s="356">
        <v>1</v>
      </c>
      <c r="AG64" s="358" t="s">
        <v>1153</v>
      </c>
      <c r="AH64" s="359" t="s">
        <v>1154</v>
      </c>
      <c r="AI64" s="360" t="s">
        <v>99</v>
      </c>
      <c r="AJ64" s="89" t="s">
        <v>99</v>
      </c>
      <c r="AK64" s="91" t="s">
        <v>100</v>
      </c>
      <c r="AL64" s="295" t="s">
        <v>1155</v>
      </c>
      <c r="AM64" s="301" t="s">
        <v>896</v>
      </c>
      <c r="AN64" s="302">
        <v>1</v>
      </c>
      <c r="AO64" s="303">
        <v>1</v>
      </c>
      <c r="AP64" s="97">
        <f t="shared" si="0"/>
        <v>1</v>
      </c>
      <c r="AQ64" s="551"/>
    </row>
    <row r="65" spans="1:43" ht="273" customHeight="1">
      <c r="A65" s="289"/>
      <c r="B65" s="289"/>
      <c r="C65" s="289"/>
      <c r="D65" s="289"/>
      <c r="E65" s="289"/>
      <c r="F65" s="289"/>
      <c r="G65" s="289"/>
      <c r="H65" s="289"/>
      <c r="I65" s="304">
        <v>44835</v>
      </c>
      <c r="J65" s="304">
        <v>44864</v>
      </c>
      <c r="K65" s="348"/>
      <c r="L65" s="272"/>
      <c r="M65" s="272"/>
      <c r="N65" s="518" t="s">
        <v>889</v>
      </c>
      <c r="O65" s="447"/>
      <c r="P65" s="448"/>
      <c r="Q65" s="272" t="s">
        <v>890</v>
      </c>
      <c r="R65" s="272" t="s">
        <v>740</v>
      </c>
      <c r="S65" s="292">
        <v>1</v>
      </c>
      <c r="T65" s="292">
        <v>0</v>
      </c>
      <c r="U65" s="293" t="s">
        <v>886</v>
      </c>
      <c r="V65" s="315"/>
      <c r="W65" s="315"/>
      <c r="X65" s="517" t="s">
        <v>889</v>
      </c>
      <c r="Y65" s="447"/>
      <c r="Z65" s="448"/>
      <c r="AA65" s="295" t="s">
        <v>890</v>
      </c>
      <c r="AB65" s="295" t="s">
        <v>740</v>
      </c>
      <c r="AC65" s="206">
        <v>0</v>
      </c>
      <c r="AD65" s="296">
        <v>0</v>
      </c>
      <c r="AE65" s="281"/>
      <c r="AF65" s="356">
        <v>1</v>
      </c>
      <c r="AG65" s="358"/>
      <c r="AH65" s="228"/>
      <c r="AI65" s="360" t="s">
        <v>99</v>
      </c>
      <c r="AJ65" s="89" t="s">
        <v>99</v>
      </c>
      <c r="AK65" s="91" t="s">
        <v>100</v>
      </c>
      <c r="AL65" s="295" t="s">
        <v>1156</v>
      </c>
      <c r="AM65" s="301" t="s">
        <v>896</v>
      </c>
      <c r="AN65" s="302">
        <v>1</v>
      </c>
      <c r="AO65" s="303">
        <v>1</v>
      </c>
      <c r="AP65" s="97">
        <f t="shared" si="0"/>
        <v>1</v>
      </c>
      <c r="AQ65" s="551"/>
    </row>
    <row r="66" spans="1:43" ht="273" customHeight="1">
      <c r="A66" s="289"/>
      <c r="B66" s="314"/>
      <c r="C66" s="314"/>
      <c r="D66" s="314"/>
      <c r="E66" s="314"/>
      <c r="F66" s="314"/>
      <c r="G66" s="314"/>
      <c r="H66" s="314"/>
      <c r="I66" s="361">
        <v>44866</v>
      </c>
      <c r="J66" s="361">
        <v>44895</v>
      </c>
      <c r="K66" s="348"/>
      <c r="L66" s="272"/>
      <c r="M66" s="272"/>
      <c r="N66" s="518" t="s">
        <v>889</v>
      </c>
      <c r="O66" s="447"/>
      <c r="P66" s="448"/>
      <c r="Q66" s="272" t="s">
        <v>890</v>
      </c>
      <c r="R66" s="272" t="s">
        <v>740</v>
      </c>
      <c r="S66" s="305">
        <v>0</v>
      </c>
      <c r="T66" s="305">
        <v>0</v>
      </c>
      <c r="U66" s="293" t="s">
        <v>886</v>
      </c>
      <c r="V66" s="315"/>
      <c r="W66" s="315"/>
      <c r="X66" s="517" t="s">
        <v>889</v>
      </c>
      <c r="Y66" s="447"/>
      <c r="Z66" s="448"/>
      <c r="AA66" s="295" t="s">
        <v>890</v>
      </c>
      <c r="AB66" s="295" t="s">
        <v>740</v>
      </c>
      <c r="AC66" s="206">
        <v>0</v>
      </c>
      <c r="AD66" s="296">
        <v>0</v>
      </c>
      <c r="AE66" s="281"/>
      <c r="AF66" s="356">
        <v>1</v>
      </c>
      <c r="AG66" s="358"/>
      <c r="AH66" s="228"/>
      <c r="AI66" s="360" t="s">
        <v>99</v>
      </c>
      <c r="AJ66" s="89" t="s">
        <v>99</v>
      </c>
      <c r="AK66" s="91" t="s">
        <v>100</v>
      </c>
      <c r="AL66" s="295" t="s">
        <v>1157</v>
      </c>
      <c r="AM66" s="301" t="s">
        <v>896</v>
      </c>
      <c r="AN66" s="302">
        <v>1</v>
      </c>
      <c r="AO66" s="303">
        <v>1</v>
      </c>
      <c r="AP66" s="97">
        <f t="shared" si="0"/>
        <v>1</v>
      </c>
      <c r="AQ66" s="551"/>
    </row>
    <row r="67" spans="1:43" ht="273" customHeight="1">
      <c r="A67" s="289"/>
      <c r="B67" s="342" t="s">
        <v>1158</v>
      </c>
      <c r="C67" s="362" t="s">
        <v>1159</v>
      </c>
      <c r="D67" s="342" t="s">
        <v>1160</v>
      </c>
      <c r="E67" s="342" t="s">
        <v>1161</v>
      </c>
      <c r="F67" s="342" t="s">
        <v>1162</v>
      </c>
      <c r="G67" s="342" t="s">
        <v>1163</v>
      </c>
      <c r="H67" s="342" t="s">
        <v>1163</v>
      </c>
      <c r="I67" s="363">
        <v>44564</v>
      </c>
      <c r="J67" s="363">
        <v>44926</v>
      </c>
      <c r="K67" s="271">
        <v>0.33</v>
      </c>
      <c r="L67" s="272" t="s">
        <v>1164</v>
      </c>
      <c r="M67" s="272"/>
      <c r="N67" s="272"/>
      <c r="O67" s="272"/>
      <c r="P67" s="272" t="s">
        <v>1076</v>
      </c>
      <c r="Q67" s="275" t="s">
        <v>1165</v>
      </c>
      <c r="R67" s="320" t="s">
        <v>1166</v>
      </c>
      <c r="S67" s="305">
        <v>0</v>
      </c>
      <c r="T67" s="305">
        <v>0</v>
      </c>
      <c r="U67" s="306">
        <v>0.33</v>
      </c>
      <c r="V67" s="307" t="s">
        <v>1167</v>
      </c>
      <c r="W67" s="349" t="s">
        <v>1168</v>
      </c>
      <c r="X67" s="308"/>
      <c r="Y67" s="308"/>
      <c r="Z67" s="308" t="s">
        <v>1169</v>
      </c>
      <c r="AA67" s="295" t="s">
        <v>1170</v>
      </c>
      <c r="AB67" s="295" t="s">
        <v>1171</v>
      </c>
      <c r="AC67" s="206">
        <v>0</v>
      </c>
      <c r="AD67" s="296">
        <v>0</v>
      </c>
      <c r="AE67" s="297"/>
      <c r="AF67" s="298" t="s">
        <v>1172</v>
      </c>
      <c r="AG67" s="299" t="s">
        <v>1173</v>
      </c>
      <c r="AH67" s="364" t="s">
        <v>1174</v>
      </c>
      <c r="AI67" s="365" t="s">
        <v>99</v>
      </c>
      <c r="AJ67" s="365" t="s">
        <v>99</v>
      </c>
      <c r="AK67" s="91" t="s">
        <v>100</v>
      </c>
      <c r="AL67" s="295" t="s">
        <v>1175</v>
      </c>
      <c r="AM67" s="301" t="s">
        <v>1176</v>
      </c>
      <c r="AN67" s="302">
        <v>1</v>
      </c>
      <c r="AO67" s="303">
        <v>1</v>
      </c>
      <c r="AP67" s="97">
        <f t="shared" si="0"/>
        <v>1</v>
      </c>
      <c r="AQ67" s="552"/>
    </row>
    <row r="68" spans="1:43" ht="273" customHeight="1">
      <c r="A68" s="289"/>
      <c r="B68" s="347" t="s">
        <v>1177</v>
      </c>
      <c r="C68" s="347" t="s">
        <v>1178</v>
      </c>
      <c r="D68" s="347" t="s">
        <v>1179</v>
      </c>
      <c r="E68" s="347" t="s">
        <v>1180</v>
      </c>
      <c r="F68" s="347" t="s">
        <v>1181</v>
      </c>
      <c r="G68" s="347" t="s">
        <v>1182</v>
      </c>
      <c r="H68" s="347" t="s">
        <v>1182</v>
      </c>
      <c r="I68" s="304">
        <v>44593</v>
      </c>
      <c r="J68" s="304">
        <v>44895</v>
      </c>
      <c r="K68" s="271">
        <v>1</v>
      </c>
      <c r="L68" s="272" t="s">
        <v>1183</v>
      </c>
      <c r="M68" s="272" t="s">
        <v>1184</v>
      </c>
      <c r="N68" s="272"/>
      <c r="O68" s="272"/>
      <c r="P68" s="272" t="s">
        <v>1076</v>
      </c>
      <c r="Q68" s="275" t="s">
        <v>1185</v>
      </c>
      <c r="R68" s="275" t="s">
        <v>896</v>
      </c>
      <c r="S68" s="305">
        <v>0</v>
      </c>
      <c r="T68" s="305">
        <v>0</v>
      </c>
      <c r="U68" s="306">
        <v>1</v>
      </c>
      <c r="V68" s="307" t="s">
        <v>1186</v>
      </c>
      <c r="W68" s="307" t="s">
        <v>1187</v>
      </c>
      <c r="X68" s="346"/>
      <c r="Y68" s="346"/>
      <c r="Z68" s="308" t="s">
        <v>1188</v>
      </c>
      <c r="AA68" s="295" t="s">
        <v>1189</v>
      </c>
      <c r="AB68" s="295" t="s">
        <v>896</v>
      </c>
      <c r="AC68" s="206">
        <v>0</v>
      </c>
      <c r="AD68" s="296">
        <v>0</v>
      </c>
      <c r="AE68" s="281"/>
      <c r="AF68" s="311">
        <v>1</v>
      </c>
      <c r="AG68" s="299" t="s">
        <v>1190</v>
      </c>
      <c r="AH68" s="364" t="s">
        <v>1191</v>
      </c>
      <c r="AI68" s="285" t="s">
        <v>99</v>
      </c>
      <c r="AJ68" s="285" t="s">
        <v>99</v>
      </c>
      <c r="AK68" s="313" t="s">
        <v>100</v>
      </c>
      <c r="AL68" s="295" t="s">
        <v>1192</v>
      </c>
      <c r="AM68" s="301" t="s">
        <v>896</v>
      </c>
      <c r="AN68" s="302">
        <v>1</v>
      </c>
      <c r="AO68" s="303">
        <v>1</v>
      </c>
      <c r="AP68" s="97">
        <f t="shared" si="0"/>
        <v>1</v>
      </c>
      <c r="AQ68" s="551"/>
    </row>
    <row r="69" spans="1:43" ht="153" customHeight="1">
      <c r="A69" s="289"/>
      <c r="B69" s="291" t="s">
        <v>1193</v>
      </c>
      <c r="C69" s="291" t="s">
        <v>1194</v>
      </c>
      <c r="D69" s="291" t="s">
        <v>1195</v>
      </c>
      <c r="E69" s="291" t="s">
        <v>1196</v>
      </c>
      <c r="F69" s="291" t="s">
        <v>1197</v>
      </c>
      <c r="G69" s="291" t="s">
        <v>1198</v>
      </c>
      <c r="H69" s="291" t="s">
        <v>1198</v>
      </c>
      <c r="I69" s="304">
        <v>44621</v>
      </c>
      <c r="J69" s="304">
        <v>44651</v>
      </c>
      <c r="K69" s="271">
        <v>1</v>
      </c>
      <c r="L69" s="272" t="s">
        <v>1199</v>
      </c>
      <c r="M69" s="273" t="s">
        <v>1200</v>
      </c>
      <c r="N69" s="518" t="s">
        <v>889</v>
      </c>
      <c r="O69" s="447"/>
      <c r="P69" s="448"/>
      <c r="Q69" s="275" t="s">
        <v>1201</v>
      </c>
      <c r="R69" s="275" t="s">
        <v>896</v>
      </c>
      <c r="S69" s="305">
        <v>0</v>
      </c>
      <c r="T69" s="305">
        <v>0</v>
      </c>
      <c r="U69" s="293" t="s">
        <v>886</v>
      </c>
      <c r="V69" s="315"/>
      <c r="W69" s="315"/>
      <c r="X69" s="517" t="s">
        <v>762</v>
      </c>
      <c r="Y69" s="447"/>
      <c r="Z69" s="448"/>
      <c r="AA69" s="295" t="s">
        <v>989</v>
      </c>
      <c r="AB69" s="340"/>
      <c r="AC69" s="206">
        <v>0</v>
      </c>
      <c r="AD69" s="296">
        <v>0</v>
      </c>
      <c r="AE69" s="297"/>
      <c r="AF69" s="311">
        <v>1</v>
      </c>
      <c r="AG69" s="299" t="s">
        <v>888</v>
      </c>
      <c r="AH69" s="326"/>
      <c r="AI69" s="285" t="s">
        <v>99</v>
      </c>
      <c r="AJ69" s="285" t="s">
        <v>99</v>
      </c>
      <c r="AK69" s="313" t="s">
        <v>100</v>
      </c>
      <c r="AL69" s="295" t="s">
        <v>874</v>
      </c>
      <c r="AM69" s="301"/>
      <c r="AN69" s="302">
        <v>0</v>
      </c>
      <c r="AO69" s="303">
        <v>0</v>
      </c>
      <c r="AP69" s="97" t="str">
        <f t="shared" si="0"/>
        <v/>
      </c>
      <c r="AQ69" s="551"/>
    </row>
    <row r="70" spans="1:43" ht="153" customHeight="1">
      <c r="A70" s="289"/>
      <c r="B70" s="289"/>
      <c r="C70" s="289"/>
      <c r="D70" s="289"/>
      <c r="E70" s="289"/>
      <c r="F70" s="289"/>
      <c r="G70" s="289"/>
      <c r="H70" s="289"/>
      <c r="I70" s="304">
        <v>44713</v>
      </c>
      <c r="J70" s="304">
        <v>44742</v>
      </c>
      <c r="K70" s="322"/>
      <c r="L70" s="272"/>
      <c r="M70" s="272"/>
      <c r="N70" s="518" t="s">
        <v>889</v>
      </c>
      <c r="O70" s="447"/>
      <c r="P70" s="448"/>
      <c r="Q70" s="272" t="s">
        <v>890</v>
      </c>
      <c r="R70" s="272" t="s">
        <v>740</v>
      </c>
      <c r="S70" s="305">
        <v>0</v>
      </c>
      <c r="T70" s="305">
        <v>0</v>
      </c>
      <c r="U70" s="306">
        <v>1</v>
      </c>
      <c r="V70" s="307" t="s">
        <v>1202</v>
      </c>
      <c r="W70" s="307" t="s">
        <v>1203</v>
      </c>
      <c r="X70" s="308" t="s">
        <v>99</v>
      </c>
      <c r="Y70" s="308" t="s">
        <v>99</v>
      </c>
      <c r="Z70" s="308" t="s">
        <v>1204</v>
      </c>
      <c r="AA70" s="295" t="s">
        <v>1205</v>
      </c>
      <c r="AB70" s="295" t="s">
        <v>896</v>
      </c>
      <c r="AC70" s="206">
        <v>1</v>
      </c>
      <c r="AD70" s="296">
        <v>1</v>
      </c>
      <c r="AE70" s="297"/>
      <c r="AF70" s="322">
        <v>1</v>
      </c>
      <c r="AG70" s="299" t="s">
        <v>897</v>
      </c>
      <c r="AH70" s="326"/>
      <c r="AI70" s="285" t="s">
        <v>99</v>
      </c>
      <c r="AJ70" s="285" t="s">
        <v>99</v>
      </c>
      <c r="AK70" s="313" t="s">
        <v>100</v>
      </c>
      <c r="AL70" s="307" t="s">
        <v>898</v>
      </c>
      <c r="AM70" s="301"/>
      <c r="AN70" s="302">
        <v>0</v>
      </c>
      <c r="AO70" s="303">
        <v>0</v>
      </c>
      <c r="AP70" s="97" t="str">
        <f t="shared" si="0"/>
        <v/>
      </c>
      <c r="AQ70" s="551"/>
    </row>
    <row r="71" spans="1:43" ht="224.25" customHeight="1">
      <c r="A71" s="289"/>
      <c r="B71" s="289"/>
      <c r="C71" s="289"/>
      <c r="D71" s="289"/>
      <c r="E71" s="289"/>
      <c r="F71" s="289"/>
      <c r="G71" s="289"/>
      <c r="H71" s="289"/>
      <c r="I71" s="304">
        <v>44805</v>
      </c>
      <c r="J71" s="304">
        <v>44834</v>
      </c>
      <c r="K71" s="348"/>
      <c r="L71" s="272"/>
      <c r="M71" s="272"/>
      <c r="N71" s="518" t="s">
        <v>889</v>
      </c>
      <c r="O71" s="447"/>
      <c r="P71" s="448"/>
      <c r="Q71" s="272" t="s">
        <v>890</v>
      </c>
      <c r="R71" s="272" t="s">
        <v>740</v>
      </c>
      <c r="S71" s="305">
        <v>0</v>
      </c>
      <c r="T71" s="305">
        <v>0</v>
      </c>
      <c r="U71" s="293" t="s">
        <v>886</v>
      </c>
      <c r="V71" s="315"/>
      <c r="W71" s="315"/>
      <c r="X71" s="517" t="s">
        <v>889</v>
      </c>
      <c r="Y71" s="447"/>
      <c r="Z71" s="448"/>
      <c r="AA71" s="295" t="s">
        <v>890</v>
      </c>
      <c r="AB71" s="295" t="s">
        <v>740</v>
      </c>
      <c r="AC71" s="206">
        <v>0</v>
      </c>
      <c r="AD71" s="296">
        <v>0</v>
      </c>
      <c r="AE71" s="281"/>
      <c r="AF71" s="311">
        <v>1</v>
      </c>
      <c r="AG71" s="299" t="s">
        <v>1206</v>
      </c>
      <c r="AH71" s="316" t="s">
        <v>1207</v>
      </c>
      <c r="AI71" s="285" t="s">
        <v>99</v>
      </c>
      <c r="AJ71" s="285" t="s">
        <v>99</v>
      </c>
      <c r="AK71" s="313" t="s">
        <v>100</v>
      </c>
      <c r="AL71" s="295" t="s">
        <v>1208</v>
      </c>
      <c r="AM71" s="301" t="s">
        <v>896</v>
      </c>
      <c r="AN71" s="302">
        <v>1</v>
      </c>
      <c r="AO71" s="303">
        <v>1</v>
      </c>
      <c r="AP71" s="97">
        <f t="shared" si="0"/>
        <v>1</v>
      </c>
      <c r="AQ71" s="551"/>
    </row>
    <row r="72" spans="1:43" ht="224.25" customHeight="1">
      <c r="A72" s="289"/>
      <c r="B72" s="289"/>
      <c r="C72" s="289"/>
      <c r="D72" s="289"/>
      <c r="E72" s="289"/>
      <c r="F72" s="289"/>
      <c r="G72" s="289"/>
      <c r="H72" s="289"/>
      <c r="I72" s="361">
        <v>44896</v>
      </c>
      <c r="J72" s="361">
        <v>44925</v>
      </c>
      <c r="K72" s="348"/>
      <c r="L72" s="272"/>
      <c r="M72" s="272"/>
      <c r="N72" s="518" t="s">
        <v>889</v>
      </c>
      <c r="O72" s="447"/>
      <c r="P72" s="448"/>
      <c r="Q72" s="272" t="s">
        <v>890</v>
      </c>
      <c r="R72" s="272" t="s">
        <v>740</v>
      </c>
      <c r="S72" s="305">
        <v>0</v>
      </c>
      <c r="T72" s="305">
        <v>0</v>
      </c>
      <c r="U72" s="293" t="s">
        <v>886</v>
      </c>
      <c r="V72" s="315"/>
      <c r="W72" s="315"/>
      <c r="X72" s="517" t="s">
        <v>889</v>
      </c>
      <c r="Y72" s="447"/>
      <c r="Z72" s="448"/>
      <c r="AA72" s="295" t="s">
        <v>890</v>
      </c>
      <c r="AB72" s="295" t="s">
        <v>740</v>
      </c>
      <c r="AC72" s="206">
        <v>0</v>
      </c>
      <c r="AD72" s="296">
        <v>0</v>
      </c>
      <c r="AE72" s="281"/>
      <c r="AF72" s="311">
        <v>1</v>
      </c>
      <c r="AG72" s="299" t="s">
        <v>1206</v>
      </c>
      <c r="AH72" s="316" t="s">
        <v>1207</v>
      </c>
      <c r="AI72" s="285" t="s">
        <v>99</v>
      </c>
      <c r="AJ72" s="285" t="s">
        <v>99</v>
      </c>
      <c r="AK72" s="313" t="s">
        <v>100</v>
      </c>
      <c r="AL72" s="295" t="s">
        <v>1209</v>
      </c>
      <c r="AM72" s="301" t="s">
        <v>896</v>
      </c>
      <c r="AN72" s="302">
        <v>1</v>
      </c>
      <c r="AO72" s="303">
        <v>1</v>
      </c>
      <c r="AP72" s="97">
        <f t="shared" si="0"/>
        <v>1</v>
      </c>
      <c r="AQ72" s="551"/>
    </row>
    <row r="73" spans="1:43" ht="153" customHeight="1">
      <c r="A73" s="289"/>
      <c r="B73" s="353" t="s">
        <v>1210</v>
      </c>
      <c r="C73" s="353" t="s">
        <v>1211</v>
      </c>
      <c r="D73" s="353" t="s">
        <v>1212</v>
      </c>
      <c r="E73" s="353" t="s">
        <v>1213</v>
      </c>
      <c r="F73" s="353" t="s">
        <v>1214</v>
      </c>
      <c r="G73" s="353" t="s">
        <v>1215</v>
      </c>
      <c r="H73" s="353" t="s">
        <v>1215</v>
      </c>
      <c r="I73" s="363">
        <v>44562</v>
      </c>
      <c r="J73" s="363">
        <v>44578</v>
      </c>
      <c r="K73" s="348"/>
      <c r="L73" s="272"/>
      <c r="M73" s="272"/>
      <c r="N73" s="518" t="s">
        <v>889</v>
      </c>
      <c r="O73" s="447"/>
      <c r="P73" s="448"/>
      <c r="Q73" s="274" t="s">
        <v>1216</v>
      </c>
      <c r="R73" s="275" t="s">
        <v>1217</v>
      </c>
      <c r="S73" s="305">
        <v>0</v>
      </c>
      <c r="T73" s="305">
        <v>0</v>
      </c>
      <c r="U73" s="341"/>
      <c r="V73" s="307"/>
      <c r="W73" s="307"/>
      <c r="X73" s="517" t="s">
        <v>1018</v>
      </c>
      <c r="Y73" s="447"/>
      <c r="Z73" s="448"/>
      <c r="AA73" s="295" t="s">
        <v>874</v>
      </c>
      <c r="AB73" s="295" t="s">
        <v>1218</v>
      </c>
      <c r="AC73" s="206">
        <v>0</v>
      </c>
      <c r="AD73" s="296">
        <v>0</v>
      </c>
      <c r="AE73" s="297"/>
      <c r="AF73" s="298"/>
      <c r="AG73" s="299"/>
      <c r="AH73" s="326"/>
      <c r="AI73" s="331"/>
      <c r="AJ73" s="333"/>
      <c r="AK73" s="333"/>
      <c r="AL73" s="295" t="s">
        <v>874</v>
      </c>
      <c r="AM73" s="301"/>
      <c r="AN73" s="302">
        <v>0</v>
      </c>
      <c r="AO73" s="303">
        <v>0</v>
      </c>
      <c r="AP73" s="97" t="str">
        <f t="shared" si="0"/>
        <v/>
      </c>
      <c r="AQ73" s="551"/>
    </row>
    <row r="74" spans="1:43" ht="153" customHeight="1">
      <c r="A74" s="289"/>
      <c r="B74" s="289"/>
      <c r="C74" s="289"/>
      <c r="D74" s="289"/>
      <c r="E74" s="289"/>
      <c r="F74" s="289"/>
      <c r="G74" s="289"/>
      <c r="H74" s="289"/>
      <c r="I74" s="304">
        <v>44593</v>
      </c>
      <c r="J74" s="304">
        <v>44241</v>
      </c>
      <c r="K74" s="322">
        <v>1</v>
      </c>
      <c r="L74" s="323" t="s">
        <v>1219</v>
      </c>
      <c r="M74" s="323" t="s">
        <v>1220</v>
      </c>
      <c r="N74" s="518" t="s">
        <v>889</v>
      </c>
      <c r="O74" s="447"/>
      <c r="P74" s="448"/>
      <c r="Q74" s="274" t="s">
        <v>1221</v>
      </c>
      <c r="R74" s="275" t="s">
        <v>1217</v>
      </c>
      <c r="S74" s="305">
        <v>0</v>
      </c>
      <c r="T74" s="305">
        <v>0</v>
      </c>
      <c r="U74" s="306">
        <v>1</v>
      </c>
      <c r="V74" s="307" t="s">
        <v>1222</v>
      </c>
      <c r="W74" s="307" t="s">
        <v>1223</v>
      </c>
      <c r="X74" s="308" t="s">
        <v>99</v>
      </c>
      <c r="Y74" s="308" t="s">
        <v>99</v>
      </c>
      <c r="Z74" s="308" t="s">
        <v>1224</v>
      </c>
      <c r="AA74" s="295" t="s">
        <v>874</v>
      </c>
      <c r="AB74" s="295" t="s">
        <v>1225</v>
      </c>
      <c r="AC74" s="206">
        <v>0</v>
      </c>
      <c r="AD74" s="296">
        <v>0</v>
      </c>
      <c r="AE74" s="297"/>
      <c r="AF74" s="311">
        <v>1</v>
      </c>
      <c r="AG74" s="299" t="s">
        <v>990</v>
      </c>
      <c r="AH74" s="326"/>
      <c r="AI74" s="285" t="s">
        <v>99</v>
      </c>
      <c r="AJ74" s="285" t="s">
        <v>99</v>
      </c>
      <c r="AK74" s="313" t="s">
        <v>100</v>
      </c>
      <c r="AL74" s="295" t="s">
        <v>874</v>
      </c>
      <c r="AM74" s="301"/>
      <c r="AN74" s="302">
        <v>0</v>
      </c>
      <c r="AO74" s="303">
        <v>0</v>
      </c>
      <c r="AP74" s="97" t="str">
        <f t="shared" si="0"/>
        <v/>
      </c>
      <c r="AQ74" s="551"/>
    </row>
    <row r="75" spans="1:43" ht="153" customHeight="1">
      <c r="A75" s="289"/>
      <c r="B75" s="289"/>
      <c r="C75" s="289"/>
      <c r="D75" s="289"/>
      <c r="E75" s="289"/>
      <c r="F75" s="289"/>
      <c r="G75" s="289"/>
      <c r="H75" s="289"/>
      <c r="I75" s="304">
        <v>44621</v>
      </c>
      <c r="J75" s="304">
        <v>44634</v>
      </c>
      <c r="K75" s="322">
        <v>1</v>
      </c>
      <c r="L75" s="323" t="s">
        <v>1226</v>
      </c>
      <c r="M75" s="323" t="s">
        <v>1227</v>
      </c>
      <c r="N75" s="518" t="s">
        <v>889</v>
      </c>
      <c r="O75" s="447"/>
      <c r="P75" s="448"/>
      <c r="Q75" s="274" t="s">
        <v>1228</v>
      </c>
      <c r="R75" s="275" t="s">
        <v>1217</v>
      </c>
      <c r="S75" s="305">
        <v>1</v>
      </c>
      <c r="T75" s="305">
        <v>1</v>
      </c>
      <c r="U75" s="306">
        <v>1</v>
      </c>
      <c r="V75" s="307" t="s">
        <v>1229</v>
      </c>
      <c r="W75" s="307" t="s">
        <v>1230</v>
      </c>
      <c r="X75" s="308" t="s">
        <v>99</v>
      </c>
      <c r="Y75" s="308" t="s">
        <v>99</v>
      </c>
      <c r="Z75" s="308" t="s">
        <v>1224</v>
      </c>
      <c r="AA75" s="295" t="s">
        <v>874</v>
      </c>
      <c r="AB75" s="295" t="s">
        <v>1225</v>
      </c>
      <c r="AC75" s="206">
        <v>0</v>
      </c>
      <c r="AD75" s="296">
        <v>0</v>
      </c>
      <c r="AE75" s="297"/>
      <c r="AF75" s="311">
        <v>1</v>
      </c>
      <c r="AG75" s="299" t="s">
        <v>990</v>
      </c>
      <c r="AH75" s="326"/>
      <c r="AI75" s="285" t="s">
        <v>99</v>
      </c>
      <c r="AJ75" s="285" t="s">
        <v>99</v>
      </c>
      <c r="AK75" s="313" t="s">
        <v>100</v>
      </c>
      <c r="AL75" s="295" t="s">
        <v>874</v>
      </c>
      <c r="AM75" s="301"/>
      <c r="AN75" s="302">
        <v>0</v>
      </c>
      <c r="AO75" s="303">
        <v>0</v>
      </c>
      <c r="AP75" s="97">
        <f t="shared" si="0"/>
        <v>1</v>
      </c>
      <c r="AQ75" s="551"/>
    </row>
    <row r="76" spans="1:43" ht="153" customHeight="1">
      <c r="A76" s="289"/>
      <c r="B76" s="289"/>
      <c r="C76" s="289"/>
      <c r="D76" s="289"/>
      <c r="E76" s="289"/>
      <c r="F76" s="289"/>
      <c r="G76" s="289"/>
      <c r="H76" s="289"/>
      <c r="I76" s="304">
        <v>44652</v>
      </c>
      <c r="J76" s="304">
        <v>44669</v>
      </c>
      <c r="K76" s="322">
        <v>1</v>
      </c>
      <c r="L76" s="323" t="s">
        <v>1231</v>
      </c>
      <c r="M76" s="323" t="s">
        <v>1232</v>
      </c>
      <c r="N76" s="518" t="s">
        <v>889</v>
      </c>
      <c r="O76" s="447"/>
      <c r="P76" s="448"/>
      <c r="Q76" s="274" t="s">
        <v>1233</v>
      </c>
      <c r="R76" s="275" t="s">
        <v>1217</v>
      </c>
      <c r="S76" s="305">
        <v>0</v>
      </c>
      <c r="T76" s="305">
        <v>0</v>
      </c>
      <c r="U76" s="306">
        <v>1</v>
      </c>
      <c r="V76" s="307" t="s">
        <v>1234</v>
      </c>
      <c r="W76" s="307" t="s">
        <v>1235</v>
      </c>
      <c r="X76" s="308" t="s">
        <v>99</v>
      </c>
      <c r="Y76" s="308" t="s">
        <v>99</v>
      </c>
      <c r="Z76" s="308" t="s">
        <v>1224</v>
      </c>
      <c r="AA76" s="295" t="s">
        <v>874</v>
      </c>
      <c r="AB76" s="295" t="s">
        <v>1225</v>
      </c>
      <c r="AC76" s="206">
        <v>0</v>
      </c>
      <c r="AD76" s="296">
        <v>0</v>
      </c>
      <c r="AE76" s="297"/>
      <c r="AF76" s="311">
        <v>1</v>
      </c>
      <c r="AG76" s="299" t="s">
        <v>990</v>
      </c>
      <c r="AH76" s="326"/>
      <c r="AI76" s="285" t="s">
        <v>99</v>
      </c>
      <c r="AJ76" s="285" t="s">
        <v>99</v>
      </c>
      <c r="AK76" s="313" t="s">
        <v>100</v>
      </c>
      <c r="AL76" s="295" t="s">
        <v>874</v>
      </c>
      <c r="AM76" s="301"/>
      <c r="AN76" s="302">
        <v>0</v>
      </c>
      <c r="AO76" s="303">
        <v>0</v>
      </c>
      <c r="AP76" s="97" t="str">
        <f t="shared" si="0"/>
        <v/>
      </c>
      <c r="AQ76" s="551"/>
    </row>
    <row r="77" spans="1:43" ht="153" customHeight="1">
      <c r="A77" s="289"/>
      <c r="B77" s="289"/>
      <c r="C77" s="289"/>
      <c r="D77" s="289"/>
      <c r="E77" s="289"/>
      <c r="F77" s="289"/>
      <c r="G77" s="289"/>
      <c r="H77" s="289"/>
      <c r="I77" s="304">
        <v>44682</v>
      </c>
      <c r="J77" s="304">
        <v>44694</v>
      </c>
      <c r="K77" s="348"/>
      <c r="L77" s="272"/>
      <c r="M77" s="272"/>
      <c r="N77" s="518" t="s">
        <v>889</v>
      </c>
      <c r="O77" s="447"/>
      <c r="P77" s="448"/>
      <c r="Q77" s="272" t="s">
        <v>890</v>
      </c>
      <c r="R77" s="272" t="s">
        <v>740</v>
      </c>
      <c r="S77" s="305">
        <v>0</v>
      </c>
      <c r="T77" s="305">
        <v>0</v>
      </c>
      <c r="U77" s="306">
        <v>1</v>
      </c>
      <c r="V77" s="307" t="s">
        <v>1236</v>
      </c>
      <c r="W77" s="307" t="s">
        <v>1237</v>
      </c>
      <c r="X77" s="308" t="s">
        <v>99</v>
      </c>
      <c r="Y77" s="308" t="s">
        <v>99</v>
      </c>
      <c r="Z77" s="308" t="s">
        <v>1224</v>
      </c>
      <c r="AA77" s="295" t="s">
        <v>1238</v>
      </c>
      <c r="AB77" s="295" t="s">
        <v>896</v>
      </c>
      <c r="AC77" s="206">
        <v>1</v>
      </c>
      <c r="AD77" s="296">
        <v>1</v>
      </c>
      <c r="AE77" s="297"/>
      <c r="AF77" s="322">
        <v>1</v>
      </c>
      <c r="AG77" s="299" t="s">
        <v>1239</v>
      </c>
      <c r="AH77" s="326"/>
      <c r="AI77" s="285" t="s">
        <v>99</v>
      </c>
      <c r="AJ77" s="285" t="s">
        <v>99</v>
      </c>
      <c r="AK77" s="313" t="s">
        <v>100</v>
      </c>
      <c r="AL77" s="307" t="s">
        <v>898</v>
      </c>
      <c r="AM77" s="301"/>
      <c r="AN77" s="302">
        <v>0</v>
      </c>
      <c r="AO77" s="303">
        <v>0</v>
      </c>
      <c r="AP77" s="97" t="str">
        <f t="shared" si="0"/>
        <v/>
      </c>
      <c r="AQ77" s="551"/>
    </row>
    <row r="78" spans="1:43" ht="153" customHeight="1">
      <c r="A78" s="289"/>
      <c r="B78" s="289"/>
      <c r="C78" s="289"/>
      <c r="D78" s="289"/>
      <c r="E78" s="289"/>
      <c r="F78" s="289"/>
      <c r="G78" s="289"/>
      <c r="H78" s="289"/>
      <c r="I78" s="304">
        <v>44713</v>
      </c>
      <c r="J78" s="304">
        <v>44726</v>
      </c>
      <c r="K78" s="348"/>
      <c r="L78" s="272"/>
      <c r="M78" s="272"/>
      <c r="N78" s="518" t="s">
        <v>889</v>
      </c>
      <c r="O78" s="447"/>
      <c r="P78" s="448"/>
      <c r="Q78" s="272" t="s">
        <v>890</v>
      </c>
      <c r="R78" s="272" t="s">
        <v>740</v>
      </c>
      <c r="S78" s="305">
        <v>0</v>
      </c>
      <c r="T78" s="305">
        <v>0</v>
      </c>
      <c r="U78" s="306">
        <v>1</v>
      </c>
      <c r="V78" s="307" t="s">
        <v>1240</v>
      </c>
      <c r="W78" s="307" t="s">
        <v>1241</v>
      </c>
      <c r="X78" s="308" t="s">
        <v>99</v>
      </c>
      <c r="Y78" s="308" t="s">
        <v>99</v>
      </c>
      <c r="Z78" s="308" t="s">
        <v>1224</v>
      </c>
      <c r="AA78" s="295" t="s">
        <v>1242</v>
      </c>
      <c r="AB78" s="295" t="s">
        <v>896</v>
      </c>
      <c r="AC78" s="206">
        <v>1</v>
      </c>
      <c r="AD78" s="296">
        <v>1</v>
      </c>
      <c r="AE78" s="297"/>
      <c r="AF78" s="322">
        <v>1</v>
      </c>
      <c r="AG78" s="299" t="s">
        <v>1239</v>
      </c>
      <c r="AH78" s="326"/>
      <c r="AI78" s="285" t="s">
        <v>99</v>
      </c>
      <c r="AJ78" s="285" t="s">
        <v>99</v>
      </c>
      <c r="AK78" s="313" t="s">
        <v>100</v>
      </c>
      <c r="AL78" s="307" t="s">
        <v>898</v>
      </c>
      <c r="AM78" s="301"/>
      <c r="AN78" s="302">
        <v>0</v>
      </c>
      <c r="AO78" s="303">
        <v>0</v>
      </c>
      <c r="AP78" s="97" t="str">
        <f t="shared" si="0"/>
        <v/>
      </c>
      <c r="AQ78" s="551"/>
    </row>
    <row r="79" spans="1:43" ht="153" customHeight="1">
      <c r="A79" s="289"/>
      <c r="B79" s="289"/>
      <c r="C79" s="289"/>
      <c r="D79" s="289"/>
      <c r="E79" s="289"/>
      <c r="F79" s="289"/>
      <c r="G79" s="289"/>
      <c r="H79" s="289"/>
      <c r="I79" s="304">
        <v>44743</v>
      </c>
      <c r="J79" s="304">
        <v>44757</v>
      </c>
      <c r="K79" s="348"/>
      <c r="L79" s="272"/>
      <c r="M79" s="272"/>
      <c r="N79" s="518" t="s">
        <v>889</v>
      </c>
      <c r="O79" s="447"/>
      <c r="P79" s="448"/>
      <c r="Q79" s="272" t="s">
        <v>890</v>
      </c>
      <c r="R79" s="272" t="s">
        <v>740</v>
      </c>
      <c r="S79" s="305">
        <v>1</v>
      </c>
      <c r="T79" s="305">
        <v>1</v>
      </c>
      <c r="U79" s="306">
        <v>1</v>
      </c>
      <c r="V79" s="307" t="s">
        <v>1243</v>
      </c>
      <c r="W79" s="307" t="s">
        <v>1244</v>
      </c>
      <c r="X79" s="308" t="s">
        <v>99</v>
      </c>
      <c r="Y79" s="308" t="s">
        <v>99</v>
      </c>
      <c r="Z79" s="308" t="s">
        <v>1224</v>
      </c>
      <c r="AA79" s="295" t="s">
        <v>1245</v>
      </c>
      <c r="AB79" s="295" t="s">
        <v>896</v>
      </c>
      <c r="AC79" s="206">
        <v>1</v>
      </c>
      <c r="AD79" s="296">
        <v>1</v>
      </c>
      <c r="AE79" s="297"/>
      <c r="AF79" s="322">
        <v>1</v>
      </c>
      <c r="AG79" s="299" t="s">
        <v>1239</v>
      </c>
      <c r="AH79" s="326"/>
      <c r="AI79" s="285" t="s">
        <v>99</v>
      </c>
      <c r="AJ79" s="285" t="s">
        <v>99</v>
      </c>
      <c r="AK79" s="313" t="s">
        <v>100</v>
      </c>
      <c r="AL79" s="307" t="s">
        <v>898</v>
      </c>
      <c r="AM79" s="301"/>
      <c r="AN79" s="302">
        <v>0</v>
      </c>
      <c r="AO79" s="303">
        <v>0</v>
      </c>
      <c r="AP79" s="97">
        <f t="shared" si="0"/>
        <v>1</v>
      </c>
      <c r="AQ79" s="551"/>
    </row>
    <row r="80" spans="1:43" ht="153" customHeight="1">
      <c r="A80" s="289"/>
      <c r="B80" s="289"/>
      <c r="C80" s="289"/>
      <c r="D80" s="289"/>
      <c r="E80" s="289"/>
      <c r="F80" s="289"/>
      <c r="G80" s="289"/>
      <c r="H80" s="289"/>
      <c r="I80" s="304">
        <v>44774</v>
      </c>
      <c r="J80" s="304">
        <v>44785</v>
      </c>
      <c r="K80" s="348"/>
      <c r="L80" s="272"/>
      <c r="M80" s="272"/>
      <c r="N80" s="518" t="s">
        <v>889</v>
      </c>
      <c r="O80" s="447"/>
      <c r="P80" s="448"/>
      <c r="Q80" s="272" t="s">
        <v>890</v>
      </c>
      <c r="R80" s="272" t="s">
        <v>740</v>
      </c>
      <c r="S80" s="305">
        <v>1</v>
      </c>
      <c r="T80" s="305">
        <v>1</v>
      </c>
      <c r="U80" s="306">
        <v>1</v>
      </c>
      <c r="V80" s="307" t="s">
        <v>1246</v>
      </c>
      <c r="W80" s="307" t="s">
        <v>1247</v>
      </c>
      <c r="X80" s="308" t="s">
        <v>99</v>
      </c>
      <c r="Y80" s="308" t="s">
        <v>99</v>
      </c>
      <c r="Z80" s="308" t="s">
        <v>1224</v>
      </c>
      <c r="AA80" s="295" t="s">
        <v>1248</v>
      </c>
      <c r="AB80" s="295" t="s">
        <v>896</v>
      </c>
      <c r="AC80" s="206">
        <v>1</v>
      </c>
      <c r="AD80" s="296">
        <v>1</v>
      </c>
      <c r="AE80" s="297"/>
      <c r="AF80" s="322">
        <v>1</v>
      </c>
      <c r="AG80" s="299" t="s">
        <v>1239</v>
      </c>
      <c r="AH80" s="326"/>
      <c r="AI80" s="285" t="s">
        <v>99</v>
      </c>
      <c r="AJ80" s="285" t="s">
        <v>99</v>
      </c>
      <c r="AK80" s="313" t="s">
        <v>100</v>
      </c>
      <c r="AL80" s="307" t="s">
        <v>898</v>
      </c>
      <c r="AM80" s="301"/>
      <c r="AN80" s="302">
        <v>0</v>
      </c>
      <c r="AO80" s="303">
        <v>0</v>
      </c>
      <c r="AP80" s="97">
        <f t="shared" si="0"/>
        <v>1</v>
      </c>
      <c r="AQ80" s="551"/>
    </row>
    <row r="81" spans="1:43" ht="153" customHeight="1">
      <c r="A81" s="289"/>
      <c r="B81" s="289"/>
      <c r="C81" s="289"/>
      <c r="D81" s="289"/>
      <c r="E81" s="289"/>
      <c r="F81" s="289"/>
      <c r="G81" s="289"/>
      <c r="H81" s="289"/>
      <c r="I81" s="304">
        <v>44805</v>
      </c>
      <c r="J81" s="304">
        <v>44818</v>
      </c>
      <c r="K81" s="348"/>
      <c r="L81" s="272"/>
      <c r="M81" s="272"/>
      <c r="N81" s="518" t="s">
        <v>889</v>
      </c>
      <c r="O81" s="447"/>
      <c r="P81" s="448"/>
      <c r="Q81" s="272" t="s">
        <v>890</v>
      </c>
      <c r="R81" s="272" t="s">
        <v>740</v>
      </c>
      <c r="S81" s="305">
        <v>1</v>
      </c>
      <c r="T81" s="305">
        <v>1</v>
      </c>
      <c r="U81" s="293" t="s">
        <v>886</v>
      </c>
      <c r="V81" s="294"/>
      <c r="W81" s="294"/>
      <c r="X81" s="517" t="s">
        <v>889</v>
      </c>
      <c r="Y81" s="447"/>
      <c r="Z81" s="448"/>
      <c r="AA81" s="295" t="s">
        <v>890</v>
      </c>
      <c r="AB81" s="295" t="s">
        <v>740</v>
      </c>
      <c r="AC81" s="206">
        <v>0</v>
      </c>
      <c r="AD81" s="296">
        <v>0</v>
      </c>
      <c r="AE81" s="297"/>
      <c r="AF81" s="298">
        <v>100</v>
      </c>
      <c r="AG81" s="299" t="s">
        <v>1249</v>
      </c>
      <c r="AH81" s="366" t="s">
        <v>1250</v>
      </c>
      <c r="AI81" s="285" t="s">
        <v>99</v>
      </c>
      <c r="AJ81" s="285" t="s">
        <v>99</v>
      </c>
      <c r="AK81" s="313" t="s">
        <v>100</v>
      </c>
      <c r="AL81" s="317" t="s">
        <v>1251</v>
      </c>
      <c r="AM81" s="301" t="s">
        <v>896</v>
      </c>
      <c r="AN81" s="302">
        <v>1</v>
      </c>
      <c r="AO81" s="303">
        <v>1</v>
      </c>
      <c r="AP81" s="97">
        <f t="shared" si="0"/>
        <v>2</v>
      </c>
      <c r="AQ81" s="551"/>
    </row>
    <row r="82" spans="1:43" ht="269.25" customHeight="1">
      <c r="A82" s="289"/>
      <c r="B82" s="289"/>
      <c r="C82" s="289"/>
      <c r="D82" s="289"/>
      <c r="E82" s="289"/>
      <c r="F82" s="289"/>
      <c r="G82" s="289"/>
      <c r="H82" s="289"/>
      <c r="I82" s="304">
        <v>44835</v>
      </c>
      <c r="J82" s="304">
        <v>44848</v>
      </c>
      <c r="K82" s="348"/>
      <c r="L82" s="272"/>
      <c r="M82" s="272"/>
      <c r="N82" s="518" t="s">
        <v>889</v>
      </c>
      <c r="O82" s="447"/>
      <c r="P82" s="448"/>
      <c r="Q82" s="272" t="s">
        <v>890</v>
      </c>
      <c r="R82" s="272" t="s">
        <v>740</v>
      </c>
      <c r="S82" s="305">
        <v>1</v>
      </c>
      <c r="T82" s="305">
        <v>1</v>
      </c>
      <c r="U82" s="293" t="s">
        <v>886</v>
      </c>
      <c r="V82" s="294"/>
      <c r="W82" s="294"/>
      <c r="X82" s="517" t="s">
        <v>889</v>
      </c>
      <c r="Y82" s="447"/>
      <c r="Z82" s="448"/>
      <c r="AA82" s="295" t="s">
        <v>890</v>
      </c>
      <c r="AB82" s="295" t="s">
        <v>740</v>
      </c>
      <c r="AC82" s="206">
        <v>0</v>
      </c>
      <c r="AD82" s="296">
        <v>0</v>
      </c>
      <c r="AE82" s="297"/>
      <c r="AF82" s="298">
        <v>100</v>
      </c>
      <c r="AG82" s="299" t="s">
        <v>1252</v>
      </c>
      <c r="AH82" s="366" t="s">
        <v>1250</v>
      </c>
      <c r="AI82" s="285" t="s">
        <v>99</v>
      </c>
      <c r="AJ82" s="285" t="s">
        <v>99</v>
      </c>
      <c r="AK82" s="313" t="s">
        <v>100</v>
      </c>
      <c r="AL82" s="295" t="s">
        <v>1253</v>
      </c>
      <c r="AM82" s="301" t="s">
        <v>896</v>
      </c>
      <c r="AN82" s="302">
        <v>1</v>
      </c>
      <c r="AO82" s="303">
        <v>1</v>
      </c>
      <c r="AP82" s="97">
        <f t="shared" si="0"/>
        <v>2</v>
      </c>
      <c r="AQ82" s="551"/>
    </row>
    <row r="83" spans="1:43" ht="269.25" customHeight="1">
      <c r="A83" s="289"/>
      <c r="B83" s="289"/>
      <c r="C83" s="289"/>
      <c r="D83" s="289"/>
      <c r="E83" s="289"/>
      <c r="F83" s="289"/>
      <c r="G83" s="289"/>
      <c r="H83" s="289"/>
      <c r="I83" s="304">
        <v>44866</v>
      </c>
      <c r="J83" s="304">
        <v>44881</v>
      </c>
      <c r="K83" s="348"/>
      <c r="L83" s="272"/>
      <c r="M83" s="272"/>
      <c r="N83" s="518" t="s">
        <v>889</v>
      </c>
      <c r="O83" s="447"/>
      <c r="P83" s="448"/>
      <c r="Q83" s="272" t="s">
        <v>890</v>
      </c>
      <c r="R83" s="272" t="s">
        <v>740</v>
      </c>
      <c r="S83" s="305">
        <v>0</v>
      </c>
      <c r="T83" s="305">
        <v>0</v>
      </c>
      <c r="U83" s="293" t="s">
        <v>886</v>
      </c>
      <c r="V83" s="294"/>
      <c r="W83" s="294"/>
      <c r="X83" s="517" t="s">
        <v>889</v>
      </c>
      <c r="Y83" s="447"/>
      <c r="Z83" s="448"/>
      <c r="AA83" s="295" t="s">
        <v>890</v>
      </c>
      <c r="AB83" s="295" t="s">
        <v>740</v>
      </c>
      <c r="AC83" s="206">
        <v>0</v>
      </c>
      <c r="AD83" s="296">
        <v>0</v>
      </c>
      <c r="AE83" s="297"/>
      <c r="AF83" s="298">
        <v>100</v>
      </c>
      <c r="AG83" s="299" t="s">
        <v>1254</v>
      </c>
      <c r="AH83" s="366" t="s">
        <v>1250</v>
      </c>
      <c r="AI83" s="285" t="s">
        <v>99</v>
      </c>
      <c r="AJ83" s="285" t="s">
        <v>99</v>
      </c>
      <c r="AK83" s="313" t="s">
        <v>100</v>
      </c>
      <c r="AL83" s="295" t="s">
        <v>1255</v>
      </c>
      <c r="AM83" s="301" t="s">
        <v>896</v>
      </c>
      <c r="AN83" s="302">
        <v>1</v>
      </c>
      <c r="AO83" s="303">
        <v>1</v>
      </c>
      <c r="AP83" s="97">
        <f t="shared" si="0"/>
        <v>1</v>
      </c>
      <c r="AQ83" s="551"/>
    </row>
    <row r="84" spans="1:43" ht="269.25" customHeight="1">
      <c r="A84" s="314"/>
      <c r="B84" s="314"/>
      <c r="C84" s="314"/>
      <c r="D84" s="314"/>
      <c r="E84" s="314"/>
      <c r="F84" s="314"/>
      <c r="G84" s="314"/>
      <c r="H84" s="314"/>
      <c r="I84" s="304">
        <v>44896</v>
      </c>
      <c r="J84" s="304">
        <v>44910</v>
      </c>
      <c r="K84" s="348"/>
      <c r="L84" s="272"/>
      <c r="M84" s="272"/>
      <c r="N84" s="518" t="s">
        <v>889</v>
      </c>
      <c r="O84" s="447"/>
      <c r="P84" s="448"/>
      <c r="Q84" s="272" t="s">
        <v>890</v>
      </c>
      <c r="R84" s="272" t="s">
        <v>740</v>
      </c>
      <c r="S84" s="305">
        <v>0</v>
      </c>
      <c r="T84" s="305">
        <v>0</v>
      </c>
      <c r="U84" s="293" t="s">
        <v>886</v>
      </c>
      <c r="V84" s="294"/>
      <c r="W84" s="294"/>
      <c r="X84" s="517" t="s">
        <v>889</v>
      </c>
      <c r="Y84" s="447"/>
      <c r="Z84" s="448"/>
      <c r="AA84" s="295" t="s">
        <v>890</v>
      </c>
      <c r="AB84" s="295" t="s">
        <v>740</v>
      </c>
      <c r="AC84" s="206">
        <v>0</v>
      </c>
      <c r="AD84" s="296">
        <v>0</v>
      </c>
      <c r="AE84" s="297"/>
      <c r="AF84" s="298">
        <v>100</v>
      </c>
      <c r="AG84" s="299" t="s">
        <v>1256</v>
      </c>
      <c r="AH84" s="366" t="s">
        <v>1250</v>
      </c>
      <c r="AI84" s="285" t="s">
        <v>99</v>
      </c>
      <c r="AJ84" s="285" t="s">
        <v>99</v>
      </c>
      <c r="AK84" s="313" t="s">
        <v>100</v>
      </c>
      <c r="AL84" s="295" t="s">
        <v>1257</v>
      </c>
      <c r="AM84" s="301" t="s">
        <v>896</v>
      </c>
      <c r="AN84" s="302">
        <v>1</v>
      </c>
      <c r="AO84" s="303">
        <v>1</v>
      </c>
      <c r="AP84" s="97">
        <f t="shared" si="0"/>
        <v>1</v>
      </c>
      <c r="AQ84" s="551"/>
    </row>
    <row r="85" spans="1:43" ht="153" customHeight="1">
      <c r="A85" s="266" t="s">
        <v>1258</v>
      </c>
      <c r="B85" s="290">
        <v>44563</v>
      </c>
      <c r="C85" s="291" t="s">
        <v>1259</v>
      </c>
      <c r="D85" s="291" t="s">
        <v>1260</v>
      </c>
      <c r="E85" s="291" t="s">
        <v>1261</v>
      </c>
      <c r="F85" s="291" t="s">
        <v>1262</v>
      </c>
      <c r="G85" s="291" t="s">
        <v>696</v>
      </c>
      <c r="H85" s="291" t="s">
        <v>696</v>
      </c>
      <c r="I85" s="304">
        <v>44562</v>
      </c>
      <c r="J85" s="304">
        <v>44592</v>
      </c>
      <c r="K85" s="271">
        <v>1</v>
      </c>
      <c r="L85" s="272" t="s">
        <v>1263</v>
      </c>
      <c r="M85" s="272" t="s">
        <v>1264</v>
      </c>
      <c r="N85" s="272" t="s">
        <v>139</v>
      </c>
      <c r="O85" s="272" t="s">
        <v>139</v>
      </c>
      <c r="P85" s="272" t="s">
        <v>864</v>
      </c>
      <c r="Q85" s="274" t="s">
        <v>1265</v>
      </c>
      <c r="R85" s="275" t="s">
        <v>896</v>
      </c>
      <c r="S85" s="305">
        <v>0</v>
      </c>
      <c r="T85" s="305">
        <v>0</v>
      </c>
      <c r="U85" s="293" t="s">
        <v>886</v>
      </c>
      <c r="V85" s="315"/>
      <c r="W85" s="315"/>
      <c r="X85" s="517" t="s">
        <v>762</v>
      </c>
      <c r="Y85" s="447"/>
      <c r="Z85" s="448"/>
      <c r="AA85" s="295" t="s">
        <v>989</v>
      </c>
      <c r="AB85" s="340"/>
      <c r="AC85" s="206">
        <v>0</v>
      </c>
      <c r="AD85" s="296">
        <v>0</v>
      </c>
      <c r="AE85" s="297"/>
      <c r="AF85" s="311">
        <v>1</v>
      </c>
      <c r="AG85" s="299" t="s">
        <v>1266</v>
      </c>
      <c r="AH85" s="326"/>
      <c r="AI85" s="285" t="s">
        <v>99</v>
      </c>
      <c r="AJ85" s="285" t="s">
        <v>99</v>
      </c>
      <c r="AK85" s="313" t="s">
        <v>100</v>
      </c>
      <c r="AL85" s="295" t="s">
        <v>874</v>
      </c>
      <c r="AM85" s="301"/>
      <c r="AN85" s="302">
        <v>0</v>
      </c>
      <c r="AO85" s="303">
        <v>0</v>
      </c>
      <c r="AP85" s="97" t="str">
        <f t="shared" si="0"/>
        <v/>
      </c>
      <c r="AQ85" s="551"/>
    </row>
    <row r="86" spans="1:43" ht="153" customHeight="1">
      <c r="A86" s="289"/>
      <c r="B86" s="289"/>
      <c r="C86" s="289"/>
      <c r="D86" s="289"/>
      <c r="E86" s="289"/>
      <c r="F86" s="289"/>
      <c r="G86" s="289"/>
      <c r="H86" s="289"/>
      <c r="I86" s="304">
        <v>44593</v>
      </c>
      <c r="J86" s="304">
        <v>44620</v>
      </c>
      <c r="K86" s="271">
        <v>1</v>
      </c>
      <c r="L86" s="272" t="s">
        <v>1267</v>
      </c>
      <c r="M86" s="272" t="s">
        <v>1268</v>
      </c>
      <c r="N86" s="272" t="s">
        <v>139</v>
      </c>
      <c r="O86" s="272" t="s">
        <v>139</v>
      </c>
      <c r="P86" s="272" t="s">
        <v>864</v>
      </c>
      <c r="Q86" s="274" t="s">
        <v>1269</v>
      </c>
      <c r="R86" s="275" t="s">
        <v>896</v>
      </c>
      <c r="S86" s="305">
        <v>0</v>
      </c>
      <c r="T86" s="305">
        <v>0</v>
      </c>
      <c r="U86" s="293" t="s">
        <v>886</v>
      </c>
      <c r="V86" s="315"/>
      <c r="W86" s="315"/>
      <c r="X86" s="517" t="s">
        <v>762</v>
      </c>
      <c r="Y86" s="447"/>
      <c r="Z86" s="448"/>
      <c r="AA86" s="295" t="s">
        <v>989</v>
      </c>
      <c r="AB86" s="340"/>
      <c r="AC86" s="206">
        <v>0</v>
      </c>
      <c r="AD86" s="296">
        <v>0</v>
      </c>
      <c r="AE86" s="297"/>
      <c r="AF86" s="311">
        <v>1</v>
      </c>
      <c r="AG86" s="299" t="s">
        <v>1266</v>
      </c>
      <c r="AH86" s="326"/>
      <c r="AI86" s="285" t="s">
        <v>99</v>
      </c>
      <c r="AJ86" s="285" t="s">
        <v>99</v>
      </c>
      <c r="AK86" s="313" t="s">
        <v>100</v>
      </c>
      <c r="AL86" s="295" t="s">
        <v>874</v>
      </c>
      <c r="AM86" s="301"/>
      <c r="AN86" s="302">
        <v>0</v>
      </c>
      <c r="AO86" s="303">
        <v>0</v>
      </c>
      <c r="AP86" s="97" t="str">
        <f t="shared" si="0"/>
        <v/>
      </c>
      <c r="AQ86" s="551"/>
    </row>
    <row r="87" spans="1:43" ht="153" customHeight="1">
      <c r="A87" s="289"/>
      <c r="B87" s="289"/>
      <c r="C87" s="289"/>
      <c r="D87" s="289"/>
      <c r="E87" s="289"/>
      <c r="F87" s="289"/>
      <c r="G87" s="289"/>
      <c r="H87" s="289"/>
      <c r="I87" s="304">
        <v>44621</v>
      </c>
      <c r="J87" s="304">
        <v>44651</v>
      </c>
      <c r="K87" s="271">
        <v>1</v>
      </c>
      <c r="L87" s="272" t="s">
        <v>1270</v>
      </c>
      <c r="M87" s="272" t="s">
        <v>1271</v>
      </c>
      <c r="N87" s="272" t="s">
        <v>139</v>
      </c>
      <c r="O87" s="272" t="s">
        <v>139</v>
      </c>
      <c r="P87" s="272" t="s">
        <v>864</v>
      </c>
      <c r="Q87" s="274" t="s">
        <v>1272</v>
      </c>
      <c r="R87" s="275" t="s">
        <v>896</v>
      </c>
      <c r="S87" s="305">
        <v>0</v>
      </c>
      <c r="T87" s="305">
        <v>0</v>
      </c>
      <c r="U87" s="293" t="s">
        <v>886</v>
      </c>
      <c r="V87" s="315"/>
      <c r="W87" s="315"/>
      <c r="X87" s="517" t="s">
        <v>762</v>
      </c>
      <c r="Y87" s="447"/>
      <c r="Z87" s="448"/>
      <c r="AA87" s="295" t="s">
        <v>989</v>
      </c>
      <c r="AB87" s="340"/>
      <c r="AC87" s="206">
        <v>0</v>
      </c>
      <c r="AD87" s="296">
        <v>0</v>
      </c>
      <c r="AE87" s="297"/>
      <c r="AF87" s="311">
        <v>1</v>
      </c>
      <c r="AG87" s="299" t="s">
        <v>1266</v>
      </c>
      <c r="AH87" s="326"/>
      <c r="AI87" s="285" t="s">
        <v>99</v>
      </c>
      <c r="AJ87" s="285" t="s">
        <v>99</v>
      </c>
      <c r="AK87" s="313" t="s">
        <v>100</v>
      </c>
      <c r="AL87" s="295" t="s">
        <v>874</v>
      </c>
      <c r="AM87" s="301"/>
      <c r="AN87" s="302">
        <v>0</v>
      </c>
      <c r="AO87" s="303">
        <v>0</v>
      </c>
      <c r="AP87" s="97" t="str">
        <f t="shared" si="0"/>
        <v/>
      </c>
      <c r="AQ87" s="551"/>
    </row>
    <row r="88" spans="1:43" ht="153" customHeight="1">
      <c r="A88" s="289"/>
      <c r="B88" s="289"/>
      <c r="C88" s="289"/>
      <c r="D88" s="289"/>
      <c r="E88" s="289"/>
      <c r="F88" s="289"/>
      <c r="G88" s="289"/>
      <c r="H88" s="289"/>
      <c r="I88" s="304">
        <v>44652</v>
      </c>
      <c r="J88" s="304">
        <v>44681</v>
      </c>
      <c r="K88" s="271">
        <v>1</v>
      </c>
      <c r="L88" s="272" t="s">
        <v>1273</v>
      </c>
      <c r="M88" s="272" t="s">
        <v>1274</v>
      </c>
      <c r="N88" s="272" t="s">
        <v>139</v>
      </c>
      <c r="O88" s="272" t="s">
        <v>139</v>
      </c>
      <c r="P88" s="272" t="s">
        <v>864</v>
      </c>
      <c r="Q88" s="274" t="s">
        <v>1275</v>
      </c>
      <c r="R88" s="275" t="s">
        <v>896</v>
      </c>
      <c r="S88" s="305">
        <v>0</v>
      </c>
      <c r="T88" s="305">
        <v>0</v>
      </c>
      <c r="U88" s="293" t="s">
        <v>886</v>
      </c>
      <c r="V88" s="315"/>
      <c r="W88" s="315"/>
      <c r="X88" s="517" t="s">
        <v>762</v>
      </c>
      <c r="Y88" s="447"/>
      <c r="Z88" s="448"/>
      <c r="AA88" s="295" t="s">
        <v>989</v>
      </c>
      <c r="AB88" s="340"/>
      <c r="AC88" s="206">
        <v>0</v>
      </c>
      <c r="AD88" s="296">
        <v>0</v>
      </c>
      <c r="AE88" s="297"/>
      <c r="AF88" s="311">
        <v>1</v>
      </c>
      <c r="AG88" s="299" t="s">
        <v>1266</v>
      </c>
      <c r="AH88" s="326"/>
      <c r="AI88" s="285" t="s">
        <v>99</v>
      </c>
      <c r="AJ88" s="285" t="s">
        <v>99</v>
      </c>
      <c r="AK88" s="313" t="s">
        <v>100</v>
      </c>
      <c r="AL88" s="295" t="s">
        <v>874</v>
      </c>
      <c r="AM88" s="301"/>
      <c r="AN88" s="302">
        <v>0</v>
      </c>
      <c r="AO88" s="303">
        <v>0</v>
      </c>
      <c r="AP88" s="97" t="str">
        <f t="shared" si="0"/>
        <v/>
      </c>
      <c r="AQ88" s="551"/>
    </row>
    <row r="89" spans="1:43" ht="153" customHeight="1">
      <c r="A89" s="289"/>
      <c r="B89" s="289"/>
      <c r="C89" s="289"/>
      <c r="D89" s="289"/>
      <c r="E89" s="289"/>
      <c r="F89" s="289"/>
      <c r="G89" s="289"/>
      <c r="H89" s="289"/>
      <c r="I89" s="304">
        <v>44682</v>
      </c>
      <c r="J89" s="304">
        <v>44712</v>
      </c>
      <c r="K89" s="348"/>
      <c r="L89" s="272"/>
      <c r="M89" s="272"/>
      <c r="N89" s="518" t="s">
        <v>889</v>
      </c>
      <c r="O89" s="447"/>
      <c r="P89" s="448"/>
      <c r="Q89" s="272" t="s">
        <v>890</v>
      </c>
      <c r="R89" s="272" t="s">
        <v>740</v>
      </c>
      <c r="S89" s="305">
        <v>0</v>
      </c>
      <c r="T89" s="305">
        <v>0</v>
      </c>
      <c r="U89" s="306">
        <v>1</v>
      </c>
      <c r="V89" s="307" t="s">
        <v>1276</v>
      </c>
      <c r="W89" s="307" t="s">
        <v>1277</v>
      </c>
      <c r="X89" s="308" t="s">
        <v>99</v>
      </c>
      <c r="Y89" s="308" t="s">
        <v>99</v>
      </c>
      <c r="Z89" s="308" t="s">
        <v>969</v>
      </c>
      <c r="AA89" s="310" t="s">
        <v>1278</v>
      </c>
      <c r="AB89" s="295" t="s">
        <v>896</v>
      </c>
      <c r="AC89" s="206">
        <v>1</v>
      </c>
      <c r="AD89" s="296">
        <v>1</v>
      </c>
      <c r="AE89" s="297"/>
      <c r="AF89" s="311">
        <v>1</v>
      </c>
      <c r="AG89" s="299" t="s">
        <v>1279</v>
      </c>
      <c r="AH89" s="326"/>
      <c r="AI89" s="285" t="s">
        <v>99</v>
      </c>
      <c r="AJ89" s="285" t="s">
        <v>99</v>
      </c>
      <c r="AK89" s="313" t="s">
        <v>100</v>
      </c>
      <c r="AL89" s="307" t="s">
        <v>898</v>
      </c>
      <c r="AM89" s="301"/>
      <c r="AN89" s="302">
        <v>0</v>
      </c>
      <c r="AO89" s="303">
        <v>0</v>
      </c>
      <c r="AP89" s="97" t="str">
        <f t="shared" si="0"/>
        <v/>
      </c>
      <c r="AQ89" s="551"/>
    </row>
    <row r="90" spans="1:43" ht="153" customHeight="1">
      <c r="A90" s="289"/>
      <c r="B90" s="289"/>
      <c r="C90" s="289"/>
      <c r="D90" s="289"/>
      <c r="E90" s="289"/>
      <c r="F90" s="289"/>
      <c r="G90" s="289"/>
      <c r="H90" s="289"/>
      <c r="I90" s="304">
        <v>44713</v>
      </c>
      <c r="J90" s="304">
        <v>44742</v>
      </c>
      <c r="K90" s="348"/>
      <c r="L90" s="272"/>
      <c r="M90" s="272"/>
      <c r="N90" s="518" t="s">
        <v>889</v>
      </c>
      <c r="O90" s="447"/>
      <c r="P90" s="448"/>
      <c r="Q90" s="272" t="s">
        <v>890</v>
      </c>
      <c r="R90" s="272" t="s">
        <v>740</v>
      </c>
      <c r="S90" s="305">
        <v>0</v>
      </c>
      <c r="T90" s="305">
        <v>0</v>
      </c>
      <c r="U90" s="306">
        <v>1</v>
      </c>
      <c r="V90" s="307" t="s">
        <v>1280</v>
      </c>
      <c r="W90" s="307" t="s">
        <v>1281</v>
      </c>
      <c r="X90" s="308" t="s">
        <v>99</v>
      </c>
      <c r="Y90" s="308" t="s">
        <v>99</v>
      </c>
      <c r="Z90" s="308" t="s">
        <v>969</v>
      </c>
      <c r="AA90" s="310" t="s">
        <v>1282</v>
      </c>
      <c r="AB90" s="295" t="s">
        <v>896</v>
      </c>
      <c r="AC90" s="206">
        <v>1</v>
      </c>
      <c r="AD90" s="296">
        <v>1</v>
      </c>
      <c r="AE90" s="297"/>
      <c r="AF90" s="311">
        <v>1</v>
      </c>
      <c r="AG90" s="299" t="s">
        <v>1279</v>
      </c>
      <c r="AH90" s="326"/>
      <c r="AI90" s="285" t="s">
        <v>99</v>
      </c>
      <c r="AJ90" s="285" t="s">
        <v>99</v>
      </c>
      <c r="AK90" s="313" t="s">
        <v>100</v>
      </c>
      <c r="AL90" s="307" t="s">
        <v>898</v>
      </c>
      <c r="AM90" s="301"/>
      <c r="AN90" s="302">
        <v>0</v>
      </c>
      <c r="AO90" s="303">
        <v>0</v>
      </c>
      <c r="AP90" s="97" t="str">
        <f t="shared" si="0"/>
        <v/>
      </c>
      <c r="AQ90" s="551"/>
    </row>
    <row r="91" spans="1:43" ht="153" customHeight="1">
      <c r="A91" s="289"/>
      <c r="B91" s="289"/>
      <c r="C91" s="289"/>
      <c r="D91" s="289"/>
      <c r="E91" s="289"/>
      <c r="F91" s="289"/>
      <c r="G91" s="289"/>
      <c r="H91" s="289"/>
      <c r="I91" s="304">
        <v>44743</v>
      </c>
      <c r="J91" s="304">
        <v>44773</v>
      </c>
      <c r="K91" s="348"/>
      <c r="L91" s="272"/>
      <c r="M91" s="272"/>
      <c r="N91" s="518" t="s">
        <v>889</v>
      </c>
      <c r="O91" s="447"/>
      <c r="P91" s="448"/>
      <c r="Q91" s="272" t="s">
        <v>890</v>
      </c>
      <c r="R91" s="272" t="s">
        <v>740</v>
      </c>
      <c r="S91" s="305">
        <v>1</v>
      </c>
      <c r="T91" s="305">
        <v>1</v>
      </c>
      <c r="U91" s="306">
        <v>1</v>
      </c>
      <c r="V91" s="307" t="s">
        <v>1283</v>
      </c>
      <c r="W91" s="307" t="s">
        <v>1284</v>
      </c>
      <c r="X91" s="308" t="s">
        <v>99</v>
      </c>
      <c r="Y91" s="308" t="s">
        <v>99</v>
      </c>
      <c r="Z91" s="308" t="s">
        <v>969</v>
      </c>
      <c r="AA91" s="310" t="s">
        <v>1285</v>
      </c>
      <c r="AB91" s="295" t="s">
        <v>896</v>
      </c>
      <c r="AC91" s="206">
        <v>1</v>
      </c>
      <c r="AD91" s="296">
        <v>1</v>
      </c>
      <c r="AE91" s="297"/>
      <c r="AF91" s="311">
        <v>1</v>
      </c>
      <c r="AG91" s="299" t="s">
        <v>1279</v>
      </c>
      <c r="AH91" s="326"/>
      <c r="AI91" s="285" t="s">
        <v>99</v>
      </c>
      <c r="AJ91" s="285" t="s">
        <v>99</v>
      </c>
      <c r="AK91" s="313" t="s">
        <v>100</v>
      </c>
      <c r="AL91" s="307" t="s">
        <v>898</v>
      </c>
      <c r="AM91" s="301"/>
      <c r="AN91" s="302">
        <v>0</v>
      </c>
      <c r="AO91" s="303">
        <v>0</v>
      </c>
      <c r="AP91" s="97">
        <f t="shared" si="0"/>
        <v>1</v>
      </c>
      <c r="AQ91" s="551"/>
    </row>
    <row r="92" spans="1:43" ht="153" customHeight="1">
      <c r="A92" s="289"/>
      <c r="B92" s="289"/>
      <c r="C92" s="289"/>
      <c r="D92" s="289"/>
      <c r="E92" s="289"/>
      <c r="F92" s="289"/>
      <c r="G92" s="289"/>
      <c r="H92" s="289"/>
      <c r="I92" s="304">
        <v>44774</v>
      </c>
      <c r="J92" s="304">
        <v>44804</v>
      </c>
      <c r="K92" s="348"/>
      <c r="L92" s="272"/>
      <c r="M92" s="272"/>
      <c r="N92" s="518" t="s">
        <v>889</v>
      </c>
      <c r="O92" s="447"/>
      <c r="P92" s="448"/>
      <c r="Q92" s="272" t="s">
        <v>890</v>
      </c>
      <c r="R92" s="272" t="s">
        <v>740</v>
      </c>
      <c r="S92" s="305">
        <v>1</v>
      </c>
      <c r="T92" s="305">
        <v>1</v>
      </c>
      <c r="U92" s="306">
        <v>1</v>
      </c>
      <c r="V92" s="307" t="s">
        <v>1286</v>
      </c>
      <c r="W92" s="307" t="s">
        <v>1287</v>
      </c>
      <c r="X92" s="308" t="s">
        <v>99</v>
      </c>
      <c r="Y92" s="308" t="s">
        <v>99</v>
      </c>
      <c r="Z92" s="308" t="s">
        <v>969</v>
      </c>
      <c r="AA92" s="310" t="s">
        <v>1288</v>
      </c>
      <c r="AB92" s="295" t="s">
        <v>896</v>
      </c>
      <c r="AC92" s="206">
        <v>0</v>
      </c>
      <c r="AD92" s="296">
        <v>1</v>
      </c>
      <c r="AE92" s="281"/>
      <c r="AF92" s="311">
        <v>1</v>
      </c>
      <c r="AG92" s="299" t="s">
        <v>1289</v>
      </c>
      <c r="AH92" s="316" t="s">
        <v>1290</v>
      </c>
      <c r="AI92" s="285" t="s">
        <v>99</v>
      </c>
      <c r="AJ92" s="285" t="s">
        <v>99</v>
      </c>
      <c r="AK92" s="313" t="s">
        <v>100</v>
      </c>
      <c r="AL92" s="307" t="s">
        <v>898</v>
      </c>
      <c r="AM92" s="301"/>
      <c r="AN92" s="302">
        <v>0</v>
      </c>
      <c r="AO92" s="319">
        <v>0</v>
      </c>
      <c r="AP92" s="97">
        <f t="shared" si="0"/>
        <v>1</v>
      </c>
      <c r="AQ92" s="551"/>
    </row>
    <row r="93" spans="1:43" ht="153" customHeight="1">
      <c r="A93" s="289"/>
      <c r="B93" s="289"/>
      <c r="C93" s="289"/>
      <c r="D93" s="289"/>
      <c r="E93" s="289"/>
      <c r="F93" s="289"/>
      <c r="G93" s="289"/>
      <c r="H93" s="289"/>
      <c r="I93" s="304">
        <v>44805</v>
      </c>
      <c r="J93" s="304">
        <v>44834</v>
      </c>
      <c r="K93" s="348"/>
      <c r="L93" s="272"/>
      <c r="M93" s="272"/>
      <c r="N93" s="518" t="s">
        <v>889</v>
      </c>
      <c r="O93" s="447"/>
      <c r="P93" s="448"/>
      <c r="Q93" s="272" t="s">
        <v>890</v>
      </c>
      <c r="R93" s="272" t="s">
        <v>740</v>
      </c>
      <c r="S93" s="305">
        <v>1</v>
      </c>
      <c r="T93" s="305">
        <v>1</v>
      </c>
      <c r="U93" s="293" t="s">
        <v>886</v>
      </c>
      <c r="V93" s="315"/>
      <c r="W93" s="315"/>
      <c r="X93" s="517" t="s">
        <v>889</v>
      </c>
      <c r="Y93" s="447"/>
      <c r="Z93" s="448"/>
      <c r="AA93" s="295" t="s">
        <v>890</v>
      </c>
      <c r="AB93" s="295" t="s">
        <v>740</v>
      </c>
      <c r="AC93" s="206">
        <v>0</v>
      </c>
      <c r="AD93" s="296">
        <v>0</v>
      </c>
      <c r="AE93" s="281"/>
      <c r="AF93" s="311">
        <v>1</v>
      </c>
      <c r="AG93" s="299" t="s">
        <v>1289</v>
      </c>
      <c r="AH93" s="316" t="s">
        <v>1290</v>
      </c>
      <c r="AI93" s="285" t="s">
        <v>99</v>
      </c>
      <c r="AJ93" s="285" t="s">
        <v>99</v>
      </c>
      <c r="AK93" s="313" t="s">
        <v>100</v>
      </c>
      <c r="AL93" s="310" t="s">
        <v>1291</v>
      </c>
      <c r="AM93" s="301" t="s">
        <v>896</v>
      </c>
      <c r="AN93" s="302">
        <v>1</v>
      </c>
      <c r="AO93" s="319">
        <v>0</v>
      </c>
      <c r="AP93" s="97">
        <f t="shared" si="0"/>
        <v>1</v>
      </c>
      <c r="AQ93" s="551"/>
    </row>
    <row r="94" spans="1:43" ht="237" customHeight="1">
      <c r="A94" s="289"/>
      <c r="B94" s="289"/>
      <c r="C94" s="289"/>
      <c r="D94" s="289"/>
      <c r="E94" s="289"/>
      <c r="F94" s="289"/>
      <c r="G94" s="289"/>
      <c r="H94" s="289"/>
      <c r="I94" s="304">
        <v>44835</v>
      </c>
      <c r="J94" s="304">
        <v>44865</v>
      </c>
      <c r="K94" s="348"/>
      <c r="L94" s="272"/>
      <c r="M94" s="272"/>
      <c r="N94" s="518" t="s">
        <v>889</v>
      </c>
      <c r="O94" s="447"/>
      <c r="P94" s="448"/>
      <c r="Q94" s="272" t="s">
        <v>890</v>
      </c>
      <c r="R94" s="272" t="s">
        <v>740</v>
      </c>
      <c r="S94" s="305">
        <v>1</v>
      </c>
      <c r="T94" s="305">
        <v>1</v>
      </c>
      <c r="U94" s="293" t="s">
        <v>886</v>
      </c>
      <c r="V94" s="315"/>
      <c r="W94" s="315"/>
      <c r="X94" s="517" t="s">
        <v>889</v>
      </c>
      <c r="Y94" s="447"/>
      <c r="Z94" s="448"/>
      <c r="AA94" s="295" t="s">
        <v>890</v>
      </c>
      <c r="AB94" s="295" t="s">
        <v>740</v>
      </c>
      <c r="AC94" s="206">
        <v>0</v>
      </c>
      <c r="AD94" s="296">
        <v>0</v>
      </c>
      <c r="AE94" s="281"/>
      <c r="AF94" s="198">
        <v>1</v>
      </c>
      <c r="AG94" s="367" t="s">
        <v>1289</v>
      </c>
      <c r="AH94" s="368" t="s">
        <v>1292</v>
      </c>
      <c r="AI94" s="285" t="s">
        <v>99</v>
      </c>
      <c r="AJ94" s="285" t="s">
        <v>99</v>
      </c>
      <c r="AK94" s="313" t="s">
        <v>100</v>
      </c>
      <c r="AL94" s="310" t="s">
        <v>1293</v>
      </c>
      <c r="AM94" s="301" t="s">
        <v>896</v>
      </c>
      <c r="AN94" s="302">
        <v>1</v>
      </c>
      <c r="AO94" s="319">
        <v>0</v>
      </c>
      <c r="AP94" s="97">
        <f t="shared" si="0"/>
        <v>1</v>
      </c>
      <c r="AQ94" s="552"/>
    </row>
    <row r="95" spans="1:43" ht="237" customHeight="1">
      <c r="A95" s="289"/>
      <c r="B95" s="289"/>
      <c r="C95" s="289"/>
      <c r="D95" s="289"/>
      <c r="E95" s="289"/>
      <c r="F95" s="289"/>
      <c r="G95" s="289"/>
      <c r="H95" s="289"/>
      <c r="I95" s="304">
        <v>44866</v>
      </c>
      <c r="J95" s="304">
        <v>44895</v>
      </c>
      <c r="K95" s="348"/>
      <c r="L95" s="272"/>
      <c r="M95" s="272"/>
      <c r="N95" s="518" t="s">
        <v>889</v>
      </c>
      <c r="O95" s="447"/>
      <c r="P95" s="448"/>
      <c r="Q95" s="272" t="s">
        <v>890</v>
      </c>
      <c r="R95" s="272" t="s">
        <v>740</v>
      </c>
      <c r="S95" s="305">
        <v>0</v>
      </c>
      <c r="T95" s="305">
        <v>0</v>
      </c>
      <c r="U95" s="293" t="s">
        <v>886</v>
      </c>
      <c r="V95" s="294"/>
      <c r="W95" s="294"/>
      <c r="X95" s="517" t="s">
        <v>889</v>
      </c>
      <c r="Y95" s="447"/>
      <c r="Z95" s="448"/>
      <c r="AA95" s="295" t="s">
        <v>890</v>
      </c>
      <c r="AB95" s="295" t="s">
        <v>740</v>
      </c>
      <c r="AC95" s="206">
        <v>0</v>
      </c>
      <c r="AD95" s="296">
        <v>0</v>
      </c>
      <c r="AE95" s="297"/>
      <c r="AF95" s="199">
        <v>100</v>
      </c>
      <c r="AG95" s="367" t="s">
        <v>1289</v>
      </c>
      <c r="AH95" s="369" t="s">
        <v>1292</v>
      </c>
      <c r="AI95" s="285" t="s">
        <v>99</v>
      </c>
      <c r="AJ95" s="285" t="s">
        <v>99</v>
      </c>
      <c r="AK95" s="313" t="s">
        <v>100</v>
      </c>
      <c r="AL95" s="310" t="s">
        <v>1294</v>
      </c>
      <c r="AM95" s="301" t="s">
        <v>896</v>
      </c>
      <c r="AN95" s="302">
        <v>1</v>
      </c>
      <c r="AO95" s="319">
        <v>1</v>
      </c>
      <c r="AP95" s="97">
        <f t="shared" si="0"/>
        <v>1</v>
      </c>
      <c r="AQ95" s="552"/>
    </row>
    <row r="96" spans="1:43" ht="237" customHeight="1">
      <c r="A96" s="289"/>
      <c r="B96" s="314"/>
      <c r="C96" s="314"/>
      <c r="D96" s="314"/>
      <c r="E96" s="314"/>
      <c r="F96" s="314"/>
      <c r="G96" s="314"/>
      <c r="H96" s="314"/>
      <c r="I96" s="304">
        <v>44896</v>
      </c>
      <c r="J96" s="304">
        <v>44926</v>
      </c>
      <c r="K96" s="348"/>
      <c r="L96" s="272"/>
      <c r="M96" s="272"/>
      <c r="N96" s="518" t="s">
        <v>889</v>
      </c>
      <c r="O96" s="447"/>
      <c r="P96" s="448"/>
      <c r="Q96" s="272" t="s">
        <v>890</v>
      </c>
      <c r="R96" s="272" t="s">
        <v>740</v>
      </c>
      <c r="S96" s="305">
        <v>0</v>
      </c>
      <c r="T96" s="305">
        <v>0</v>
      </c>
      <c r="U96" s="293" t="s">
        <v>886</v>
      </c>
      <c r="V96" s="294"/>
      <c r="W96" s="294"/>
      <c r="X96" s="517" t="s">
        <v>889</v>
      </c>
      <c r="Y96" s="447"/>
      <c r="Z96" s="448"/>
      <c r="AA96" s="295" t="s">
        <v>890</v>
      </c>
      <c r="AB96" s="295" t="s">
        <v>740</v>
      </c>
      <c r="AC96" s="206">
        <v>0</v>
      </c>
      <c r="AD96" s="296">
        <v>0</v>
      </c>
      <c r="AE96" s="297"/>
      <c r="AF96" s="298"/>
      <c r="AG96" s="299"/>
      <c r="AH96" s="326"/>
      <c r="AI96" s="285"/>
      <c r="AJ96" s="300"/>
      <c r="AK96" s="370"/>
      <c r="AL96" s="310" t="s">
        <v>1295</v>
      </c>
      <c r="AM96" s="301" t="s">
        <v>1296</v>
      </c>
      <c r="AN96" s="302">
        <v>1</v>
      </c>
      <c r="AO96" s="319">
        <v>1</v>
      </c>
      <c r="AP96" s="97">
        <f t="shared" si="0"/>
        <v>1</v>
      </c>
      <c r="AQ96" s="551"/>
    </row>
    <row r="97" spans="1:43" ht="153" customHeight="1">
      <c r="A97" s="289"/>
      <c r="B97" s="290">
        <v>44594</v>
      </c>
      <c r="C97" s="291" t="s">
        <v>1297</v>
      </c>
      <c r="D97" s="291" t="s">
        <v>1298</v>
      </c>
      <c r="E97" s="291" t="s">
        <v>1299</v>
      </c>
      <c r="F97" s="291" t="s">
        <v>1300</v>
      </c>
      <c r="G97" s="291" t="s">
        <v>696</v>
      </c>
      <c r="H97" s="291" t="s">
        <v>696</v>
      </c>
      <c r="I97" s="304">
        <v>44562</v>
      </c>
      <c r="J97" s="304">
        <v>44592</v>
      </c>
      <c r="K97" s="371">
        <v>1</v>
      </c>
      <c r="L97" s="272" t="s">
        <v>1301</v>
      </c>
      <c r="M97" s="272" t="s">
        <v>1302</v>
      </c>
      <c r="N97" s="272" t="s">
        <v>139</v>
      </c>
      <c r="O97" s="272" t="s">
        <v>139</v>
      </c>
      <c r="P97" s="272" t="s">
        <v>864</v>
      </c>
      <c r="Q97" s="275" t="s">
        <v>1303</v>
      </c>
      <c r="R97" s="275" t="s">
        <v>896</v>
      </c>
      <c r="S97" s="305">
        <v>0</v>
      </c>
      <c r="T97" s="305">
        <v>0</v>
      </c>
      <c r="U97" s="293" t="s">
        <v>886</v>
      </c>
      <c r="V97" s="315"/>
      <c r="W97" s="315"/>
      <c r="X97" s="517" t="s">
        <v>762</v>
      </c>
      <c r="Y97" s="447"/>
      <c r="Z97" s="448"/>
      <c r="AA97" s="295" t="s">
        <v>989</v>
      </c>
      <c r="AB97" s="340"/>
      <c r="AC97" s="206">
        <v>0</v>
      </c>
      <c r="AD97" s="296">
        <v>0</v>
      </c>
      <c r="AE97" s="297"/>
      <c r="AF97" s="322">
        <v>1</v>
      </c>
      <c r="AG97" s="299" t="s">
        <v>1304</v>
      </c>
      <c r="AH97" s="326"/>
      <c r="AI97" s="285" t="s">
        <v>99</v>
      </c>
      <c r="AJ97" s="285" t="s">
        <v>99</v>
      </c>
      <c r="AK97" s="313" t="s">
        <v>100</v>
      </c>
      <c r="AL97" s="295" t="s">
        <v>874</v>
      </c>
      <c r="AM97" s="301"/>
      <c r="AN97" s="302">
        <v>0</v>
      </c>
      <c r="AO97" s="319">
        <v>0</v>
      </c>
      <c r="AP97" s="97" t="str">
        <f t="shared" si="0"/>
        <v/>
      </c>
      <c r="AQ97" s="551"/>
    </row>
    <row r="98" spans="1:43" ht="153" customHeight="1">
      <c r="A98" s="289"/>
      <c r="B98" s="289"/>
      <c r="C98" s="289"/>
      <c r="D98" s="289"/>
      <c r="E98" s="289"/>
      <c r="F98" s="289"/>
      <c r="G98" s="289"/>
      <c r="H98" s="289"/>
      <c r="I98" s="304">
        <v>44593</v>
      </c>
      <c r="J98" s="304">
        <v>44620</v>
      </c>
      <c r="K98" s="371">
        <v>1</v>
      </c>
      <c r="L98" s="272" t="s">
        <v>1305</v>
      </c>
      <c r="M98" s="272" t="s">
        <v>1302</v>
      </c>
      <c r="N98" s="272" t="s">
        <v>139</v>
      </c>
      <c r="O98" s="272" t="s">
        <v>139</v>
      </c>
      <c r="P98" s="272" t="s">
        <v>864</v>
      </c>
      <c r="Q98" s="275" t="s">
        <v>1306</v>
      </c>
      <c r="R98" s="275" t="s">
        <v>896</v>
      </c>
      <c r="S98" s="305">
        <v>0</v>
      </c>
      <c r="T98" s="305">
        <v>0</v>
      </c>
      <c r="U98" s="293" t="s">
        <v>886</v>
      </c>
      <c r="V98" s="315"/>
      <c r="W98" s="315"/>
      <c r="X98" s="517" t="s">
        <v>762</v>
      </c>
      <c r="Y98" s="447"/>
      <c r="Z98" s="448"/>
      <c r="AA98" s="295" t="s">
        <v>989</v>
      </c>
      <c r="AB98" s="340"/>
      <c r="AC98" s="206">
        <v>0</v>
      </c>
      <c r="AD98" s="296">
        <v>0</v>
      </c>
      <c r="AE98" s="297"/>
      <c r="AF98" s="322">
        <v>1</v>
      </c>
      <c r="AG98" s="299" t="s">
        <v>1304</v>
      </c>
      <c r="AH98" s="326"/>
      <c r="AI98" s="285" t="s">
        <v>99</v>
      </c>
      <c r="AJ98" s="285" t="s">
        <v>99</v>
      </c>
      <c r="AK98" s="313" t="s">
        <v>100</v>
      </c>
      <c r="AL98" s="295" t="s">
        <v>874</v>
      </c>
      <c r="AM98" s="301"/>
      <c r="AN98" s="302">
        <v>0</v>
      </c>
      <c r="AO98" s="319">
        <v>0</v>
      </c>
      <c r="AP98" s="97" t="str">
        <f t="shared" si="0"/>
        <v/>
      </c>
      <c r="AQ98" s="551"/>
    </row>
    <row r="99" spans="1:43" ht="153" customHeight="1">
      <c r="A99" s="289"/>
      <c r="B99" s="289"/>
      <c r="C99" s="289"/>
      <c r="D99" s="289"/>
      <c r="E99" s="289"/>
      <c r="F99" s="289"/>
      <c r="G99" s="289"/>
      <c r="H99" s="289"/>
      <c r="I99" s="304">
        <v>44621</v>
      </c>
      <c r="J99" s="304">
        <v>44651</v>
      </c>
      <c r="K99" s="371">
        <v>1</v>
      </c>
      <c r="L99" s="272" t="s">
        <v>1307</v>
      </c>
      <c r="M99" s="272" t="s">
        <v>1302</v>
      </c>
      <c r="N99" s="272" t="s">
        <v>139</v>
      </c>
      <c r="O99" s="272" t="s">
        <v>139</v>
      </c>
      <c r="P99" s="272" t="s">
        <v>864</v>
      </c>
      <c r="Q99" s="275" t="s">
        <v>1308</v>
      </c>
      <c r="R99" s="275" t="s">
        <v>896</v>
      </c>
      <c r="S99" s="305">
        <v>0</v>
      </c>
      <c r="T99" s="305">
        <v>0</v>
      </c>
      <c r="U99" s="293" t="s">
        <v>886</v>
      </c>
      <c r="V99" s="315"/>
      <c r="W99" s="315"/>
      <c r="X99" s="517" t="s">
        <v>762</v>
      </c>
      <c r="Y99" s="447"/>
      <c r="Z99" s="448"/>
      <c r="AA99" s="295" t="s">
        <v>989</v>
      </c>
      <c r="AB99" s="340"/>
      <c r="AC99" s="206">
        <v>0</v>
      </c>
      <c r="AD99" s="296">
        <v>0</v>
      </c>
      <c r="AE99" s="297"/>
      <c r="AF99" s="322">
        <v>1</v>
      </c>
      <c r="AG99" s="299" t="s">
        <v>1304</v>
      </c>
      <c r="AH99" s="326"/>
      <c r="AI99" s="285" t="s">
        <v>99</v>
      </c>
      <c r="AJ99" s="285" t="s">
        <v>99</v>
      </c>
      <c r="AK99" s="313" t="s">
        <v>100</v>
      </c>
      <c r="AL99" s="295" t="s">
        <v>874</v>
      </c>
      <c r="AM99" s="301"/>
      <c r="AN99" s="302">
        <v>0</v>
      </c>
      <c r="AO99" s="319">
        <v>0</v>
      </c>
      <c r="AP99" s="97" t="str">
        <f t="shared" si="0"/>
        <v/>
      </c>
      <c r="AQ99" s="551"/>
    </row>
    <row r="100" spans="1:43" ht="153" customHeight="1">
      <c r="A100" s="289"/>
      <c r="B100" s="289"/>
      <c r="C100" s="289"/>
      <c r="D100" s="289"/>
      <c r="E100" s="289"/>
      <c r="F100" s="289"/>
      <c r="G100" s="289"/>
      <c r="H100" s="289"/>
      <c r="I100" s="304">
        <v>44652</v>
      </c>
      <c r="J100" s="304">
        <v>44681</v>
      </c>
      <c r="K100" s="371">
        <v>1</v>
      </c>
      <c r="L100" s="272" t="s">
        <v>1309</v>
      </c>
      <c r="M100" s="272" t="s">
        <v>1302</v>
      </c>
      <c r="N100" s="272" t="s">
        <v>139</v>
      </c>
      <c r="O100" s="272" t="s">
        <v>139</v>
      </c>
      <c r="P100" s="272" t="s">
        <v>864</v>
      </c>
      <c r="Q100" s="275" t="s">
        <v>1310</v>
      </c>
      <c r="R100" s="275" t="s">
        <v>896</v>
      </c>
      <c r="S100" s="305">
        <v>0</v>
      </c>
      <c r="T100" s="305">
        <v>0</v>
      </c>
      <c r="U100" s="293" t="s">
        <v>886</v>
      </c>
      <c r="V100" s="315"/>
      <c r="W100" s="315"/>
      <c r="X100" s="517" t="s">
        <v>762</v>
      </c>
      <c r="Y100" s="447"/>
      <c r="Z100" s="448"/>
      <c r="AA100" s="295" t="s">
        <v>989</v>
      </c>
      <c r="AB100" s="340"/>
      <c r="AC100" s="206">
        <v>0</v>
      </c>
      <c r="AD100" s="296">
        <v>0</v>
      </c>
      <c r="AE100" s="297"/>
      <c r="AF100" s="322">
        <v>1</v>
      </c>
      <c r="AG100" s="299" t="s">
        <v>1304</v>
      </c>
      <c r="AH100" s="326"/>
      <c r="AI100" s="285" t="s">
        <v>99</v>
      </c>
      <c r="AJ100" s="285" t="s">
        <v>99</v>
      </c>
      <c r="AK100" s="313" t="s">
        <v>100</v>
      </c>
      <c r="AL100" s="295" t="s">
        <v>874</v>
      </c>
      <c r="AM100" s="301"/>
      <c r="AN100" s="302">
        <v>0</v>
      </c>
      <c r="AO100" s="319">
        <v>0</v>
      </c>
      <c r="AP100" s="97" t="str">
        <f t="shared" si="0"/>
        <v/>
      </c>
      <c r="AQ100" s="551"/>
    </row>
    <row r="101" spans="1:43" ht="153" customHeight="1">
      <c r="A101" s="289"/>
      <c r="B101" s="289"/>
      <c r="C101" s="289"/>
      <c r="D101" s="289"/>
      <c r="E101" s="289"/>
      <c r="F101" s="289"/>
      <c r="G101" s="289"/>
      <c r="H101" s="289"/>
      <c r="I101" s="304">
        <v>44682</v>
      </c>
      <c r="J101" s="304">
        <v>44712</v>
      </c>
      <c r="K101" s="272"/>
      <c r="L101" s="272"/>
      <c r="M101" s="272"/>
      <c r="N101" s="518" t="s">
        <v>889</v>
      </c>
      <c r="O101" s="447"/>
      <c r="P101" s="448"/>
      <c r="Q101" s="272" t="s">
        <v>890</v>
      </c>
      <c r="R101" s="272" t="s">
        <v>740</v>
      </c>
      <c r="S101" s="305">
        <v>0</v>
      </c>
      <c r="T101" s="305">
        <v>0</v>
      </c>
      <c r="U101" s="306">
        <v>1</v>
      </c>
      <c r="V101" s="307" t="s">
        <v>1311</v>
      </c>
      <c r="W101" s="307" t="s">
        <v>1312</v>
      </c>
      <c r="X101" s="308" t="s">
        <v>99</v>
      </c>
      <c r="Y101" s="308" t="s">
        <v>99</v>
      </c>
      <c r="Z101" s="308" t="s">
        <v>969</v>
      </c>
      <c r="AA101" s="295" t="s">
        <v>1313</v>
      </c>
      <c r="AB101" s="295" t="s">
        <v>896</v>
      </c>
      <c r="AC101" s="206">
        <v>1</v>
      </c>
      <c r="AD101" s="296">
        <v>1</v>
      </c>
      <c r="AE101" s="297"/>
      <c r="AF101" s="322">
        <v>1</v>
      </c>
      <c r="AG101" s="299" t="s">
        <v>1314</v>
      </c>
      <c r="AH101" s="326"/>
      <c r="AI101" s="285" t="s">
        <v>99</v>
      </c>
      <c r="AJ101" s="285" t="s">
        <v>99</v>
      </c>
      <c r="AK101" s="313" t="s">
        <v>100</v>
      </c>
      <c r="AL101" s="307" t="s">
        <v>898</v>
      </c>
      <c r="AM101" s="301"/>
      <c r="AN101" s="302">
        <v>0</v>
      </c>
      <c r="AO101" s="319">
        <v>0</v>
      </c>
      <c r="AP101" s="97" t="str">
        <f t="shared" si="0"/>
        <v/>
      </c>
      <c r="AQ101" s="551"/>
    </row>
    <row r="102" spans="1:43" ht="153" customHeight="1">
      <c r="A102" s="289"/>
      <c r="B102" s="289"/>
      <c r="C102" s="289"/>
      <c r="D102" s="289"/>
      <c r="E102" s="289"/>
      <c r="F102" s="289"/>
      <c r="G102" s="289"/>
      <c r="H102" s="289"/>
      <c r="I102" s="304">
        <v>44713</v>
      </c>
      <c r="J102" s="304">
        <v>44742</v>
      </c>
      <c r="K102" s="272"/>
      <c r="L102" s="272"/>
      <c r="M102" s="272"/>
      <c r="N102" s="518" t="s">
        <v>889</v>
      </c>
      <c r="O102" s="447"/>
      <c r="P102" s="448"/>
      <c r="Q102" s="272" t="s">
        <v>890</v>
      </c>
      <c r="R102" s="272" t="s">
        <v>740</v>
      </c>
      <c r="S102" s="305">
        <v>0</v>
      </c>
      <c r="T102" s="305">
        <v>0</v>
      </c>
      <c r="U102" s="306">
        <v>1</v>
      </c>
      <c r="V102" s="307" t="s">
        <v>1315</v>
      </c>
      <c r="W102" s="307" t="s">
        <v>1312</v>
      </c>
      <c r="X102" s="308" t="s">
        <v>99</v>
      </c>
      <c r="Y102" s="308" t="s">
        <v>99</v>
      </c>
      <c r="Z102" s="308" t="s">
        <v>969</v>
      </c>
      <c r="AA102" s="295" t="s">
        <v>1316</v>
      </c>
      <c r="AB102" s="295" t="s">
        <v>896</v>
      </c>
      <c r="AC102" s="206">
        <v>1</v>
      </c>
      <c r="AD102" s="296">
        <v>1</v>
      </c>
      <c r="AE102" s="297"/>
      <c r="AF102" s="322">
        <v>1</v>
      </c>
      <c r="AG102" s="299" t="s">
        <v>1314</v>
      </c>
      <c r="AH102" s="326"/>
      <c r="AI102" s="285" t="s">
        <v>99</v>
      </c>
      <c r="AJ102" s="285" t="s">
        <v>99</v>
      </c>
      <c r="AK102" s="313" t="s">
        <v>100</v>
      </c>
      <c r="AL102" s="307" t="s">
        <v>898</v>
      </c>
      <c r="AM102" s="301"/>
      <c r="AN102" s="302">
        <v>0</v>
      </c>
      <c r="AO102" s="319">
        <v>0</v>
      </c>
      <c r="AP102" s="97" t="str">
        <f t="shared" si="0"/>
        <v/>
      </c>
      <c r="AQ102" s="551"/>
    </row>
    <row r="103" spans="1:43" ht="153" customHeight="1">
      <c r="A103" s="289"/>
      <c r="B103" s="289"/>
      <c r="C103" s="289"/>
      <c r="D103" s="289"/>
      <c r="E103" s="289"/>
      <c r="F103" s="289"/>
      <c r="G103" s="289"/>
      <c r="H103" s="289"/>
      <c r="I103" s="304">
        <v>44743</v>
      </c>
      <c r="J103" s="304">
        <v>44773</v>
      </c>
      <c r="K103" s="272"/>
      <c r="L103" s="272"/>
      <c r="M103" s="272"/>
      <c r="N103" s="518" t="s">
        <v>889</v>
      </c>
      <c r="O103" s="447"/>
      <c r="P103" s="448"/>
      <c r="Q103" s="272" t="s">
        <v>890</v>
      </c>
      <c r="R103" s="272" t="s">
        <v>740</v>
      </c>
      <c r="S103" s="305">
        <v>1</v>
      </c>
      <c r="T103" s="305">
        <v>1</v>
      </c>
      <c r="U103" s="306">
        <v>1</v>
      </c>
      <c r="V103" s="307" t="s">
        <v>1317</v>
      </c>
      <c r="W103" s="307" t="s">
        <v>1312</v>
      </c>
      <c r="X103" s="308" t="s">
        <v>99</v>
      </c>
      <c r="Y103" s="308" t="s">
        <v>99</v>
      </c>
      <c r="Z103" s="308" t="s">
        <v>969</v>
      </c>
      <c r="AA103" s="295" t="s">
        <v>1318</v>
      </c>
      <c r="AB103" s="295" t="s">
        <v>896</v>
      </c>
      <c r="AC103" s="206">
        <v>1</v>
      </c>
      <c r="AD103" s="296">
        <v>1</v>
      </c>
      <c r="AE103" s="297"/>
      <c r="AF103" s="322">
        <v>1</v>
      </c>
      <c r="AG103" s="299" t="s">
        <v>1314</v>
      </c>
      <c r="AH103" s="326"/>
      <c r="AI103" s="285" t="s">
        <v>99</v>
      </c>
      <c r="AJ103" s="285" t="s">
        <v>99</v>
      </c>
      <c r="AK103" s="313" t="s">
        <v>100</v>
      </c>
      <c r="AL103" s="307" t="s">
        <v>898</v>
      </c>
      <c r="AM103" s="301"/>
      <c r="AN103" s="302">
        <v>0</v>
      </c>
      <c r="AO103" s="319">
        <v>0</v>
      </c>
      <c r="AP103" s="97">
        <f t="shared" si="0"/>
        <v>1</v>
      </c>
      <c r="AQ103" s="551"/>
    </row>
    <row r="104" spans="1:43" ht="153" customHeight="1">
      <c r="A104" s="289"/>
      <c r="B104" s="289"/>
      <c r="C104" s="289"/>
      <c r="D104" s="289"/>
      <c r="E104" s="289"/>
      <c r="F104" s="289"/>
      <c r="G104" s="289"/>
      <c r="H104" s="289"/>
      <c r="I104" s="304">
        <v>44774</v>
      </c>
      <c r="J104" s="304">
        <v>44804</v>
      </c>
      <c r="K104" s="272"/>
      <c r="L104" s="272"/>
      <c r="M104" s="272"/>
      <c r="N104" s="518" t="s">
        <v>889</v>
      </c>
      <c r="O104" s="447"/>
      <c r="P104" s="448"/>
      <c r="Q104" s="272" t="s">
        <v>890</v>
      </c>
      <c r="R104" s="272" t="s">
        <v>740</v>
      </c>
      <c r="S104" s="305">
        <v>1</v>
      </c>
      <c r="T104" s="305">
        <v>1</v>
      </c>
      <c r="U104" s="306">
        <v>1</v>
      </c>
      <c r="V104" s="307" t="s">
        <v>1319</v>
      </c>
      <c r="W104" s="307" t="s">
        <v>1312</v>
      </c>
      <c r="X104" s="308" t="s">
        <v>99</v>
      </c>
      <c r="Y104" s="308" t="s">
        <v>99</v>
      </c>
      <c r="Z104" s="308" t="s">
        <v>969</v>
      </c>
      <c r="AA104" s="295" t="s">
        <v>1320</v>
      </c>
      <c r="AB104" s="295" t="s">
        <v>896</v>
      </c>
      <c r="AC104" s="206">
        <v>0</v>
      </c>
      <c r="AD104" s="296">
        <v>1</v>
      </c>
      <c r="AE104" s="281"/>
      <c r="AF104" s="322">
        <v>1</v>
      </c>
      <c r="AG104" s="299" t="s">
        <v>1314</v>
      </c>
      <c r="AH104" s="326"/>
      <c r="AI104" s="285" t="s">
        <v>99</v>
      </c>
      <c r="AJ104" s="285" t="s">
        <v>99</v>
      </c>
      <c r="AK104" s="313" t="s">
        <v>100</v>
      </c>
      <c r="AL104" s="307" t="s">
        <v>898</v>
      </c>
      <c r="AM104" s="301"/>
      <c r="AN104" s="302">
        <v>0</v>
      </c>
      <c r="AO104" s="319">
        <v>0</v>
      </c>
      <c r="AP104" s="97">
        <f t="shared" si="0"/>
        <v>1</v>
      </c>
      <c r="AQ104" s="551"/>
    </row>
    <row r="105" spans="1:43" ht="153" customHeight="1">
      <c r="A105" s="289"/>
      <c r="B105" s="289"/>
      <c r="C105" s="289"/>
      <c r="D105" s="289"/>
      <c r="E105" s="289"/>
      <c r="F105" s="289"/>
      <c r="G105" s="289"/>
      <c r="H105" s="289"/>
      <c r="I105" s="304">
        <v>44805</v>
      </c>
      <c r="J105" s="304">
        <v>44834</v>
      </c>
      <c r="K105" s="272"/>
      <c r="L105" s="272"/>
      <c r="M105" s="272"/>
      <c r="N105" s="518" t="s">
        <v>889</v>
      </c>
      <c r="O105" s="447"/>
      <c r="P105" s="448"/>
      <c r="Q105" s="272" t="s">
        <v>890</v>
      </c>
      <c r="R105" s="272" t="s">
        <v>740</v>
      </c>
      <c r="S105" s="305">
        <v>1</v>
      </c>
      <c r="T105" s="305">
        <v>1</v>
      </c>
      <c r="U105" s="293" t="s">
        <v>886</v>
      </c>
      <c r="V105" s="315"/>
      <c r="W105" s="315"/>
      <c r="X105" s="517" t="s">
        <v>889</v>
      </c>
      <c r="Y105" s="447"/>
      <c r="Z105" s="448"/>
      <c r="AA105" s="295" t="s">
        <v>890</v>
      </c>
      <c r="AB105" s="295" t="s">
        <v>740</v>
      </c>
      <c r="AC105" s="206">
        <v>0</v>
      </c>
      <c r="AD105" s="296">
        <v>0</v>
      </c>
      <c r="AE105" s="281"/>
      <c r="AF105" s="198">
        <v>1</v>
      </c>
      <c r="AG105" s="367" t="s">
        <v>1321</v>
      </c>
      <c r="AH105" s="369" t="s">
        <v>1322</v>
      </c>
      <c r="AI105" s="285" t="s">
        <v>99</v>
      </c>
      <c r="AJ105" s="285" t="s">
        <v>99</v>
      </c>
      <c r="AK105" s="313" t="s">
        <v>100</v>
      </c>
      <c r="AL105" s="295" t="s">
        <v>1323</v>
      </c>
      <c r="AM105" s="301" t="s">
        <v>896</v>
      </c>
      <c r="AN105" s="302">
        <v>1</v>
      </c>
      <c r="AO105" s="319">
        <v>0</v>
      </c>
      <c r="AP105" s="97">
        <f t="shared" si="0"/>
        <v>1</v>
      </c>
      <c r="AQ105" s="551"/>
    </row>
    <row r="106" spans="1:43" ht="153" customHeight="1">
      <c r="A106" s="289"/>
      <c r="B106" s="289"/>
      <c r="C106" s="289"/>
      <c r="D106" s="289"/>
      <c r="E106" s="289"/>
      <c r="F106" s="289"/>
      <c r="G106" s="289"/>
      <c r="H106" s="289"/>
      <c r="I106" s="304">
        <v>44835</v>
      </c>
      <c r="J106" s="304">
        <v>44865</v>
      </c>
      <c r="K106" s="272"/>
      <c r="L106" s="272"/>
      <c r="M106" s="272"/>
      <c r="N106" s="518" t="s">
        <v>889</v>
      </c>
      <c r="O106" s="447"/>
      <c r="P106" s="448"/>
      <c r="Q106" s="272" t="s">
        <v>890</v>
      </c>
      <c r="R106" s="272" t="s">
        <v>740</v>
      </c>
      <c r="S106" s="305">
        <v>1</v>
      </c>
      <c r="T106" s="305">
        <v>1</v>
      </c>
      <c r="U106" s="293" t="s">
        <v>886</v>
      </c>
      <c r="V106" s="315"/>
      <c r="W106" s="315"/>
      <c r="X106" s="517" t="s">
        <v>889</v>
      </c>
      <c r="Y106" s="447"/>
      <c r="Z106" s="448"/>
      <c r="AA106" s="295" t="s">
        <v>890</v>
      </c>
      <c r="AB106" s="295" t="s">
        <v>740</v>
      </c>
      <c r="AC106" s="206">
        <v>0</v>
      </c>
      <c r="AD106" s="296">
        <v>0</v>
      </c>
      <c r="AE106" s="281"/>
      <c r="AF106" s="198">
        <v>1</v>
      </c>
      <c r="AG106" s="367" t="s">
        <v>1321</v>
      </c>
      <c r="AH106" s="369" t="s">
        <v>1322</v>
      </c>
      <c r="AI106" s="285" t="s">
        <v>99</v>
      </c>
      <c r="AJ106" s="285" t="s">
        <v>99</v>
      </c>
      <c r="AK106" s="313" t="s">
        <v>100</v>
      </c>
      <c r="AL106" s="554" t="s">
        <v>1324</v>
      </c>
      <c r="AM106" s="301" t="s">
        <v>896</v>
      </c>
      <c r="AN106" s="302">
        <v>1</v>
      </c>
      <c r="AO106" s="319">
        <v>1</v>
      </c>
      <c r="AP106" s="97">
        <f t="shared" si="0"/>
        <v>2</v>
      </c>
      <c r="AQ106" s="551"/>
    </row>
    <row r="107" spans="1:43" ht="153" customHeight="1">
      <c r="A107" s="289"/>
      <c r="B107" s="289"/>
      <c r="C107" s="289"/>
      <c r="D107" s="289"/>
      <c r="E107" s="289"/>
      <c r="F107" s="289"/>
      <c r="G107" s="289"/>
      <c r="H107" s="289"/>
      <c r="I107" s="304">
        <v>44866</v>
      </c>
      <c r="J107" s="304">
        <v>44895</v>
      </c>
      <c r="K107" s="272"/>
      <c r="L107" s="272"/>
      <c r="M107" s="272"/>
      <c r="N107" s="518" t="s">
        <v>889</v>
      </c>
      <c r="O107" s="447"/>
      <c r="P107" s="448"/>
      <c r="Q107" s="272" t="s">
        <v>890</v>
      </c>
      <c r="R107" s="272" t="s">
        <v>740</v>
      </c>
      <c r="S107" s="305">
        <v>0</v>
      </c>
      <c r="T107" s="305">
        <v>0</v>
      </c>
      <c r="U107" s="293" t="s">
        <v>886</v>
      </c>
      <c r="V107" s="315"/>
      <c r="W107" s="315"/>
      <c r="X107" s="517" t="s">
        <v>889</v>
      </c>
      <c r="Y107" s="447"/>
      <c r="Z107" s="448"/>
      <c r="AA107" s="295" t="s">
        <v>890</v>
      </c>
      <c r="AB107" s="295" t="s">
        <v>740</v>
      </c>
      <c r="AC107" s="206">
        <v>0</v>
      </c>
      <c r="AD107" s="296">
        <v>0</v>
      </c>
      <c r="AE107" s="281"/>
      <c r="AF107" s="198">
        <v>1</v>
      </c>
      <c r="AG107" s="367" t="s">
        <v>1321</v>
      </c>
      <c r="AH107" s="369" t="s">
        <v>1322</v>
      </c>
      <c r="AI107" s="285" t="s">
        <v>99</v>
      </c>
      <c r="AJ107" s="285" t="s">
        <v>99</v>
      </c>
      <c r="AK107" s="313" t="s">
        <v>100</v>
      </c>
      <c r="AL107" s="295" t="s">
        <v>1325</v>
      </c>
      <c r="AM107" s="301" t="s">
        <v>896</v>
      </c>
      <c r="AN107" s="302">
        <v>1</v>
      </c>
      <c r="AO107" s="319">
        <v>1</v>
      </c>
      <c r="AP107" s="97">
        <f t="shared" si="0"/>
        <v>1</v>
      </c>
      <c r="AQ107" s="551"/>
    </row>
    <row r="108" spans="1:43" ht="153" customHeight="1">
      <c r="A108" s="289"/>
      <c r="B108" s="314"/>
      <c r="C108" s="314"/>
      <c r="D108" s="314"/>
      <c r="E108" s="314"/>
      <c r="F108" s="314"/>
      <c r="G108" s="314"/>
      <c r="H108" s="314"/>
      <c r="I108" s="304">
        <v>44896</v>
      </c>
      <c r="J108" s="304">
        <v>44926</v>
      </c>
      <c r="K108" s="272"/>
      <c r="L108" s="272"/>
      <c r="M108" s="272"/>
      <c r="N108" s="518" t="s">
        <v>889</v>
      </c>
      <c r="O108" s="447"/>
      <c r="P108" s="448"/>
      <c r="Q108" s="272" t="s">
        <v>890</v>
      </c>
      <c r="R108" s="272" t="s">
        <v>740</v>
      </c>
      <c r="S108" s="305">
        <v>0</v>
      </c>
      <c r="T108" s="305">
        <v>0</v>
      </c>
      <c r="U108" s="293" t="s">
        <v>886</v>
      </c>
      <c r="V108" s="294"/>
      <c r="W108" s="294"/>
      <c r="X108" s="517" t="s">
        <v>889</v>
      </c>
      <c r="Y108" s="447"/>
      <c r="Z108" s="448"/>
      <c r="AA108" s="295" t="s">
        <v>890</v>
      </c>
      <c r="AB108" s="295" t="s">
        <v>740</v>
      </c>
      <c r="AC108" s="206">
        <v>0</v>
      </c>
      <c r="AD108" s="296">
        <v>0</v>
      </c>
      <c r="AE108" s="297"/>
      <c r="AF108" s="298"/>
      <c r="AG108" s="299"/>
      <c r="AH108" s="326"/>
      <c r="AI108" s="331"/>
      <c r="AJ108" s="333"/>
      <c r="AK108" s="333"/>
      <c r="AL108" s="295" t="s">
        <v>1326</v>
      </c>
      <c r="AM108" s="301" t="s">
        <v>1327</v>
      </c>
      <c r="AN108" s="302">
        <v>1</v>
      </c>
      <c r="AO108" s="319">
        <v>1</v>
      </c>
      <c r="AP108" s="97">
        <f t="shared" si="0"/>
        <v>1</v>
      </c>
      <c r="AQ108" s="552"/>
    </row>
    <row r="109" spans="1:43" ht="153" customHeight="1">
      <c r="A109" s="289"/>
      <c r="B109" s="267">
        <v>44622</v>
      </c>
      <c r="C109" s="337" t="s">
        <v>1328</v>
      </c>
      <c r="D109" s="268" t="s">
        <v>1329</v>
      </c>
      <c r="E109" s="268" t="s">
        <v>1330</v>
      </c>
      <c r="F109" s="268" t="s">
        <v>1331</v>
      </c>
      <c r="G109" s="268" t="s">
        <v>90</v>
      </c>
      <c r="H109" s="268" t="s">
        <v>90</v>
      </c>
      <c r="I109" s="304">
        <v>44621</v>
      </c>
      <c r="J109" s="304">
        <v>44742</v>
      </c>
      <c r="K109" s="272"/>
      <c r="L109" s="272"/>
      <c r="M109" s="272"/>
      <c r="N109" s="518" t="s">
        <v>889</v>
      </c>
      <c r="O109" s="447"/>
      <c r="P109" s="448"/>
      <c r="Q109" s="272" t="s">
        <v>890</v>
      </c>
      <c r="R109" s="272" t="s">
        <v>740</v>
      </c>
      <c r="S109" s="305">
        <v>0</v>
      </c>
      <c r="T109" s="305">
        <v>0</v>
      </c>
      <c r="U109" s="306">
        <v>1</v>
      </c>
      <c r="V109" s="307" t="s">
        <v>1332</v>
      </c>
      <c r="W109" s="307" t="s">
        <v>1333</v>
      </c>
      <c r="X109" s="308" t="s">
        <v>99</v>
      </c>
      <c r="Y109" s="308" t="s">
        <v>99</v>
      </c>
      <c r="Z109" s="308" t="s">
        <v>1334</v>
      </c>
      <c r="AA109" s="295" t="s">
        <v>1335</v>
      </c>
      <c r="AB109" s="295" t="s">
        <v>1336</v>
      </c>
      <c r="AC109" s="206">
        <v>1</v>
      </c>
      <c r="AD109" s="296">
        <v>0.5</v>
      </c>
      <c r="AE109" s="297"/>
      <c r="AF109" s="311">
        <v>1</v>
      </c>
      <c r="AG109" s="299" t="s">
        <v>971</v>
      </c>
      <c r="AH109" s="326"/>
      <c r="AI109" s="285" t="s">
        <v>99</v>
      </c>
      <c r="AJ109" s="285" t="s">
        <v>99</v>
      </c>
      <c r="AK109" s="313" t="s">
        <v>100</v>
      </c>
      <c r="AL109" s="307" t="s">
        <v>898</v>
      </c>
      <c r="AM109" s="301" t="s">
        <v>1337</v>
      </c>
      <c r="AN109" s="302">
        <v>0</v>
      </c>
      <c r="AO109" s="319">
        <v>0</v>
      </c>
      <c r="AP109" s="97" t="str">
        <f t="shared" si="0"/>
        <v/>
      </c>
      <c r="AQ109" s="551"/>
    </row>
    <row r="110" spans="1:43" ht="153" customHeight="1">
      <c r="A110" s="289"/>
      <c r="B110" s="290">
        <v>44653</v>
      </c>
      <c r="C110" s="291" t="s">
        <v>1338</v>
      </c>
      <c r="D110" s="291" t="s">
        <v>1339</v>
      </c>
      <c r="E110" s="291" t="s">
        <v>1340</v>
      </c>
      <c r="F110" s="291" t="s">
        <v>1341</v>
      </c>
      <c r="G110" s="291" t="s">
        <v>696</v>
      </c>
      <c r="H110" s="291" t="s">
        <v>1342</v>
      </c>
      <c r="I110" s="304">
        <v>44562</v>
      </c>
      <c r="J110" s="304">
        <v>44592</v>
      </c>
      <c r="K110" s="271">
        <v>1</v>
      </c>
      <c r="L110" s="272" t="s">
        <v>1343</v>
      </c>
      <c r="M110" s="272" t="s">
        <v>1344</v>
      </c>
      <c r="N110" s="272" t="s">
        <v>139</v>
      </c>
      <c r="O110" s="272" t="s">
        <v>139</v>
      </c>
      <c r="P110" s="272" t="s">
        <v>864</v>
      </c>
      <c r="Q110" s="275" t="s">
        <v>1345</v>
      </c>
      <c r="R110" s="275" t="s">
        <v>896</v>
      </c>
      <c r="S110" s="305">
        <v>0</v>
      </c>
      <c r="T110" s="305">
        <v>0</v>
      </c>
      <c r="U110" s="293" t="s">
        <v>886</v>
      </c>
      <c r="V110" s="315"/>
      <c r="W110" s="315"/>
      <c r="X110" s="517" t="s">
        <v>762</v>
      </c>
      <c r="Y110" s="447"/>
      <c r="Z110" s="448"/>
      <c r="AA110" s="295" t="s">
        <v>989</v>
      </c>
      <c r="AB110" s="340"/>
      <c r="AC110" s="206">
        <v>0</v>
      </c>
      <c r="AD110" s="296">
        <v>0</v>
      </c>
      <c r="AE110" s="297"/>
      <c r="AF110" s="322">
        <v>1</v>
      </c>
      <c r="AG110" s="299" t="s">
        <v>888</v>
      </c>
      <c r="AH110" s="326"/>
      <c r="AI110" s="285" t="s">
        <v>99</v>
      </c>
      <c r="AJ110" s="285" t="s">
        <v>99</v>
      </c>
      <c r="AK110" s="313" t="s">
        <v>100</v>
      </c>
      <c r="AL110" s="295" t="s">
        <v>874</v>
      </c>
      <c r="AM110" s="301"/>
      <c r="AN110" s="302">
        <v>0</v>
      </c>
      <c r="AO110" s="319">
        <v>0</v>
      </c>
      <c r="AP110" s="97" t="str">
        <f t="shared" si="0"/>
        <v/>
      </c>
      <c r="AQ110" s="551"/>
    </row>
    <row r="111" spans="1:43" ht="153" customHeight="1">
      <c r="A111" s="289"/>
      <c r="B111" s="289"/>
      <c r="C111" s="289"/>
      <c r="D111" s="289"/>
      <c r="E111" s="289"/>
      <c r="F111" s="289"/>
      <c r="G111" s="289"/>
      <c r="H111" s="289"/>
      <c r="I111" s="304">
        <v>44593</v>
      </c>
      <c r="J111" s="304">
        <v>44620</v>
      </c>
      <c r="K111" s="271">
        <v>1</v>
      </c>
      <c r="L111" s="272" t="s">
        <v>1346</v>
      </c>
      <c r="M111" s="272" t="s">
        <v>1347</v>
      </c>
      <c r="N111" s="272" t="s">
        <v>139</v>
      </c>
      <c r="O111" s="272" t="s">
        <v>139</v>
      </c>
      <c r="P111" s="272" t="s">
        <v>864</v>
      </c>
      <c r="Q111" s="275" t="s">
        <v>1348</v>
      </c>
      <c r="R111" s="275" t="s">
        <v>896</v>
      </c>
      <c r="S111" s="305">
        <v>0</v>
      </c>
      <c r="T111" s="305">
        <v>0</v>
      </c>
      <c r="U111" s="293" t="s">
        <v>886</v>
      </c>
      <c r="V111" s="315"/>
      <c r="W111" s="315"/>
      <c r="X111" s="517" t="s">
        <v>762</v>
      </c>
      <c r="Y111" s="447"/>
      <c r="Z111" s="448"/>
      <c r="AA111" s="295" t="s">
        <v>989</v>
      </c>
      <c r="AB111" s="340"/>
      <c r="AC111" s="206">
        <v>0</v>
      </c>
      <c r="AD111" s="296">
        <v>0</v>
      </c>
      <c r="AE111" s="297"/>
      <c r="AF111" s="322">
        <v>1</v>
      </c>
      <c r="AG111" s="299" t="s">
        <v>888</v>
      </c>
      <c r="AH111" s="326"/>
      <c r="AI111" s="285" t="s">
        <v>99</v>
      </c>
      <c r="AJ111" s="285" t="s">
        <v>99</v>
      </c>
      <c r="AK111" s="313" t="s">
        <v>100</v>
      </c>
      <c r="AL111" s="295" t="s">
        <v>874</v>
      </c>
      <c r="AM111" s="301"/>
      <c r="AN111" s="302">
        <v>0</v>
      </c>
      <c r="AO111" s="319">
        <v>0</v>
      </c>
      <c r="AP111" s="97" t="str">
        <f t="shared" si="0"/>
        <v/>
      </c>
      <c r="AQ111" s="551"/>
    </row>
    <row r="112" spans="1:43" ht="153" customHeight="1">
      <c r="A112" s="289"/>
      <c r="B112" s="289"/>
      <c r="C112" s="289"/>
      <c r="D112" s="289"/>
      <c r="E112" s="289"/>
      <c r="F112" s="289"/>
      <c r="G112" s="289"/>
      <c r="H112" s="289"/>
      <c r="I112" s="304">
        <v>44621</v>
      </c>
      <c r="J112" s="304">
        <v>44651</v>
      </c>
      <c r="K112" s="271">
        <v>1</v>
      </c>
      <c r="L112" s="272" t="s">
        <v>1349</v>
      </c>
      <c r="M112" s="272" t="s">
        <v>1350</v>
      </c>
      <c r="N112" s="272" t="s">
        <v>139</v>
      </c>
      <c r="O112" s="272" t="s">
        <v>139</v>
      </c>
      <c r="P112" s="272" t="s">
        <v>864</v>
      </c>
      <c r="Q112" s="275" t="s">
        <v>1351</v>
      </c>
      <c r="R112" s="275" t="s">
        <v>896</v>
      </c>
      <c r="S112" s="305">
        <v>0</v>
      </c>
      <c r="T112" s="305">
        <v>0</v>
      </c>
      <c r="U112" s="293" t="s">
        <v>886</v>
      </c>
      <c r="V112" s="315"/>
      <c r="W112" s="315"/>
      <c r="X112" s="517" t="s">
        <v>762</v>
      </c>
      <c r="Y112" s="447"/>
      <c r="Z112" s="448"/>
      <c r="AA112" s="295" t="s">
        <v>989</v>
      </c>
      <c r="AB112" s="340"/>
      <c r="AC112" s="206">
        <v>0</v>
      </c>
      <c r="AD112" s="296">
        <v>0</v>
      </c>
      <c r="AE112" s="297"/>
      <c r="AF112" s="322">
        <v>1</v>
      </c>
      <c r="AG112" s="299" t="s">
        <v>888</v>
      </c>
      <c r="AH112" s="326"/>
      <c r="AI112" s="285" t="s">
        <v>99</v>
      </c>
      <c r="AJ112" s="285" t="s">
        <v>99</v>
      </c>
      <c r="AK112" s="313" t="s">
        <v>100</v>
      </c>
      <c r="AL112" s="295" t="s">
        <v>874</v>
      </c>
      <c r="AM112" s="301"/>
      <c r="AN112" s="302">
        <v>0</v>
      </c>
      <c r="AO112" s="319">
        <v>0</v>
      </c>
      <c r="AP112" s="97" t="str">
        <f t="shared" si="0"/>
        <v/>
      </c>
      <c r="AQ112" s="551"/>
    </row>
    <row r="113" spans="1:43" ht="153" customHeight="1">
      <c r="A113" s="289"/>
      <c r="B113" s="289"/>
      <c r="C113" s="289"/>
      <c r="D113" s="289"/>
      <c r="E113" s="289"/>
      <c r="F113" s="289"/>
      <c r="G113" s="289"/>
      <c r="H113" s="289"/>
      <c r="I113" s="304">
        <v>44652</v>
      </c>
      <c r="J113" s="304">
        <v>44681</v>
      </c>
      <c r="K113" s="271">
        <v>1</v>
      </c>
      <c r="L113" s="272" t="s">
        <v>1352</v>
      </c>
      <c r="M113" s="272" t="s">
        <v>1353</v>
      </c>
      <c r="N113" s="272" t="s">
        <v>139</v>
      </c>
      <c r="O113" s="272" t="s">
        <v>139</v>
      </c>
      <c r="P113" s="272" t="s">
        <v>864</v>
      </c>
      <c r="Q113" s="275" t="s">
        <v>1354</v>
      </c>
      <c r="R113" s="275" t="s">
        <v>896</v>
      </c>
      <c r="S113" s="305">
        <v>0</v>
      </c>
      <c r="T113" s="305">
        <v>0</v>
      </c>
      <c r="U113" s="293" t="s">
        <v>886</v>
      </c>
      <c r="V113" s="315"/>
      <c r="W113" s="315"/>
      <c r="X113" s="517" t="s">
        <v>762</v>
      </c>
      <c r="Y113" s="447"/>
      <c r="Z113" s="448"/>
      <c r="AA113" s="295" t="s">
        <v>989</v>
      </c>
      <c r="AB113" s="340"/>
      <c r="AC113" s="206">
        <v>0</v>
      </c>
      <c r="AD113" s="296">
        <v>0</v>
      </c>
      <c r="AE113" s="297"/>
      <c r="AF113" s="322">
        <v>1</v>
      </c>
      <c r="AG113" s="299" t="s">
        <v>888</v>
      </c>
      <c r="AH113" s="326"/>
      <c r="AI113" s="285" t="s">
        <v>99</v>
      </c>
      <c r="AJ113" s="285" t="s">
        <v>99</v>
      </c>
      <c r="AK113" s="313" t="s">
        <v>100</v>
      </c>
      <c r="AL113" s="295" t="s">
        <v>874</v>
      </c>
      <c r="AM113" s="301"/>
      <c r="AN113" s="302">
        <v>0</v>
      </c>
      <c r="AO113" s="319">
        <v>0</v>
      </c>
      <c r="AP113" s="97" t="str">
        <f t="shared" si="0"/>
        <v/>
      </c>
      <c r="AQ113" s="551"/>
    </row>
    <row r="114" spans="1:43" ht="153" customHeight="1">
      <c r="A114" s="289"/>
      <c r="B114" s="289"/>
      <c r="C114" s="289"/>
      <c r="D114" s="289"/>
      <c r="E114" s="289"/>
      <c r="F114" s="289"/>
      <c r="G114" s="289"/>
      <c r="H114" s="289"/>
      <c r="I114" s="304">
        <v>44682</v>
      </c>
      <c r="J114" s="304">
        <v>44712</v>
      </c>
      <c r="K114" s="272"/>
      <c r="L114" s="272"/>
      <c r="M114" s="272"/>
      <c r="N114" s="518" t="s">
        <v>889</v>
      </c>
      <c r="O114" s="447"/>
      <c r="P114" s="448"/>
      <c r="Q114" s="275" t="s">
        <v>890</v>
      </c>
      <c r="R114" s="275" t="s">
        <v>740</v>
      </c>
      <c r="S114" s="305">
        <v>0</v>
      </c>
      <c r="T114" s="305">
        <v>0</v>
      </c>
      <c r="U114" s="306">
        <v>1</v>
      </c>
      <c r="V114" s="307" t="s">
        <v>1355</v>
      </c>
      <c r="W114" s="307" t="s">
        <v>1356</v>
      </c>
      <c r="X114" s="308" t="s">
        <v>99</v>
      </c>
      <c r="Y114" s="308" t="s">
        <v>99</v>
      </c>
      <c r="Z114" s="308" t="s">
        <v>969</v>
      </c>
      <c r="AA114" s="295" t="s">
        <v>1357</v>
      </c>
      <c r="AB114" s="295" t="s">
        <v>896</v>
      </c>
      <c r="AC114" s="206">
        <v>1</v>
      </c>
      <c r="AD114" s="296">
        <v>1</v>
      </c>
      <c r="AE114" s="297"/>
      <c r="AF114" s="322">
        <v>1</v>
      </c>
      <c r="AG114" s="299" t="s">
        <v>971</v>
      </c>
      <c r="AH114" s="326"/>
      <c r="AI114" s="285" t="s">
        <v>99</v>
      </c>
      <c r="AJ114" s="285" t="s">
        <v>99</v>
      </c>
      <c r="AK114" s="313" t="s">
        <v>100</v>
      </c>
      <c r="AL114" s="307" t="s">
        <v>898</v>
      </c>
      <c r="AM114" s="301"/>
      <c r="AN114" s="302">
        <v>0</v>
      </c>
      <c r="AO114" s="319">
        <v>0</v>
      </c>
      <c r="AP114" s="97" t="str">
        <f t="shared" si="0"/>
        <v/>
      </c>
      <c r="AQ114" s="551"/>
    </row>
    <row r="115" spans="1:43" ht="153" customHeight="1">
      <c r="A115" s="289"/>
      <c r="B115" s="289"/>
      <c r="C115" s="289"/>
      <c r="D115" s="289"/>
      <c r="E115" s="289"/>
      <c r="F115" s="289"/>
      <c r="G115" s="289"/>
      <c r="H115" s="289"/>
      <c r="I115" s="304">
        <v>44713</v>
      </c>
      <c r="J115" s="304">
        <v>44742</v>
      </c>
      <c r="K115" s="272"/>
      <c r="L115" s="272"/>
      <c r="M115" s="272"/>
      <c r="N115" s="518" t="s">
        <v>889</v>
      </c>
      <c r="O115" s="447"/>
      <c r="P115" s="448"/>
      <c r="Q115" s="275" t="s">
        <v>890</v>
      </c>
      <c r="R115" s="275" t="s">
        <v>740</v>
      </c>
      <c r="S115" s="305">
        <v>0</v>
      </c>
      <c r="T115" s="305">
        <v>0</v>
      </c>
      <c r="U115" s="306">
        <v>1</v>
      </c>
      <c r="V115" s="307" t="s">
        <v>1358</v>
      </c>
      <c r="W115" s="307" t="s">
        <v>1359</v>
      </c>
      <c r="X115" s="308" t="s">
        <v>99</v>
      </c>
      <c r="Y115" s="308" t="s">
        <v>99</v>
      </c>
      <c r="Z115" s="308" t="s">
        <v>969</v>
      </c>
      <c r="AA115" s="295" t="s">
        <v>1360</v>
      </c>
      <c r="AB115" s="295" t="s">
        <v>896</v>
      </c>
      <c r="AC115" s="206">
        <v>1</v>
      </c>
      <c r="AD115" s="296">
        <v>1</v>
      </c>
      <c r="AE115" s="297"/>
      <c r="AF115" s="322">
        <v>1</v>
      </c>
      <c r="AG115" s="299" t="s">
        <v>971</v>
      </c>
      <c r="AH115" s="326"/>
      <c r="AI115" s="285" t="s">
        <v>99</v>
      </c>
      <c r="AJ115" s="285" t="s">
        <v>99</v>
      </c>
      <c r="AK115" s="313" t="s">
        <v>100</v>
      </c>
      <c r="AL115" s="307" t="s">
        <v>898</v>
      </c>
      <c r="AM115" s="301"/>
      <c r="AN115" s="302">
        <v>0</v>
      </c>
      <c r="AO115" s="319">
        <v>0</v>
      </c>
      <c r="AP115" s="97" t="str">
        <f t="shared" si="0"/>
        <v/>
      </c>
      <c r="AQ115" s="551"/>
    </row>
    <row r="116" spans="1:43" ht="153" customHeight="1">
      <c r="A116" s="289"/>
      <c r="B116" s="289"/>
      <c r="C116" s="289"/>
      <c r="D116" s="289"/>
      <c r="E116" s="289"/>
      <c r="F116" s="289"/>
      <c r="G116" s="289"/>
      <c r="H116" s="289"/>
      <c r="I116" s="304">
        <v>44743</v>
      </c>
      <c r="J116" s="304">
        <v>44773</v>
      </c>
      <c r="K116" s="272"/>
      <c r="L116" s="272"/>
      <c r="M116" s="272"/>
      <c r="N116" s="518" t="s">
        <v>889</v>
      </c>
      <c r="O116" s="447"/>
      <c r="P116" s="448"/>
      <c r="Q116" s="275" t="s">
        <v>890</v>
      </c>
      <c r="R116" s="275" t="s">
        <v>740</v>
      </c>
      <c r="S116" s="305">
        <v>1</v>
      </c>
      <c r="T116" s="305">
        <v>1</v>
      </c>
      <c r="U116" s="306">
        <v>1</v>
      </c>
      <c r="V116" s="307" t="s">
        <v>1361</v>
      </c>
      <c r="W116" s="307" t="s">
        <v>1362</v>
      </c>
      <c r="X116" s="308" t="s">
        <v>99</v>
      </c>
      <c r="Y116" s="308" t="s">
        <v>99</v>
      </c>
      <c r="Z116" s="308" t="s">
        <v>969</v>
      </c>
      <c r="AA116" s="295" t="s">
        <v>1363</v>
      </c>
      <c r="AB116" s="295" t="s">
        <v>896</v>
      </c>
      <c r="AC116" s="206">
        <v>1</v>
      </c>
      <c r="AD116" s="296">
        <v>1</v>
      </c>
      <c r="AE116" s="297"/>
      <c r="AF116" s="322">
        <v>1</v>
      </c>
      <c r="AG116" s="299" t="s">
        <v>971</v>
      </c>
      <c r="AH116" s="326"/>
      <c r="AI116" s="285" t="s">
        <v>99</v>
      </c>
      <c r="AJ116" s="285" t="s">
        <v>99</v>
      </c>
      <c r="AK116" s="313" t="s">
        <v>100</v>
      </c>
      <c r="AL116" s="307" t="s">
        <v>898</v>
      </c>
      <c r="AM116" s="301"/>
      <c r="AN116" s="302">
        <v>0</v>
      </c>
      <c r="AO116" s="319">
        <v>0</v>
      </c>
      <c r="AP116" s="97">
        <f t="shared" si="0"/>
        <v>1</v>
      </c>
      <c r="AQ116" s="551"/>
    </row>
    <row r="117" spans="1:43" ht="153" customHeight="1">
      <c r="A117" s="289"/>
      <c r="B117" s="289"/>
      <c r="C117" s="289"/>
      <c r="D117" s="289"/>
      <c r="E117" s="289"/>
      <c r="F117" s="289"/>
      <c r="G117" s="289"/>
      <c r="H117" s="289"/>
      <c r="I117" s="304">
        <v>44774</v>
      </c>
      <c r="J117" s="304">
        <v>44804</v>
      </c>
      <c r="K117" s="272"/>
      <c r="L117" s="272"/>
      <c r="M117" s="272"/>
      <c r="N117" s="518" t="s">
        <v>889</v>
      </c>
      <c r="O117" s="447"/>
      <c r="P117" s="448"/>
      <c r="Q117" s="275" t="s">
        <v>890</v>
      </c>
      <c r="R117" s="275" t="s">
        <v>740</v>
      </c>
      <c r="S117" s="305">
        <v>1</v>
      </c>
      <c r="T117" s="305">
        <v>1</v>
      </c>
      <c r="U117" s="306">
        <v>1</v>
      </c>
      <c r="V117" s="307" t="s">
        <v>1364</v>
      </c>
      <c r="W117" s="307" t="s">
        <v>1365</v>
      </c>
      <c r="X117" s="308" t="s">
        <v>99</v>
      </c>
      <c r="Y117" s="308" t="s">
        <v>99</v>
      </c>
      <c r="Z117" s="308" t="s">
        <v>969</v>
      </c>
      <c r="AA117" s="295" t="s">
        <v>1366</v>
      </c>
      <c r="AB117" s="295" t="s">
        <v>896</v>
      </c>
      <c r="AC117" s="206">
        <v>0</v>
      </c>
      <c r="AD117" s="296">
        <v>1</v>
      </c>
      <c r="AE117" s="281"/>
      <c r="AF117" s="322">
        <v>1</v>
      </c>
      <c r="AG117" s="299" t="s">
        <v>971</v>
      </c>
      <c r="AH117" s="326"/>
      <c r="AI117" s="285" t="s">
        <v>99</v>
      </c>
      <c r="AJ117" s="285" t="s">
        <v>99</v>
      </c>
      <c r="AK117" s="313" t="s">
        <v>100</v>
      </c>
      <c r="AL117" s="307" t="s">
        <v>898</v>
      </c>
      <c r="AM117" s="301"/>
      <c r="AN117" s="302">
        <v>0</v>
      </c>
      <c r="AO117" s="319">
        <v>0</v>
      </c>
      <c r="AP117" s="97">
        <f t="shared" si="0"/>
        <v>1</v>
      </c>
      <c r="AQ117" s="551"/>
    </row>
    <row r="118" spans="1:43" ht="153" customHeight="1">
      <c r="A118" s="289"/>
      <c r="B118" s="289"/>
      <c r="C118" s="289"/>
      <c r="D118" s="289"/>
      <c r="E118" s="289"/>
      <c r="F118" s="289"/>
      <c r="G118" s="289"/>
      <c r="H118" s="289"/>
      <c r="I118" s="304">
        <v>44805</v>
      </c>
      <c r="J118" s="304">
        <v>44834</v>
      </c>
      <c r="K118" s="272"/>
      <c r="L118" s="272"/>
      <c r="M118" s="272"/>
      <c r="N118" s="518" t="s">
        <v>889</v>
      </c>
      <c r="O118" s="447"/>
      <c r="P118" s="448"/>
      <c r="Q118" s="275" t="s">
        <v>890</v>
      </c>
      <c r="R118" s="275" t="s">
        <v>740</v>
      </c>
      <c r="S118" s="305">
        <v>1</v>
      </c>
      <c r="T118" s="305">
        <v>1</v>
      </c>
      <c r="U118" s="293" t="s">
        <v>886</v>
      </c>
      <c r="V118" s="315"/>
      <c r="W118" s="315"/>
      <c r="X118" s="517" t="s">
        <v>889</v>
      </c>
      <c r="Y118" s="447"/>
      <c r="Z118" s="448"/>
      <c r="AA118" s="295" t="s">
        <v>890</v>
      </c>
      <c r="AB118" s="295" t="s">
        <v>740</v>
      </c>
      <c r="AC118" s="206">
        <v>0</v>
      </c>
      <c r="AD118" s="296">
        <v>0</v>
      </c>
      <c r="AE118" s="281"/>
      <c r="AF118" s="198">
        <v>1</v>
      </c>
      <c r="AG118" s="367" t="s">
        <v>1367</v>
      </c>
      <c r="AH118" s="369" t="s">
        <v>1368</v>
      </c>
      <c r="AI118" s="285" t="s">
        <v>99</v>
      </c>
      <c r="AJ118" s="285" t="s">
        <v>99</v>
      </c>
      <c r="AK118" s="313" t="s">
        <v>100</v>
      </c>
      <c r="AL118" s="295" t="s">
        <v>1369</v>
      </c>
      <c r="AM118" s="301" t="s">
        <v>896</v>
      </c>
      <c r="AN118" s="302">
        <v>1</v>
      </c>
      <c r="AO118" s="319">
        <v>1</v>
      </c>
      <c r="AP118" s="97">
        <f t="shared" si="0"/>
        <v>2</v>
      </c>
      <c r="AQ118" s="552"/>
    </row>
    <row r="119" spans="1:43" ht="153" customHeight="1">
      <c r="A119" s="289"/>
      <c r="B119" s="289"/>
      <c r="C119" s="289"/>
      <c r="D119" s="289"/>
      <c r="E119" s="289"/>
      <c r="F119" s="289"/>
      <c r="G119" s="289"/>
      <c r="H119" s="289"/>
      <c r="I119" s="304">
        <v>44835</v>
      </c>
      <c r="J119" s="304">
        <v>44865</v>
      </c>
      <c r="K119" s="272"/>
      <c r="L119" s="272"/>
      <c r="M119" s="272"/>
      <c r="N119" s="518" t="s">
        <v>889</v>
      </c>
      <c r="O119" s="447"/>
      <c r="P119" s="448"/>
      <c r="Q119" s="275" t="s">
        <v>890</v>
      </c>
      <c r="R119" s="275" t="s">
        <v>740</v>
      </c>
      <c r="S119" s="305">
        <v>1</v>
      </c>
      <c r="T119" s="305">
        <v>1</v>
      </c>
      <c r="U119" s="293" t="s">
        <v>886</v>
      </c>
      <c r="V119" s="315"/>
      <c r="W119" s="315"/>
      <c r="X119" s="517" t="s">
        <v>889</v>
      </c>
      <c r="Y119" s="447"/>
      <c r="Z119" s="448"/>
      <c r="AA119" s="295" t="s">
        <v>890</v>
      </c>
      <c r="AB119" s="295" t="s">
        <v>740</v>
      </c>
      <c r="AC119" s="206">
        <v>0</v>
      </c>
      <c r="AD119" s="296">
        <v>0</v>
      </c>
      <c r="AE119" s="281"/>
      <c r="AF119" s="198">
        <v>1</v>
      </c>
      <c r="AG119" s="367" t="s">
        <v>1367</v>
      </c>
      <c r="AH119" s="369" t="s">
        <v>1368</v>
      </c>
      <c r="AI119" s="285" t="s">
        <v>99</v>
      </c>
      <c r="AJ119" s="285" t="s">
        <v>99</v>
      </c>
      <c r="AK119" s="313" t="s">
        <v>100</v>
      </c>
      <c r="AL119" s="295" t="s">
        <v>1370</v>
      </c>
      <c r="AM119" s="301" t="s">
        <v>896</v>
      </c>
      <c r="AN119" s="302">
        <v>1</v>
      </c>
      <c r="AO119" s="319">
        <v>1</v>
      </c>
      <c r="AP119" s="97">
        <f t="shared" si="0"/>
        <v>2</v>
      </c>
      <c r="AQ119" s="552"/>
    </row>
    <row r="120" spans="1:43" ht="153" customHeight="1">
      <c r="A120" s="289"/>
      <c r="B120" s="289"/>
      <c r="C120" s="289"/>
      <c r="D120" s="289"/>
      <c r="E120" s="289"/>
      <c r="F120" s="289"/>
      <c r="G120" s="289"/>
      <c r="H120" s="289"/>
      <c r="I120" s="304">
        <v>44866</v>
      </c>
      <c r="J120" s="304">
        <v>44895</v>
      </c>
      <c r="K120" s="272"/>
      <c r="L120" s="272"/>
      <c r="M120" s="272"/>
      <c r="N120" s="518" t="s">
        <v>889</v>
      </c>
      <c r="O120" s="447"/>
      <c r="P120" s="448"/>
      <c r="Q120" s="275" t="s">
        <v>890</v>
      </c>
      <c r="R120" s="275" t="s">
        <v>740</v>
      </c>
      <c r="S120" s="305">
        <v>0</v>
      </c>
      <c r="T120" s="305">
        <v>0</v>
      </c>
      <c r="U120" s="293" t="s">
        <v>886</v>
      </c>
      <c r="V120" s="315"/>
      <c r="W120" s="315"/>
      <c r="X120" s="517" t="s">
        <v>889</v>
      </c>
      <c r="Y120" s="447"/>
      <c r="Z120" s="448"/>
      <c r="AA120" s="295" t="s">
        <v>890</v>
      </c>
      <c r="AB120" s="295" t="s">
        <v>740</v>
      </c>
      <c r="AC120" s="206">
        <v>0</v>
      </c>
      <c r="AD120" s="296">
        <v>0</v>
      </c>
      <c r="AE120" s="281"/>
      <c r="AF120" s="198">
        <v>1</v>
      </c>
      <c r="AG120" s="367" t="s">
        <v>1367</v>
      </c>
      <c r="AH120" s="369" t="s">
        <v>1368</v>
      </c>
      <c r="AI120" s="285" t="s">
        <v>99</v>
      </c>
      <c r="AJ120" s="285" t="s">
        <v>99</v>
      </c>
      <c r="AK120" s="313" t="s">
        <v>100</v>
      </c>
      <c r="AL120" s="295" t="s">
        <v>1371</v>
      </c>
      <c r="AM120" s="301" t="s">
        <v>896</v>
      </c>
      <c r="AN120" s="302">
        <v>1</v>
      </c>
      <c r="AO120" s="319">
        <v>1</v>
      </c>
      <c r="AP120" s="97">
        <f t="shared" si="0"/>
        <v>1</v>
      </c>
      <c r="AQ120" s="552"/>
    </row>
    <row r="121" spans="1:43" ht="153" customHeight="1">
      <c r="A121" s="289"/>
      <c r="B121" s="314"/>
      <c r="C121" s="314"/>
      <c r="D121" s="314"/>
      <c r="E121" s="314"/>
      <c r="F121" s="314"/>
      <c r="G121" s="314"/>
      <c r="H121" s="314"/>
      <c r="I121" s="304">
        <v>44896</v>
      </c>
      <c r="J121" s="304">
        <v>44926</v>
      </c>
      <c r="K121" s="272"/>
      <c r="L121" s="272"/>
      <c r="M121" s="272"/>
      <c r="N121" s="518" t="s">
        <v>889</v>
      </c>
      <c r="O121" s="447"/>
      <c r="P121" s="448"/>
      <c r="Q121" s="275" t="s">
        <v>890</v>
      </c>
      <c r="R121" s="275" t="s">
        <v>740</v>
      </c>
      <c r="S121" s="305">
        <v>0</v>
      </c>
      <c r="T121" s="305">
        <v>0</v>
      </c>
      <c r="U121" s="293" t="s">
        <v>886</v>
      </c>
      <c r="V121" s="315"/>
      <c r="W121" s="315"/>
      <c r="X121" s="517" t="s">
        <v>889</v>
      </c>
      <c r="Y121" s="447"/>
      <c r="Z121" s="448"/>
      <c r="AA121" s="295" t="s">
        <v>890</v>
      </c>
      <c r="AB121" s="295" t="s">
        <v>740</v>
      </c>
      <c r="AC121" s="206">
        <v>0</v>
      </c>
      <c r="AD121" s="296">
        <v>0</v>
      </c>
      <c r="AE121" s="281"/>
      <c r="AF121" s="198"/>
      <c r="AG121" s="299"/>
      <c r="AH121" s="326"/>
      <c r="AI121" s="331"/>
      <c r="AJ121" s="333"/>
      <c r="AK121" s="333"/>
      <c r="AL121" s="554" t="s">
        <v>1372</v>
      </c>
      <c r="AM121" s="301" t="s">
        <v>1296</v>
      </c>
      <c r="AN121" s="302">
        <v>1</v>
      </c>
      <c r="AO121" s="319">
        <v>1</v>
      </c>
      <c r="AP121" s="97">
        <f t="shared" si="0"/>
        <v>1</v>
      </c>
      <c r="AQ121" s="551"/>
    </row>
    <row r="122" spans="1:43" ht="153" customHeight="1">
      <c r="A122" s="289"/>
      <c r="B122" s="267">
        <v>44683</v>
      </c>
      <c r="C122" s="337" t="s">
        <v>1373</v>
      </c>
      <c r="D122" s="268" t="s">
        <v>1374</v>
      </c>
      <c r="E122" s="268" t="s">
        <v>1375</v>
      </c>
      <c r="F122" s="268" t="s">
        <v>1376</v>
      </c>
      <c r="G122" s="268" t="s">
        <v>90</v>
      </c>
      <c r="H122" s="268" t="s">
        <v>90</v>
      </c>
      <c r="I122" s="304">
        <v>44713</v>
      </c>
      <c r="J122" s="304">
        <v>44804</v>
      </c>
      <c r="K122" s="272"/>
      <c r="L122" s="272"/>
      <c r="M122" s="272"/>
      <c r="N122" s="518" t="s">
        <v>889</v>
      </c>
      <c r="O122" s="447"/>
      <c r="P122" s="448"/>
      <c r="Q122" s="275" t="s">
        <v>890</v>
      </c>
      <c r="R122" s="275" t="s">
        <v>740</v>
      </c>
      <c r="S122" s="305">
        <v>0</v>
      </c>
      <c r="T122" s="305">
        <v>0</v>
      </c>
      <c r="U122" s="306">
        <v>1</v>
      </c>
      <c r="V122" s="307" t="s">
        <v>1377</v>
      </c>
      <c r="W122" s="349" t="s">
        <v>1378</v>
      </c>
      <c r="X122" s="308" t="s">
        <v>99</v>
      </c>
      <c r="Y122" s="308" t="s">
        <v>99</v>
      </c>
      <c r="Z122" s="308" t="s">
        <v>1334</v>
      </c>
      <c r="AA122" s="295" t="s">
        <v>1379</v>
      </c>
      <c r="AB122" s="295" t="s">
        <v>1380</v>
      </c>
      <c r="AC122" s="206">
        <v>0</v>
      </c>
      <c r="AD122" s="296">
        <v>0</v>
      </c>
      <c r="AE122" s="281"/>
      <c r="AF122" s="311">
        <v>1</v>
      </c>
      <c r="AG122" s="299" t="s">
        <v>971</v>
      </c>
      <c r="AH122" s="350"/>
      <c r="AI122" s="285" t="s">
        <v>99</v>
      </c>
      <c r="AJ122" s="285" t="s">
        <v>99</v>
      </c>
      <c r="AK122" s="313" t="s">
        <v>100</v>
      </c>
      <c r="AL122" s="307" t="s">
        <v>898</v>
      </c>
      <c r="AM122" s="301" t="s">
        <v>1337</v>
      </c>
      <c r="AN122" s="302">
        <v>0</v>
      </c>
      <c r="AO122" s="319">
        <v>0</v>
      </c>
      <c r="AP122" s="97" t="str">
        <f t="shared" si="0"/>
        <v/>
      </c>
      <c r="AQ122" s="551"/>
    </row>
    <row r="123" spans="1:43" ht="153" customHeight="1">
      <c r="A123" s="289"/>
      <c r="B123" s="290">
        <v>44714</v>
      </c>
      <c r="C123" s="291" t="s">
        <v>1381</v>
      </c>
      <c r="D123" s="291" t="s">
        <v>1382</v>
      </c>
      <c r="E123" s="291" t="s">
        <v>1383</v>
      </c>
      <c r="F123" s="291" t="s">
        <v>1384</v>
      </c>
      <c r="G123" s="291" t="s">
        <v>1385</v>
      </c>
      <c r="H123" s="291" t="s">
        <v>1385</v>
      </c>
      <c r="I123" s="304">
        <v>44593</v>
      </c>
      <c r="J123" s="304">
        <v>44650</v>
      </c>
      <c r="K123" s="272" t="s">
        <v>1386</v>
      </c>
      <c r="L123" s="272" t="s">
        <v>1387</v>
      </c>
      <c r="M123" s="272" t="s">
        <v>1388</v>
      </c>
      <c r="N123" s="272" t="s">
        <v>139</v>
      </c>
      <c r="O123" s="272" t="s">
        <v>139</v>
      </c>
      <c r="P123" s="272" t="s">
        <v>1389</v>
      </c>
      <c r="Q123" s="275" t="s">
        <v>1390</v>
      </c>
      <c r="R123" s="275" t="s">
        <v>896</v>
      </c>
      <c r="S123" s="305">
        <v>0</v>
      </c>
      <c r="T123" s="305">
        <v>0</v>
      </c>
      <c r="U123" s="293" t="s">
        <v>886</v>
      </c>
      <c r="V123" s="315"/>
      <c r="W123" s="315"/>
      <c r="X123" s="517" t="s">
        <v>762</v>
      </c>
      <c r="Y123" s="447"/>
      <c r="Z123" s="448"/>
      <c r="AA123" s="295" t="s">
        <v>989</v>
      </c>
      <c r="AB123" s="340"/>
      <c r="AC123" s="206">
        <v>0</v>
      </c>
      <c r="AD123" s="296">
        <v>0</v>
      </c>
      <c r="AE123" s="297"/>
      <c r="AF123" s="311">
        <v>1</v>
      </c>
      <c r="AG123" s="299" t="s">
        <v>990</v>
      </c>
      <c r="AH123" s="326"/>
      <c r="AI123" s="285" t="s">
        <v>99</v>
      </c>
      <c r="AJ123" s="285" t="s">
        <v>99</v>
      </c>
      <c r="AK123" s="313" t="s">
        <v>100</v>
      </c>
      <c r="AL123" s="295" t="s">
        <v>874</v>
      </c>
      <c r="AM123" s="301"/>
      <c r="AN123" s="302">
        <v>0</v>
      </c>
      <c r="AO123" s="319">
        <v>0</v>
      </c>
      <c r="AP123" s="97" t="str">
        <f t="shared" si="0"/>
        <v/>
      </c>
      <c r="AQ123" s="551"/>
    </row>
    <row r="124" spans="1:43" ht="153" customHeight="1">
      <c r="A124" s="289"/>
      <c r="B124" s="289"/>
      <c r="C124" s="289"/>
      <c r="D124" s="289"/>
      <c r="E124" s="289"/>
      <c r="F124" s="289"/>
      <c r="G124" s="289"/>
      <c r="H124" s="289"/>
      <c r="I124" s="304">
        <v>44652</v>
      </c>
      <c r="J124" s="304">
        <v>44712</v>
      </c>
      <c r="K124" s="272"/>
      <c r="L124" s="272"/>
      <c r="M124" s="272"/>
      <c r="N124" s="518" t="s">
        <v>889</v>
      </c>
      <c r="O124" s="447"/>
      <c r="P124" s="448"/>
      <c r="Q124" s="275" t="s">
        <v>890</v>
      </c>
      <c r="R124" s="275" t="s">
        <v>740</v>
      </c>
      <c r="S124" s="305">
        <v>0</v>
      </c>
      <c r="T124" s="305">
        <v>0</v>
      </c>
      <c r="U124" s="306">
        <v>1</v>
      </c>
      <c r="V124" s="307" t="s">
        <v>1391</v>
      </c>
      <c r="W124" s="307" t="s">
        <v>1392</v>
      </c>
      <c r="X124" s="308" t="s">
        <v>99</v>
      </c>
      <c r="Y124" s="308" t="s">
        <v>99</v>
      </c>
      <c r="Z124" s="308" t="s">
        <v>1393</v>
      </c>
      <c r="AA124" s="295" t="s">
        <v>1394</v>
      </c>
      <c r="AB124" s="295" t="s">
        <v>896</v>
      </c>
      <c r="AC124" s="206">
        <v>1</v>
      </c>
      <c r="AD124" s="296">
        <v>1</v>
      </c>
      <c r="AE124" s="297"/>
      <c r="AF124" s="311">
        <v>1</v>
      </c>
      <c r="AG124" s="299" t="s">
        <v>1395</v>
      </c>
      <c r="AH124" s="326" t="s">
        <v>1396</v>
      </c>
      <c r="AI124" s="285" t="s">
        <v>99</v>
      </c>
      <c r="AJ124" s="285" t="s">
        <v>99</v>
      </c>
      <c r="AK124" s="313" t="s">
        <v>100</v>
      </c>
      <c r="AL124" s="307" t="s">
        <v>898</v>
      </c>
      <c r="AM124" s="301"/>
      <c r="AN124" s="302">
        <v>0</v>
      </c>
      <c r="AO124" s="319">
        <v>0</v>
      </c>
      <c r="AP124" s="97" t="str">
        <f t="shared" si="0"/>
        <v/>
      </c>
      <c r="AQ124" s="551"/>
    </row>
    <row r="125" spans="1:43" ht="153" customHeight="1">
      <c r="A125" s="289"/>
      <c r="B125" s="289"/>
      <c r="C125" s="289"/>
      <c r="D125" s="289"/>
      <c r="E125" s="289"/>
      <c r="F125" s="289"/>
      <c r="G125" s="289"/>
      <c r="H125" s="289"/>
      <c r="I125" s="304">
        <v>44713</v>
      </c>
      <c r="J125" s="304">
        <v>44773</v>
      </c>
      <c r="K125" s="272"/>
      <c r="L125" s="272"/>
      <c r="M125" s="272"/>
      <c r="N125" s="518" t="s">
        <v>889</v>
      </c>
      <c r="O125" s="447"/>
      <c r="P125" s="448"/>
      <c r="Q125" s="275" t="s">
        <v>890</v>
      </c>
      <c r="R125" s="275" t="s">
        <v>740</v>
      </c>
      <c r="S125" s="305">
        <v>0</v>
      </c>
      <c r="T125" s="305">
        <v>0</v>
      </c>
      <c r="U125" s="306">
        <v>1</v>
      </c>
      <c r="V125" s="307" t="s">
        <v>1391</v>
      </c>
      <c r="W125" s="307" t="s">
        <v>1392</v>
      </c>
      <c r="X125" s="308" t="s">
        <v>99</v>
      </c>
      <c r="Y125" s="308" t="s">
        <v>99</v>
      </c>
      <c r="Z125" s="308" t="s">
        <v>1393</v>
      </c>
      <c r="AA125" s="295" t="s">
        <v>1394</v>
      </c>
      <c r="AB125" s="295" t="s">
        <v>896</v>
      </c>
      <c r="AC125" s="206">
        <v>1</v>
      </c>
      <c r="AD125" s="296">
        <v>1</v>
      </c>
      <c r="AE125" s="297"/>
      <c r="AF125" s="311">
        <v>1</v>
      </c>
      <c r="AG125" s="299" t="s">
        <v>971</v>
      </c>
      <c r="AH125" s="316" t="s">
        <v>1397</v>
      </c>
      <c r="AI125" s="285" t="s">
        <v>99</v>
      </c>
      <c r="AJ125" s="285" t="s">
        <v>99</v>
      </c>
      <c r="AK125" s="313" t="s">
        <v>100</v>
      </c>
      <c r="AL125" s="307" t="s">
        <v>898</v>
      </c>
      <c r="AM125" s="301"/>
      <c r="AN125" s="302">
        <v>0</v>
      </c>
      <c r="AO125" s="319">
        <v>0</v>
      </c>
      <c r="AP125" s="97" t="str">
        <f t="shared" si="0"/>
        <v/>
      </c>
      <c r="AQ125" s="551"/>
    </row>
    <row r="126" spans="1:43" ht="153" customHeight="1">
      <c r="A126" s="289"/>
      <c r="B126" s="289"/>
      <c r="C126" s="289"/>
      <c r="D126" s="289"/>
      <c r="E126" s="289"/>
      <c r="F126" s="289"/>
      <c r="G126" s="289"/>
      <c r="H126" s="289"/>
      <c r="I126" s="304">
        <v>44774</v>
      </c>
      <c r="J126" s="304">
        <v>44834</v>
      </c>
      <c r="K126" s="272"/>
      <c r="L126" s="272"/>
      <c r="M126" s="272"/>
      <c r="N126" s="518" t="s">
        <v>889</v>
      </c>
      <c r="O126" s="447"/>
      <c r="P126" s="448"/>
      <c r="Q126" s="275" t="s">
        <v>890</v>
      </c>
      <c r="R126" s="275" t="s">
        <v>740</v>
      </c>
      <c r="S126" s="305">
        <v>0</v>
      </c>
      <c r="T126" s="305">
        <v>0</v>
      </c>
      <c r="U126" s="293" t="s">
        <v>886</v>
      </c>
      <c r="V126" s="315"/>
      <c r="W126" s="315"/>
      <c r="X126" s="517" t="s">
        <v>889</v>
      </c>
      <c r="Y126" s="447"/>
      <c r="Z126" s="448"/>
      <c r="AA126" s="295" t="s">
        <v>890</v>
      </c>
      <c r="AB126" s="295" t="s">
        <v>740</v>
      </c>
      <c r="AC126" s="206">
        <v>0</v>
      </c>
      <c r="AD126" s="296">
        <v>0</v>
      </c>
      <c r="AE126" s="281"/>
      <c r="AF126" s="311">
        <v>1</v>
      </c>
      <c r="AG126" s="299" t="s">
        <v>1398</v>
      </c>
      <c r="AH126" s="316" t="s">
        <v>1397</v>
      </c>
      <c r="AI126" s="285" t="s">
        <v>99</v>
      </c>
      <c r="AJ126" s="285" t="s">
        <v>99</v>
      </c>
      <c r="AK126" s="313" t="s">
        <v>100</v>
      </c>
      <c r="AL126" s="295" t="s">
        <v>1399</v>
      </c>
      <c r="AM126" s="301" t="s">
        <v>896</v>
      </c>
      <c r="AN126" s="302">
        <v>1</v>
      </c>
      <c r="AO126" s="319">
        <v>1</v>
      </c>
      <c r="AP126" s="97">
        <f t="shared" si="0"/>
        <v>1</v>
      </c>
      <c r="AQ126" s="551"/>
    </row>
    <row r="127" spans="1:43" ht="153" customHeight="1">
      <c r="A127" s="289"/>
      <c r="B127" s="289"/>
      <c r="C127" s="289"/>
      <c r="D127" s="289"/>
      <c r="E127" s="289"/>
      <c r="F127" s="289"/>
      <c r="G127" s="289"/>
      <c r="H127" s="289"/>
      <c r="I127" s="304">
        <v>44835</v>
      </c>
      <c r="J127" s="304">
        <v>44895</v>
      </c>
      <c r="K127" s="272"/>
      <c r="L127" s="272"/>
      <c r="M127" s="272"/>
      <c r="N127" s="518" t="s">
        <v>889</v>
      </c>
      <c r="O127" s="447"/>
      <c r="P127" s="448"/>
      <c r="Q127" s="275" t="s">
        <v>890</v>
      </c>
      <c r="R127" s="275" t="s">
        <v>740</v>
      </c>
      <c r="S127" s="305">
        <v>0</v>
      </c>
      <c r="T127" s="305">
        <v>0</v>
      </c>
      <c r="U127" s="293" t="s">
        <v>886</v>
      </c>
      <c r="V127" s="315"/>
      <c r="W127" s="315"/>
      <c r="X127" s="517" t="s">
        <v>889</v>
      </c>
      <c r="Y127" s="447"/>
      <c r="Z127" s="448"/>
      <c r="AA127" s="295" t="s">
        <v>890</v>
      </c>
      <c r="AB127" s="295" t="s">
        <v>740</v>
      </c>
      <c r="AC127" s="206">
        <v>0</v>
      </c>
      <c r="AD127" s="296">
        <v>0</v>
      </c>
      <c r="AE127" s="281"/>
      <c r="AF127" s="311">
        <v>1</v>
      </c>
      <c r="AG127" s="299" t="s">
        <v>1398</v>
      </c>
      <c r="AH127" s="316" t="s">
        <v>1397</v>
      </c>
      <c r="AI127" s="285" t="s">
        <v>99</v>
      </c>
      <c r="AJ127" s="285" t="s">
        <v>99</v>
      </c>
      <c r="AK127" s="313" t="s">
        <v>100</v>
      </c>
      <c r="AL127" s="295" t="s">
        <v>1400</v>
      </c>
      <c r="AM127" s="301" t="s">
        <v>896</v>
      </c>
      <c r="AN127" s="302">
        <v>1</v>
      </c>
      <c r="AO127" s="319">
        <v>1</v>
      </c>
      <c r="AP127" s="97">
        <f t="shared" si="0"/>
        <v>1</v>
      </c>
      <c r="AQ127" s="551"/>
    </row>
    <row r="128" spans="1:43" ht="153" customHeight="1">
      <c r="A128" s="314"/>
      <c r="B128" s="314"/>
      <c r="C128" s="314"/>
      <c r="D128" s="314"/>
      <c r="E128" s="314"/>
      <c r="F128" s="314"/>
      <c r="G128" s="314"/>
      <c r="H128" s="314"/>
      <c r="I128" s="304">
        <v>44896</v>
      </c>
      <c r="J128" s="304">
        <v>44915</v>
      </c>
      <c r="K128" s="272"/>
      <c r="L128" s="272"/>
      <c r="M128" s="272"/>
      <c r="N128" s="518" t="s">
        <v>889</v>
      </c>
      <c r="O128" s="447"/>
      <c r="P128" s="448"/>
      <c r="Q128" s="275" t="s">
        <v>890</v>
      </c>
      <c r="R128" s="275" t="s">
        <v>740</v>
      </c>
      <c r="S128" s="305">
        <v>0</v>
      </c>
      <c r="T128" s="305">
        <v>0</v>
      </c>
      <c r="U128" s="293" t="s">
        <v>886</v>
      </c>
      <c r="V128" s="315"/>
      <c r="W128" s="315"/>
      <c r="X128" s="517" t="s">
        <v>889</v>
      </c>
      <c r="Y128" s="447"/>
      <c r="Z128" s="448"/>
      <c r="AA128" s="295" t="s">
        <v>890</v>
      </c>
      <c r="AB128" s="295" t="s">
        <v>740</v>
      </c>
      <c r="AC128" s="206">
        <v>0</v>
      </c>
      <c r="AD128" s="296">
        <v>0</v>
      </c>
      <c r="AE128" s="281"/>
      <c r="AF128" s="311">
        <v>1</v>
      </c>
      <c r="AG128" s="299" t="s">
        <v>1398</v>
      </c>
      <c r="AH128" s="316" t="s">
        <v>1397</v>
      </c>
      <c r="AI128" s="285" t="s">
        <v>99</v>
      </c>
      <c r="AJ128" s="285" t="s">
        <v>99</v>
      </c>
      <c r="AK128" s="313" t="s">
        <v>100</v>
      </c>
      <c r="AL128" s="295" t="s">
        <v>1401</v>
      </c>
      <c r="AM128" s="301" t="s">
        <v>896</v>
      </c>
      <c r="AN128" s="302">
        <v>1</v>
      </c>
      <c r="AO128" s="319">
        <v>1</v>
      </c>
      <c r="AP128" s="97">
        <f t="shared" si="0"/>
        <v>1</v>
      </c>
      <c r="AQ128" s="551"/>
    </row>
    <row r="129" spans="1:43" ht="330.75" customHeight="1">
      <c r="A129" s="266" t="s">
        <v>1402</v>
      </c>
      <c r="B129" s="267">
        <v>44564</v>
      </c>
      <c r="C129" s="268" t="s">
        <v>1403</v>
      </c>
      <c r="D129" s="268" t="s">
        <v>1404</v>
      </c>
      <c r="E129" s="268" t="s">
        <v>1405</v>
      </c>
      <c r="F129" s="268" t="s">
        <v>1406</v>
      </c>
      <c r="G129" s="268" t="s">
        <v>1407</v>
      </c>
      <c r="H129" s="268" t="s">
        <v>861</v>
      </c>
      <c r="I129" s="304">
        <v>44593</v>
      </c>
      <c r="J129" s="304">
        <v>44895</v>
      </c>
      <c r="K129" s="271">
        <v>0.2</v>
      </c>
      <c r="L129" s="329" t="s">
        <v>1408</v>
      </c>
      <c r="M129" s="330" t="s">
        <v>1409</v>
      </c>
      <c r="N129" s="272"/>
      <c r="O129" s="272"/>
      <c r="P129" s="272" t="s">
        <v>1076</v>
      </c>
      <c r="Q129" s="275" t="s">
        <v>1410</v>
      </c>
      <c r="R129" s="275" t="s">
        <v>896</v>
      </c>
      <c r="S129" s="305">
        <v>1</v>
      </c>
      <c r="T129" s="305">
        <v>1</v>
      </c>
      <c r="U129" s="306">
        <v>0.7</v>
      </c>
      <c r="V129" s="307" t="s">
        <v>1411</v>
      </c>
      <c r="W129" s="307" t="s">
        <v>1412</v>
      </c>
      <c r="X129" s="308" t="s">
        <v>99</v>
      </c>
      <c r="Y129" s="308" t="s">
        <v>99</v>
      </c>
      <c r="Z129" s="308" t="s">
        <v>1413</v>
      </c>
      <c r="AA129" s="295" t="s">
        <v>1414</v>
      </c>
      <c r="AB129" s="295" t="s">
        <v>896</v>
      </c>
      <c r="AC129" s="206">
        <v>0</v>
      </c>
      <c r="AD129" s="296">
        <v>0</v>
      </c>
      <c r="AE129" s="281"/>
      <c r="AF129" s="311">
        <v>0.7</v>
      </c>
      <c r="AG129" s="299" t="s">
        <v>1415</v>
      </c>
      <c r="AH129" s="316" t="s">
        <v>1416</v>
      </c>
      <c r="AI129" s="285" t="s">
        <v>212</v>
      </c>
      <c r="AJ129" s="285" t="s">
        <v>212</v>
      </c>
      <c r="AK129" s="285" t="s">
        <v>1417</v>
      </c>
      <c r="AL129" s="295" t="s">
        <v>1418</v>
      </c>
      <c r="AM129" s="301" t="s">
        <v>1419</v>
      </c>
      <c r="AN129" s="302">
        <v>1</v>
      </c>
      <c r="AO129" s="303">
        <v>0.7</v>
      </c>
      <c r="AP129" s="97">
        <f t="shared" si="0"/>
        <v>1.7</v>
      </c>
      <c r="AQ129" s="551"/>
    </row>
    <row r="130" spans="1:43" ht="330.75" customHeight="1">
      <c r="A130" s="289"/>
      <c r="B130" s="267">
        <v>44595</v>
      </c>
      <c r="C130" s="337" t="s">
        <v>1420</v>
      </c>
      <c r="D130" s="342" t="s">
        <v>1421</v>
      </c>
      <c r="E130" s="268" t="s">
        <v>1422</v>
      </c>
      <c r="F130" s="342" t="s">
        <v>1423</v>
      </c>
      <c r="G130" s="268" t="s">
        <v>1424</v>
      </c>
      <c r="H130" s="268" t="s">
        <v>861</v>
      </c>
      <c r="I130" s="304">
        <v>44562</v>
      </c>
      <c r="J130" s="304">
        <v>44651</v>
      </c>
      <c r="K130" s="271">
        <v>0.5</v>
      </c>
      <c r="L130" s="272" t="s">
        <v>1425</v>
      </c>
      <c r="M130" s="272" t="s">
        <v>1426</v>
      </c>
      <c r="N130" s="272" t="s">
        <v>93</v>
      </c>
      <c r="O130" s="272" t="s">
        <v>93</v>
      </c>
      <c r="P130" s="272" t="s">
        <v>1427</v>
      </c>
      <c r="Q130" s="275" t="s">
        <v>1428</v>
      </c>
      <c r="R130" s="275" t="s">
        <v>1429</v>
      </c>
      <c r="S130" s="305">
        <v>0</v>
      </c>
      <c r="T130" s="305">
        <v>0</v>
      </c>
      <c r="U130" s="306">
        <v>0.7</v>
      </c>
      <c r="V130" s="307" t="s">
        <v>1430</v>
      </c>
      <c r="W130" s="307" t="s">
        <v>1431</v>
      </c>
      <c r="X130" s="308" t="s">
        <v>212</v>
      </c>
      <c r="Y130" s="308" t="s">
        <v>212</v>
      </c>
      <c r="Z130" s="308" t="s">
        <v>1432</v>
      </c>
      <c r="AA130" s="295" t="s">
        <v>1433</v>
      </c>
      <c r="AB130" s="295" t="s">
        <v>1019</v>
      </c>
      <c r="AC130" s="206">
        <v>0</v>
      </c>
      <c r="AD130" s="296">
        <v>0.5</v>
      </c>
      <c r="AE130" s="297"/>
      <c r="AF130" s="311">
        <v>1</v>
      </c>
      <c r="AG130" s="299" t="s">
        <v>1434</v>
      </c>
      <c r="AH130" s="366" t="s">
        <v>1435</v>
      </c>
      <c r="AI130" s="285" t="s">
        <v>99</v>
      </c>
      <c r="AJ130" s="285" t="s">
        <v>99</v>
      </c>
      <c r="AK130" s="313" t="s">
        <v>100</v>
      </c>
      <c r="AL130" s="295" t="s">
        <v>1436</v>
      </c>
      <c r="AM130" s="301" t="s">
        <v>1437</v>
      </c>
      <c r="AN130" s="302">
        <v>0</v>
      </c>
      <c r="AO130" s="303">
        <v>0</v>
      </c>
      <c r="AP130" s="97" t="str">
        <f t="shared" si="0"/>
        <v/>
      </c>
      <c r="AQ130" s="551"/>
    </row>
    <row r="131" spans="1:43" ht="153" customHeight="1">
      <c r="A131" s="289"/>
      <c r="B131" s="290">
        <v>44623</v>
      </c>
      <c r="C131" s="291" t="s">
        <v>1438</v>
      </c>
      <c r="D131" s="353" t="s">
        <v>1439</v>
      </c>
      <c r="E131" s="291" t="s">
        <v>1440</v>
      </c>
      <c r="F131" s="353" t="s">
        <v>1441</v>
      </c>
      <c r="G131" s="291" t="s">
        <v>151</v>
      </c>
      <c r="H131" s="291" t="s">
        <v>90</v>
      </c>
      <c r="I131" s="304">
        <v>44652</v>
      </c>
      <c r="J131" s="304">
        <v>44681</v>
      </c>
      <c r="K131" s="271">
        <v>1</v>
      </c>
      <c r="L131" s="272" t="s">
        <v>1442</v>
      </c>
      <c r="M131" s="272" t="s">
        <v>1443</v>
      </c>
      <c r="N131" s="272" t="s">
        <v>139</v>
      </c>
      <c r="O131" s="272" t="s">
        <v>139</v>
      </c>
      <c r="P131" s="272" t="s">
        <v>864</v>
      </c>
      <c r="Q131" s="275" t="s">
        <v>1444</v>
      </c>
      <c r="R131" s="275" t="s">
        <v>1445</v>
      </c>
      <c r="S131" s="305">
        <v>0</v>
      </c>
      <c r="T131" s="305">
        <v>0</v>
      </c>
      <c r="U131" s="293" t="s">
        <v>886</v>
      </c>
      <c r="V131" s="315"/>
      <c r="W131" s="315"/>
      <c r="X131" s="517" t="s">
        <v>762</v>
      </c>
      <c r="Y131" s="447"/>
      <c r="Z131" s="448"/>
      <c r="AA131" s="295" t="s">
        <v>874</v>
      </c>
      <c r="AB131" s="295" t="s">
        <v>1446</v>
      </c>
      <c r="AC131" s="206">
        <v>0</v>
      </c>
      <c r="AD131" s="296">
        <v>0</v>
      </c>
      <c r="AE131" s="297"/>
      <c r="AF131" s="372">
        <v>1</v>
      </c>
      <c r="AG131" s="373" t="s">
        <v>1447</v>
      </c>
      <c r="AH131" s="326" t="s">
        <v>1448</v>
      </c>
      <c r="AI131" s="285" t="s">
        <v>99</v>
      </c>
      <c r="AJ131" s="285" t="s">
        <v>99</v>
      </c>
      <c r="AK131" s="313" t="s">
        <v>100</v>
      </c>
      <c r="AL131" s="295" t="s">
        <v>874</v>
      </c>
      <c r="AM131" s="301"/>
      <c r="AN131" s="302">
        <v>0</v>
      </c>
      <c r="AO131" s="303">
        <v>0</v>
      </c>
      <c r="AP131" s="97" t="str">
        <f t="shared" si="0"/>
        <v/>
      </c>
      <c r="AQ131" s="551"/>
    </row>
    <row r="132" spans="1:43" ht="153" customHeight="1">
      <c r="A132" s="289"/>
      <c r="B132" s="289"/>
      <c r="C132" s="289"/>
      <c r="D132" s="289"/>
      <c r="E132" s="289"/>
      <c r="F132" s="289"/>
      <c r="G132" s="289"/>
      <c r="H132" s="289"/>
      <c r="I132" s="304">
        <v>44743</v>
      </c>
      <c r="J132" s="304">
        <v>44772</v>
      </c>
      <c r="K132" s="272"/>
      <c r="L132" s="272"/>
      <c r="M132" s="272"/>
      <c r="N132" s="518" t="s">
        <v>889</v>
      </c>
      <c r="O132" s="447"/>
      <c r="P132" s="448"/>
      <c r="Q132" s="275" t="s">
        <v>890</v>
      </c>
      <c r="R132" s="275" t="s">
        <v>740</v>
      </c>
      <c r="S132" s="305">
        <v>0</v>
      </c>
      <c r="T132" s="305">
        <v>0</v>
      </c>
      <c r="U132" s="306">
        <v>1</v>
      </c>
      <c r="V132" s="307" t="s">
        <v>1449</v>
      </c>
      <c r="W132" s="307" t="s">
        <v>1450</v>
      </c>
      <c r="X132" s="308" t="s">
        <v>139</v>
      </c>
      <c r="Y132" s="308" t="s">
        <v>139</v>
      </c>
      <c r="Z132" s="308" t="s">
        <v>1451</v>
      </c>
      <c r="AA132" s="295" t="s">
        <v>1452</v>
      </c>
      <c r="AB132" s="295" t="s">
        <v>896</v>
      </c>
      <c r="AC132" s="206">
        <v>1</v>
      </c>
      <c r="AD132" s="296">
        <v>1</v>
      </c>
      <c r="AE132" s="297"/>
      <c r="AF132" s="311">
        <v>1</v>
      </c>
      <c r="AG132" s="299" t="s">
        <v>897</v>
      </c>
      <c r="AH132" s="326"/>
      <c r="AI132" s="285" t="s">
        <v>99</v>
      </c>
      <c r="AJ132" s="285" t="s">
        <v>99</v>
      </c>
      <c r="AK132" s="313" t="s">
        <v>100</v>
      </c>
      <c r="AL132" s="307" t="s">
        <v>898</v>
      </c>
      <c r="AM132" s="301"/>
      <c r="AN132" s="302">
        <v>0</v>
      </c>
      <c r="AO132" s="303">
        <v>0</v>
      </c>
      <c r="AP132" s="97" t="str">
        <f t="shared" si="0"/>
        <v/>
      </c>
      <c r="AQ132" s="551"/>
    </row>
    <row r="133" spans="1:43" ht="261.75" customHeight="1">
      <c r="A133" s="289"/>
      <c r="B133" s="314"/>
      <c r="C133" s="314"/>
      <c r="D133" s="314"/>
      <c r="E133" s="314"/>
      <c r="F133" s="314"/>
      <c r="G133" s="314"/>
      <c r="H133" s="314"/>
      <c r="I133" s="304">
        <v>44835</v>
      </c>
      <c r="J133" s="304">
        <v>44864</v>
      </c>
      <c r="K133" s="272"/>
      <c r="L133" s="272"/>
      <c r="M133" s="272"/>
      <c r="N133" s="518" t="s">
        <v>889</v>
      </c>
      <c r="O133" s="447"/>
      <c r="P133" s="448"/>
      <c r="Q133" s="275" t="s">
        <v>890</v>
      </c>
      <c r="R133" s="275" t="s">
        <v>740</v>
      </c>
      <c r="S133" s="305">
        <v>0</v>
      </c>
      <c r="T133" s="305">
        <v>0</v>
      </c>
      <c r="U133" s="293" t="s">
        <v>886</v>
      </c>
      <c r="V133" s="315"/>
      <c r="W133" s="315"/>
      <c r="X133" s="517" t="s">
        <v>889</v>
      </c>
      <c r="Y133" s="447"/>
      <c r="Z133" s="448"/>
      <c r="AA133" s="295" t="s">
        <v>890</v>
      </c>
      <c r="AB133" s="295" t="s">
        <v>740</v>
      </c>
      <c r="AC133" s="206">
        <v>0</v>
      </c>
      <c r="AD133" s="296">
        <v>0</v>
      </c>
      <c r="AE133" s="281"/>
      <c r="AF133" s="311">
        <v>0.9</v>
      </c>
      <c r="AG133" s="355" t="s">
        <v>1453</v>
      </c>
      <c r="AH133" s="374" t="s">
        <v>1454</v>
      </c>
      <c r="AI133" s="285" t="s">
        <v>212</v>
      </c>
      <c r="AJ133" s="300" t="s">
        <v>212</v>
      </c>
      <c r="AK133" s="375" t="s">
        <v>1455</v>
      </c>
      <c r="AL133" s="309" t="s">
        <v>1456</v>
      </c>
      <c r="AM133" s="301" t="s">
        <v>1457</v>
      </c>
      <c r="AN133" s="302">
        <v>1</v>
      </c>
      <c r="AO133" s="303">
        <v>0</v>
      </c>
      <c r="AP133" s="97">
        <f t="shared" si="0"/>
        <v>0</v>
      </c>
      <c r="AQ133" s="551"/>
    </row>
    <row r="134" spans="1:43" ht="153" customHeight="1">
      <c r="A134" s="289"/>
      <c r="B134" s="290">
        <v>44654</v>
      </c>
      <c r="C134" s="376" t="s">
        <v>1458</v>
      </c>
      <c r="D134" s="291" t="s">
        <v>1459</v>
      </c>
      <c r="E134" s="291" t="s">
        <v>1460</v>
      </c>
      <c r="F134" s="291" t="s">
        <v>1461</v>
      </c>
      <c r="G134" s="291" t="s">
        <v>1462</v>
      </c>
      <c r="H134" s="291" t="s">
        <v>1462</v>
      </c>
      <c r="I134" s="304">
        <v>44652</v>
      </c>
      <c r="J134" s="304">
        <v>44681</v>
      </c>
      <c r="K134" s="271">
        <v>1</v>
      </c>
      <c r="L134" s="272" t="s">
        <v>1463</v>
      </c>
      <c r="M134" s="272">
        <v>20227100111733</v>
      </c>
      <c r="N134" s="272" t="s">
        <v>139</v>
      </c>
      <c r="O134" s="272" t="s">
        <v>139</v>
      </c>
      <c r="P134" s="272" t="s">
        <v>864</v>
      </c>
      <c r="Q134" s="275" t="s">
        <v>1464</v>
      </c>
      <c r="R134" s="275" t="s">
        <v>896</v>
      </c>
      <c r="S134" s="305">
        <v>0</v>
      </c>
      <c r="T134" s="305">
        <v>0</v>
      </c>
      <c r="U134" s="293" t="s">
        <v>886</v>
      </c>
      <c r="V134" s="315"/>
      <c r="W134" s="315"/>
      <c r="X134" s="517" t="s">
        <v>762</v>
      </c>
      <c r="Y134" s="447"/>
      <c r="Z134" s="448"/>
      <c r="AA134" s="295" t="s">
        <v>989</v>
      </c>
      <c r="AB134" s="340"/>
      <c r="AC134" s="206">
        <v>0</v>
      </c>
      <c r="AD134" s="296">
        <v>0</v>
      </c>
      <c r="AE134" s="297"/>
      <c r="AF134" s="356">
        <v>1</v>
      </c>
      <c r="AG134" s="377" t="s">
        <v>1465</v>
      </c>
      <c r="AH134" s="378" t="s">
        <v>1466</v>
      </c>
      <c r="AI134" s="285" t="s">
        <v>99</v>
      </c>
      <c r="AJ134" s="285" t="s">
        <v>99</v>
      </c>
      <c r="AK134" s="313" t="s">
        <v>100</v>
      </c>
      <c r="AL134" s="295" t="s">
        <v>874</v>
      </c>
      <c r="AM134" s="301"/>
      <c r="AN134" s="302">
        <v>0</v>
      </c>
      <c r="AO134" s="303">
        <v>0</v>
      </c>
      <c r="AP134" s="97" t="str">
        <f t="shared" si="0"/>
        <v/>
      </c>
      <c r="AQ134" s="551"/>
    </row>
    <row r="135" spans="1:43" ht="153" customHeight="1">
      <c r="A135" s="289"/>
      <c r="B135" s="289"/>
      <c r="C135" s="289"/>
      <c r="D135" s="289"/>
      <c r="E135" s="289"/>
      <c r="F135" s="289"/>
      <c r="G135" s="289"/>
      <c r="H135" s="289"/>
      <c r="I135" s="304">
        <v>44743</v>
      </c>
      <c r="J135" s="304">
        <v>44772</v>
      </c>
      <c r="K135" s="272"/>
      <c r="L135" s="272"/>
      <c r="M135" s="272"/>
      <c r="N135" s="518" t="s">
        <v>889</v>
      </c>
      <c r="O135" s="447"/>
      <c r="P135" s="448"/>
      <c r="Q135" s="275" t="s">
        <v>890</v>
      </c>
      <c r="R135" s="275" t="s">
        <v>740</v>
      </c>
      <c r="S135" s="305">
        <v>0</v>
      </c>
      <c r="T135" s="305">
        <v>0</v>
      </c>
      <c r="U135" s="306">
        <v>1</v>
      </c>
      <c r="V135" s="307" t="s">
        <v>1467</v>
      </c>
      <c r="W135" s="307" t="s">
        <v>1468</v>
      </c>
      <c r="X135" s="308" t="s">
        <v>99</v>
      </c>
      <c r="Y135" s="308" t="s">
        <v>99</v>
      </c>
      <c r="Z135" s="308" t="s">
        <v>1469</v>
      </c>
      <c r="AA135" s="295" t="s">
        <v>1470</v>
      </c>
      <c r="AB135" s="295" t="s">
        <v>896</v>
      </c>
      <c r="AC135" s="206">
        <v>1</v>
      </c>
      <c r="AD135" s="296">
        <v>1</v>
      </c>
      <c r="AE135" s="297"/>
      <c r="AF135" s="311">
        <v>1</v>
      </c>
      <c r="AG135" s="299" t="s">
        <v>971</v>
      </c>
      <c r="AH135" s="326"/>
      <c r="AI135" s="285" t="s">
        <v>99</v>
      </c>
      <c r="AJ135" s="285" t="s">
        <v>99</v>
      </c>
      <c r="AK135" s="313" t="s">
        <v>100</v>
      </c>
      <c r="AL135" s="307" t="s">
        <v>898</v>
      </c>
      <c r="AM135" s="301"/>
      <c r="AN135" s="302">
        <v>0</v>
      </c>
      <c r="AO135" s="303">
        <v>0</v>
      </c>
      <c r="AP135" s="97" t="str">
        <f t="shared" si="0"/>
        <v/>
      </c>
      <c r="AQ135" s="551"/>
    </row>
    <row r="136" spans="1:43" ht="267" customHeight="1">
      <c r="A136" s="289"/>
      <c r="B136" s="314"/>
      <c r="C136" s="314"/>
      <c r="D136" s="314"/>
      <c r="E136" s="314"/>
      <c r="F136" s="314"/>
      <c r="G136" s="314"/>
      <c r="H136" s="314"/>
      <c r="I136" s="304">
        <v>44835</v>
      </c>
      <c r="J136" s="304">
        <v>44864</v>
      </c>
      <c r="K136" s="272"/>
      <c r="L136" s="272"/>
      <c r="M136" s="272"/>
      <c r="N136" s="518" t="s">
        <v>889</v>
      </c>
      <c r="O136" s="447"/>
      <c r="P136" s="448"/>
      <c r="Q136" s="275" t="s">
        <v>890</v>
      </c>
      <c r="R136" s="275" t="s">
        <v>740</v>
      </c>
      <c r="S136" s="292">
        <v>1</v>
      </c>
      <c r="T136" s="292">
        <v>0</v>
      </c>
      <c r="U136" s="293" t="s">
        <v>886</v>
      </c>
      <c r="V136" s="315"/>
      <c r="W136" s="315"/>
      <c r="X136" s="517" t="s">
        <v>889</v>
      </c>
      <c r="Y136" s="447"/>
      <c r="Z136" s="448"/>
      <c r="AA136" s="295" t="s">
        <v>890</v>
      </c>
      <c r="AB136" s="295" t="s">
        <v>740</v>
      </c>
      <c r="AC136" s="206">
        <v>0</v>
      </c>
      <c r="AD136" s="296">
        <v>0</v>
      </c>
      <c r="AE136" s="281"/>
      <c r="AF136" s="311">
        <v>1</v>
      </c>
      <c r="AG136" s="299" t="s">
        <v>1471</v>
      </c>
      <c r="AH136" s="316" t="s">
        <v>1472</v>
      </c>
      <c r="AI136" s="285" t="s">
        <v>99</v>
      </c>
      <c r="AJ136" s="285" t="s">
        <v>99</v>
      </c>
      <c r="AK136" s="313" t="s">
        <v>100</v>
      </c>
      <c r="AL136" s="295" t="s">
        <v>1473</v>
      </c>
      <c r="AM136" s="301" t="s">
        <v>1474</v>
      </c>
      <c r="AN136" s="302">
        <v>1</v>
      </c>
      <c r="AO136" s="319">
        <v>0.5</v>
      </c>
      <c r="AP136" s="97">
        <f t="shared" si="0"/>
        <v>0.5</v>
      </c>
      <c r="AQ136" s="551"/>
    </row>
    <row r="137" spans="1:43" ht="153" customHeight="1">
      <c r="A137" s="314"/>
      <c r="B137" s="267">
        <v>44684</v>
      </c>
      <c r="C137" s="337" t="s">
        <v>1475</v>
      </c>
      <c r="D137" s="342" t="s">
        <v>1476</v>
      </c>
      <c r="E137" s="268" t="s">
        <v>1477</v>
      </c>
      <c r="F137" s="342" t="s">
        <v>1478</v>
      </c>
      <c r="G137" s="268" t="s">
        <v>1462</v>
      </c>
      <c r="H137" s="268" t="s">
        <v>861</v>
      </c>
      <c r="I137" s="304">
        <v>44652</v>
      </c>
      <c r="J137" s="304">
        <v>44773</v>
      </c>
      <c r="K137" s="272"/>
      <c r="L137" s="272"/>
      <c r="M137" s="272"/>
      <c r="N137" s="518" t="s">
        <v>889</v>
      </c>
      <c r="O137" s="447"/>
      <c r="P137" s="448"/>
      <c r="Q137" s="275" t="s">
        <v>890</v>
      </c>
      <c r="R137" s="275" t="s">
        <v>740</v>
      </c>
      <c r="S137" s="305">
        <v>1</v>
      </c>
      <c r="T137" s="305">
        <v>1</v>
      </c>
      <c r="U137" s="293" t="s">
        <v>886</v>
      </c>
      <c r="V137" s="294"/>
      <c r="W137" s="294"/>
      <c r="X137" s="308" t="s">
        <v>212</v>
      </c>
      <c r="Y137" s="308" t="s">
        <v>212</v>
      </c>
      <c r="Z137" s="308" t="s">
        <v>1479</v>
      </c>
      <c r="AA137" s="295" t="s">
        <v>1480</v>
      </c>
      <c r="AB137" s="295" t="s">
        <v>1481</v>
      </c>
      <c r="AC137" s="206">
        <v>1</v>
      </c>
      <c r="AD137" s="296">
        <v>0</v>
      </c>
      <c r="AE137" s="297"/>
      <c r="AF137" s="298">
        <v>0</v>
      </c>
      <c r="AG137" s="299" t="s">
        <v>1482</v>
      </c>
      <c r="AH137" s="326"/>
      <c r="AI137" s="285" t="s">
        <v>212</v>
      </c>
      <c r="AJ137" s="285" t="s">
        <v>212</v>
      </c>
      <c r="AK137" s="285" t="s">
        <v>1483</v>
      </c>
      <c r="AL137" s="307" t="s">
        <v>898</v>
      </c>
      <c r="AM137" s="301" t="s">
        <v>1484</v>
      </c>
      <c r="AN137" s="302">
        <v>0</v>
      </c>
      <c r="AO137" s="303">
        <v>0</v>
      </c>
      <c r="AP137" s="97">
        <f t="shared" si="0"/>
        <v>1</v>
      </c>
      <c r="AQ137" s="551"/>
    </row>
    <row r="138" spans="1:43" ht="153" customHeight="1">
      <c r="A138" s="379" t="s">
        <v>1485</v>
      </c>
      <c r="B138" s="267">
        <v>44565</v>
      </c>
      <c r="C138" s="268" t="s">
        <v>1486</v>
      </c>
      <c r="D138" s="347" t="s">
        <v>1487</v>
      </c>
      <c r="E138" s="268" t="s">
        <v>1488</v>
      </c>
      <c r="F138" s="347" t="s">
        <v>1489</v>
      </c>
      <c r="G138" s="268" t="s">
        <v>1490</v>
      </c>
      <c r="H138" s="268" t="s">
        <v>1491</v>
      </c>
      <c r="I138" s="304">
        <v>44593</v>
      </c>
      <c r="J138" s="304">
        <v>44711</v>
      </c>
      <c r="K138" s="272"/>
      <c r="L138" s="272"/>
      <c r="M138" s="272"/>
      <c r="N138" s="518" t="s">
        <v>889</v>
      </c>
      <c r="O138" s="447"/>
      <c r="P138" s="448"/>
      <c r="Q138" s="275" t="s">
        <v>890</v>
      </c>
      <c r="R138" s="275" t="s">
        <v>740</v>
      </c>
      <c r="S138" s="305">
        <v>0</v>
      </c>
      <c r="T138" s="305">
        <v>0</v>
      </c>
      <c r="U138" s="306">
        <v>1</v>
      </c>
      <c r="V138" s="307" t="s">
        <v>1492</v>
      </c>
      <c r="W138" s="307" t="s">
        <v>1493</v>
      </c>
      <c r="X138" s="308" t="s">
        <v>99</v>
      </c>
      <c r="Y138" s="308" t="s">
        <v>99</v>
      </c>
      <c r="Z138" s="308" t="s">
        <v>969</v>
      </c>
      <c r="AA138" s="295" t="s">
        <v>1494</v>
      </c>
      <c r="AB138" s="295" t="s">
        <v>896</v>
      </c>
      <c r="AC138" s="206">
        <v>1</v>
      </c>
      <c r="AD138" s="296">
        <v>1</v>
      </c>
      <c r="AE138" s="297"/>
      <c r="AF138" s="311">
        <v>1</v>
      </c>
      <c r="AG138" s="299" t="s">
        <v>971</v>
      </c>
      <c r="AH138" s="326"/>
      <c r="AI138" s="285" t="s">
        <v>99</v>
      </c>
      <c r="AJ138" s="285" t="s">
        <v>99</v>
      </c>
      <c r="AK138" s="313" t="s">
        <v>100</v>
      </c>
      <c r="AL138" s="307" t="s">
        <v>898</v>
      </c>
      <c r="AM138" s="301"/>
      <c r="AN138" s="302">
        <v>0</v>
      </c>
      <c r="AO138" s="303">
        <v>0</v>
      </c>
      <c r="AP138" s="97" t="str">
        <f t="shared" si="0"/>
        <v/>
      </c>
      <c r="AQ138" s="551"/>
    </row>
    <row r="139" spans="1:43" ht="153" customHeight="1">
      <c r="A139" s="380"/>
      <c r="B139" s="267">
        <v>44596</v>
      </c>
      <c r="C139" s="268" t="s">
        <v>1495</v>
      </c>
      <c r="D139" s="268" t="s">
        <v>1496</v>
      </c>
      <c r="E139" s="268" t="s">
        <v>1497</v>
      </c>
      <c r="F139" s="268" t="s">
        <v>1498</v>
      </c>
      <c r="G139" s="268" t="s">
        <v>1499</v>
      </c>
      <c r="H139" s="268" t="s">
        <v>1500</v>
      </c>
      <c r="I139" s="304">
        <v>44713</v>
      </c>
      <c r="J139" s="304">
        <v>44773</v>
      </c>
      <c r="K139" s="272"/>
      <c r="L139" s="272"/>
      <c r="M139" s="272"/>
      <c r="N139" s="518" t="s">
        <v>889</v>
      </c>
      <c r="O139" s="447"/>
      <c r="P139" s="448"/>
      <c r="Q139" s="275" t="s">
        <v>890</v>
      </c>
      <c r="R139" s="275" t="s">
        <v>740</v>
      </c>
      <c r="S139" s="305">
        <v>0</v>
      </c>
      <c r="T139" s="305">
        <v>0</v>
      </c>
      <c r="U139" s="306">
        <v>1</v>
      </c>
      <c r="V139" s="307" t="s">
        <v>1501</v>
      </c>
      <c r="W139" s="307" t="s">
        <v>1502</v>
      </c>
      <c r="X139" s="308" t="s">
        <v>99</v>
      </c>
      <c r="Y139" s="308" t="s">
        <v>99</v>
      </c>
      <c r="Z139" s="308" t="s">
        <v>969</v>
      </c>
      <c r="AA139" s="295" t="s">
        <v>1503</v>
      </c>
      <c r="AB139" s="295" t="s">
        <v>896</v>
      </c>
      <c r="AC139" s="206">
        <v>1</v>
      </c>
      <c r="AD139" s="296">
        <v>1</v>
      </c>
      <c r="AE139" s="297"/>
      <c r="AF139" s="311">
        <v>1</v>
      </c>
      <c r="AG139" s="299" t="s">
        <v>971</v>
      </c>
      <c r="AH139" s="326"/>
      <c r="AI139" s="285" t="s">
        <v>99</v>
      </c>
      <c r="AJ139" s="285" t="s">
        <v>99</v>
      </c>
      <c r="AK139" s="313" t="s">
        <v>100</v>
      </c>
      <c r="AL139" s="307" t="s">
        <v>898</v>
      </c>
      <c r="AM139" s="301"/>
      <c r="AN139" s="302">
        <v>0</v>
      </c>
      <c r="AO139" s="303">
        <v>0</v>
      </c>
      <c r="AP139" s="97" t="str">
        <f t="shared" si="0"/>
        <v/>
      </c>
      <c r="AQ139" s="551"/>
    </row>
    <row r="140" spans="1:43" ht="264" customHeight="1">
      <c r="A140" s="380"/>
      <c r="B140" s="267">
        <v>44624</v>
      </c>
      <c r="C140" s="268" t="s">
        <v>1504</v>
      </c>
      <c r="D140" s="268" t="s">
        <v>1505</v>
      </c>
      <c r="E140" s="268" t="s">
        <v>1506</v>
      </c>
      <c r="F140" s="268" t="s">
        <v>1507</v>
      </c>
      <c r="G140" s="268" t="s">
        <v>151</v>
      </c>
      <c r="H140" s="268" t="s">
        <v>151</v>
      </c>
      <c r="I140" s="304">
        <v>44774</v>
      </c>
      <c r="J140" s="304">
        <v>44910</v>
      </c>
      <c r="K140" s="271">
        <v>0.3</v>
      </c>
      <c r="L140" s="272" t="s">
        <v>1508</v>
      </c>
      <c r="M140" s="272" t="s">
        <v>1509</v>
      </c>
      <c r="N140" s="272"/>
      <c r="O140" s="272"/>
      <c r="P140" s="272" t="s">
        <v>1076</v>
      </c>
      <c r="Q140" s="275" t="s">
        <v>1510</v>
      </c>
      <c r="R140" s="275" t="s">
        <v>896</v>
      </c>
      <c r="S140" s="305">
        <v>1</v>
      </c>
      <c r="T140" s="305">
        <v>1</v>
      </c>
      <c r="U140" s="306">
        <v>0.9</v>
      </c>
      <c r="V140" s="307" t="s">
        <v>1511</v>
      </c>
      <c r="W140" s="307" t="s">
        <v>1512</v>
      </c>
      <c r="X140" s="346"/>
      <c r="Y140" s="346"/>
      <c r="Z140" s="308" t="s">
        <v>1513</v>
      </c>
      <c r="AA140" s="295" t="s">
        <v>1514</v>
      </c>
      <c r="AB140" s="295" t="s">
        <v>896</v>
      </c>
      <c r="AC140" s="206">
        <v>0</v>
      </c>
      <c r="AD140" s="296">
        <v>0</v>
      </c>
      <c r="AE140" s="281"/>
      <c r="AF140" s="311"/>
      <c r="AG140" s="299" t="s">
        <v>1515</v>
      </c>
      <c r="AH140" s="326" t="s">
        <v>1516</v>
      </c>
      <c r="AI140" s="285" t="s">
        <v>99</v>
      </c>
      <c r="AJ140" s="285" t="s">
        <v>99</v>
      </c>
      <c r="AK140" s="313" t="s">
        <v>100</v>
      </c>
      <c r="AL140" s="295" t="s">
        <v>1517</v>
      </c>
      <c r="AM140" s="301" t="s">
        <v>896</v>
      </c>
      <c r="AN140" s="302">
        <v>1</v>
      </c>
      <c r="AO140" s="319">
        <v>1</v>
      </c>
      <c r="AP140" s="97">
        <f t="shared" si="0"/>
        <v>2</v>
      </c>
      <c r="AQ140" s="551"/>
    </row>
    <row r="141" spans="1:43" ht="153" customHeight="1">
      <c r="A141" s="380"/>
      <c r="B141" s="381">
        <v>44655</v>
      </c>
      <c r="C141" s="342" t="s">
        <v>1518</v>
      </c>
      <c r="D141" s="342" t="s">
        <v>1519</v>
      </c>
      <c r="E141" s="342" t="s">
        <v>1520</v>
      </c>
      <c r="F141" s="342" t="s">
        <v>1521</v>
      </c>
      <c r="G141" s="342" t="s">
        <v>1522</v>
      </c>
      <c r="H141" s="342" t="s">
        <v>1523</v>
      </c>
      <c r="I141" s="304">
        <v>44593</v>
      </c>
      <c r="J141" s="304">
        <v>44742</v>
      </c>
      <c r="K141" s="271">
        <v>1</v>
      </c>
      <c r="L141" s="272" t="s">
        <v>1524</v>
      </c>
      <c r="M141" s="272" t="s">
        <v>1509</v>
      </c>
      <c r="N141" s="272"/>
      <c r="O141" s="272"/>
      <c r="P141" s="272" t="s">
        <v>1076</v>
      </c>
      <c r="Q141" s="275" t="s">
        <v>1525</v>
      </c>
      <c r="R141" s="275" t="s">
        <v>1526</v>
      </c>
      <c r="S141" s="305">
        <v>0</v>
      </c>
      <c r="T141" s="305">
        <v>0</v>
      </c>
      <c r="U141" s="306">
        <v>1</v>
      </c>
      <c r="V141" s="307" t="s">
        <v>1524</v>
      </c>
      <c r="W141" s="295" t="s">
        <v>1527</v>
      </c>
      <c r="X141" s="308" t="s">
        <v>99</v>
      </c>
      <c r="Y141" s="308" t="s">
        <v>99</v>
      </c>
      <c r="Z141" s="308" t="s">
        <v>1528</v>
      </c>
      <c r="AA141" s="295" t="s">
        <v>1529</v>
      </c>
      <c r="AB141" s="295" t="s">
        <v>1530</v>
      </c>
      <c r="AC141" s="206">
        <v>1</v>
      </c>
      <c r="AD141" s="296">
        <v>0</v>
      </c>
      <c r="AE141" s="297"/>
      <c r="AF141" s="311">
        <v>1</v>
      </c>
      <c r="AG141" s="299" t="s">
        <v>1531</v>
      </c>
      <c r="AH141" s="382"/>
      <c r="AI141" s="285" t="s">
        <v>99</v>
      </c>
      <c r="AJ141" s="285" t="s">
        <v>99</v>
      </c>
      <c r="AK141" s="313" t="s">
        <v>100</v>
      </c>
      <c r="AL141" s="307" t="s">
        <v>898</v>
      </c>
      <c r="AM141" s="301" t="s">
        <v>1532</v>
      </c>
      <c r="AN141" s="302">
        <v>0</v>
      </c>
      <c r="AO141" s="303">
        <v>0</v>
      </c>
      <c r="AP141" s="97" t="str">
        <f t="shared" si="0"/>
        <v/>
      </c>
      <c r="AQ141" s="551"/>
    </row>
    <row r="142" spans="1:43" ht="153" customHeight="1">
      <c r="A142" s="383" t="s">
        <v>1533</v>
      </c>
      <c r="B142" s="384">
        <v>44566</v>
      </c>
      <c r="C142" s="353" t="s">
        <v>1534</v>
      </c>
      <c r="D142" s="353" t="s">
        <v>1535</v>
      </c>
      <c r="E142" s="353" t="s">
        <v>1536</v>
      </c>
      <c r="F142" s="353" t="s">
        <v>1537</v>
      </c>
      <c r="G142" s="353" t="s">
        <v>90</v>
      </c>
      <c r="H142" s="353" t="s">
        <v>90</v>
      </c>
      <c r="I142" s="304">
        <v>44682</v>
      </c>
      <c r="J142" s="304">
        <v>44712</v>
      </c>
      <c r="K142" s="272"/>
      <c r="L142" s="272"/>
      <c r="M142" s="272"/>
      <c r="N142" s="518" t="s">
        <v>889</v>
      </c>
      <c r="O142" s="447"/>
      <c r="P142" s="448"/>
      <c r="Q142" s="275" t="s">
        <v>890</v>
      </c>
      <c r="R142" s="275" t="s">
        <v>740</v>
      </c>
      <c r="S142" s="305">
        <v>0</v>
      </c>
      <c r="T142" s="305">
        <v>0</v>
      </c>
      <c r="U142" s="306">
        <v>1</v>
      </c>
      <c r="V142" s="307" t="s">
        <v>1538</v>
      </c>
      <c r="W142" s="307" t="s">
        <v>1539</v>
      </c>
      <c r="X142" s="308" t="s">
        <v>99</v>
      </c>
      <c r="Y142" s="308" t="s">
        <v>99</v>
      </c>
      <c r="Z142" s="308" t="s">
        <v>1540</v>
      </c>
      <c r="AA142" s="295" t="s">
        <v>1541</v>
      </c>
      <c r="AB142" s="295" t="s">
        <v>1542</v>
      </c>
      <c r="AC142" s="206">
        <v>1</v>
      </c>
      <c r="AD142" s="296">
        <v>0.5</v>
      </c>
      <c r="AE142" s="297"/>
      <c r="AF142" s="311">
        <v>1</v>
      </c>
      <c r="AG142" s="299" t="s">
        <v>1531</v>
      </c>
      <c r="AH142" s="326"/>
      <c r="AI142" s="285" t="s">
        <v>99</v>
      </c>
      <c r="AJ142" s="285" t="s">
        <v>99</v>
      </c>
      <c r="AK142" s="313" t="s">
        <v>100</v>
      </c>
      <c r="AL142" s="307" t="s">
        <v>898</v>
      </c>
      <c r="AM142" s="301" t="s">
        <v>1543</v>
      </c>
      <c r="AN142" s="302">
        <v>0</v>
      </c>
      <c r="AO142" s="319">
        <v>0</v>
      </c>
      <c r="AP142" s="97" t="str">
        <f t="shared" si="0"/>
        <v/>
      </c>
      <c r="AQ142" s="551"/>
    </row>
    <row r="143" spans="1:43" ht="153" customHeight="1">
      <c r="A143" s="314"/>
      <c r="B143" s="314"/>
      <c r="C143" s="314"/>
      <c r="D143" s="314"/>
      <c r="E143" s="314"/>
      <c r="F143" s="314"/>
      <c r="G143" s="314"/>
      <c r="H143" s="314"/>
      <c r="I143" s="304">
        <v>44866</v>
      </c>
      <c r="J143" s="304">
        <v>44895</v>
      </c>
      <c r="K143" s="272"/>
      <c r="L143" s="272"/>
      <c r="M143" s="272"/>
      <c r="N143" s="518" t="s">
        <v>889</v>
      </c>
      <c r="O143" s="447"/>
      <c r="P143" s="448"/>
      <c r="Q143" s="275" t="s">
        <v>890</v>
      </c>
      <c r="R143" s="275" t="s">
        <v>740</v>
      </c>
      <c r="S143" s="305">
        <v>0</v>
      </c>
      <c r="T143" s="305">
        <v>0</v>
      </c>
      <c r="U143" s="306"/>
      <c r="V143" s="338"/>
      <c r="W143" s="338"/>
      <c r="X143" s="517" t="s">
        <v>889</v>
      </c>
      <c r="Y143" s="447"/>
      <c r="Z143" s="448"/>
      <c r="AA143" s="295" t="s">
        <v>890</v>
      </c>
      <c r="AB143" s="295" t="s">
        <v>740</v>
      </c>
      <c r="AC143" s="206">
        <v>0</v>
      </c>
      <c r="AD143" s="296">
        <v>0</v>
      </c>
      <c r="AE143" s="281"/>
      <c r="AF143" s="311">
        <v>0.8</v>
      </c>
      <c r="AG143" s="299" t="s">
        <v>1544</v>
      </c>
      <c r="AH143" s="316" t="s">
        <v>1545</v>
      </c>
      <c r="AI143" s="331" t="s">
        <v>212</v>
      </c>
      <c r="AJ143" s="333" t="s">
        <v>212</v>
      </c>
      <c r="AK143" s="333" t="s">
        <v>1546</v>
      </c>
      <c r="AL143" s="295" t="s">
        <v>1547</v>
      </c>
      <c r="AM143" s="301" t="s">
        <v>1548</v>
      </c>
      <c r="AN143" s="302">
        <v>1</v>
      </c>
      <c r="AO143" s="319">
        <v>0.5</v>
      </c>
      <c r="AP143" s="97">
        <f t="shared" si="0"/>
        <v>0.5</v>
      </c>
      <c r="AQ143" s="551"/>
    </row>
    <row r="144" spans="1:43" ht="43.5" customHeight="1">
      <c r="A144" s="385"/>
      <c r="B144" s="385"/>
      <c r="C144" s="385"/>
      <c r="D144" s="385"/>
      <c r="E144" s="385"/>
      <c r="F144" s="385"/>
      <c r="G144" s="385"/>
      <c r="H144" s="385"/>
      <c r="I144" s="385"/>
      <c r="J144" s="385"/>
      <c r="K144" s="385"/>
      <c r="L144" s="385"/>
      <c r="M144" s="385"/>
      <c r="N144" s="385"/>
      <c r="O144" s="385"/>
      <c r="P144" s="385"/>
      <c r="Q144" s="385"/>
      <c r="R144" s="385"/>
      <c r="S144" s="386">
        <f t="shared" ref="S144:T144" si="1">SUM(S3:S143)</f>
        <v>51</v>
      </c>
      <c r="T144" s="386">
        <f t="shared" si="1"/>
        <v>40.800000000000004</v>
      </c>
      <c r="U144" s="385"/>
      <c r="V144" s="385"/>
      <c r="W144" s="385"/>
      <c r="X144" s="385"/>
      <c r="Y144" s="385"/>
      <c r="Z144" s="385"/>
      <c r="AA144" s="385"/>
      <c r="AB144" s="385"/>
      <c r="AC144" s="387">
        <v>46</v>
      </c>
      <c r="AD144" s="388">
        <v>42.4</v>
      </c>
      <c r="AE144" s="389"/>
      <c r="AF144" s="385"/>
      <c r="AG144" s="357"/>
      <c r="AH144" s="357"/>
      <c r="AI144" s="385"/>
      <c r="AJ144" s="385"/>
      <c r="AK144" s="385"/>
      <c r="AL144" s="357"/>
      <c r="AM144" s="357"/>
      <c r="AN144" s="386">
        <f t="shared" ref="AN144:AO144" si="2">SUM(AN3:AN143)</f>
        <v>51</v>
      </c>
      <c r="AO144" s="390">
        <f t="shared" si="2"/>
        <v>37.54</v>
      </c>
    </row>
    <row r="145" spans="1:41" ht="81.75" customHeight="1">
      <c r="A145" s="385"/>
      <c r="B145" s="385"/>
      <c r="C145" s="385"/>
      <c r="D145" s="385"/>
      <c r="E145" s="385"/>
      <c r="F145" s="385"/>
      <c r="G145" s="385"/>
      <c r="H145" s="385"/>
      <c r="I145" s="385"/>
      <c r="J145" s="385"/>
      <c r="K145" s="385"/>
      <c r="L145" s="385"/>
      <c r="M145" s="385"/>
      <c r="N145" s="385"/>
      <c r="O145" s="385"/>
      <c r="P145" s="385"/>
      <c r="Q145" s="385"/>
      <c r="R145" s="385"/>
      <c r="S145" s="385"/>
      <c r="T145" s="385"/>
      <c r="U145" s="391"/>
      <c r="V145" s="392"/>
      <c r="W145" s="392"/>
      <c r="X145" s="391"/>
      <c r="Y145" s="391"/>
      <c r="Z145" s="391"/>
      <c r="AA145" s="392"/>
      <c r="AB145" s="392"/>
      <c r="AC145" s="391"/>
      <c r="AD145" s="391"/>
      <c r="AE145" s="389"/>
      <c r="AF145" s="385"/>
      <c r="AG145" s="357"/>
      <c r="AH145" s="357"/>
      <c r="AI145" s="385"/>
      <c r="AJ145" s="385"/>
      <c r="AK145" s="385"/>
      <c r="AL145" s="357"/>
      <c r="AM145" s="357"/>
      <c r="AN145" s="393"/>
      <c r="AO145" s="393"/>
    </row>
    <row r="146" spans="1:41" ht="81.75" customHeight="1">
      <c r="A146" s="385"/>
      <c r="B146" s="385"/>
      <c r="C146" s="385"/>
      <c r="D146" s="385"/>
      <c r="E146" s="385"/>
      <c r="F146" s="385"/>
      <c r="G146" s="385"/>
      <c r="H146" s="385"/>
      <c r="I146" s="385"/>
      <c r="J146" s="385"/>
      <c r="K146" s="385"/>
      <c r="L146" s="385"/>
      <c r="M146" s="385"/>
      <c r="N146" s="385"/>
      <c r="O146" s="385"/>
      <c r="P146" s="385"/>
      <c r="Q146" s="385"/>
      <c r="R146" s="385"/>
      <c r="S146" s="385"/>
      <c r="T146" s="385"/>
      <c r="U146" s="391"/>
      <c r="V146" s="392"/>
      <c r="W146" s="392"/>
      <c r="X146" s="391"/>
      <c r="Y146" s="391"/>
      <c r="Z146" s="391"/>
      <c r="AA146" s="392"/>
      <c r="AB146" s="392"/>
      <c r="AC146" s="391"/>
      <c r="AD146" s="391"/>
      <c r="AE146" s="389"/>
      <c r="AF146" s="385"/>
      <c r="AG146" s="357"/>
      <c r="AH146" s="357"/>
      <c r="AI146" s="385"/>
      <c r="AJ146" s="385"/>
      <c r="AK146" s="385"/>
      <c r="AL146" s="357"/>
      <c r="AM146" s="357"/>
      <c r="AN146" s="393"/>
      <c r="AO146" s="393"/>
    </row>
    <row r="147" spans="1:41" ht="81.75" customHeight="1">
      <c r="A147" s="385"/>
      <c r="B147" s="385"/>
      <c r="C147" s="385"/>
      <c r="D147" s="385"/>
      <c r="E147" s="385"/>
      <c r="F147" s="385"/>
      <c r="G147" s="385"/>
      <c r="H147" s="385"/>
      <c r="I147" s="385"/>
      <c r="J147" s="385"/>
      <c r="K147" s="385"/>
      <c r="L147" s="385"/>
      <c r="M147" s="385"/>
      <c r="N147" s="385"/>
      <c r="O147" s="385"/>
      <c r="P147" s="385"/>
      <c r="Q147" s="385"/>
      <c r="R147" s="385"/>
      <c r="S147" s="385"/>
      <c r="T147" s="385"/>
      <c r="U147" s="391"/>
      <c r="V147" s="392"/>
      <c r="W147" s="392"/>
      <c r="X147" s="391"/>
      <c r="Y147" s="391"/>
      <c r="Z147" s="391"/>
      <c r="AA147" s="392"/>
      <c r="AB147" s="392"/>
      <c r="AC147" s="391"/>
      <c r="AD147" s="391"/>
      <c r="AE147" s="389"/>
      <c r="AF147" s="385"/>
      <c r="AG147" s="357"/>
      <c r="AH147" s="357"/>
      <c r="AI147" s="385"/>
      <c r="AJ147" s="385"/>
      <c r="AK147" s="385"/>
      <c r="AL147" s="357"/>
      <c r="AM147" s="357"/>
      <c r="AN147" s="393"/>
      <c r="AO147" s="393"/>
    </row>
    <row r="148" spans="1:41" ht="81.75" customHeight="1">
      <c r="A148" s="385"/>
      <c r="B148" s="385"/>
      <c r="C148" s="385"/>
      <c r="D148" s="385"/>
      <c r="E148" s="385"/>
      <c r="F148" s="385"/>
      <c r="G148" s="385"/>
      <c r="H148" s="385"/>
      <c r="I148" s="385"/>
      <c r="J148" s="385"/>
      <c r="K148" s="385"/>
      <c r="L148" s="385"/>
      <c r="M148" s="385"/>
      <c r="N148" s="385"/>
      <c r="O148" s="385"/>
      <c r="P148" s="385"/>
      <c r="Q148" s="385"/>
      <c r="R148" s="385"/>
      <c r="S148" s="385"/>
      <c r="T148" s="385"/>
      <c r="U148" s="391"/>
      <c r="V148" s="392"/>
      <c r="W148" s="392"/>
      <c r="X148" s="391"/>
      <c r="Y148" s="391"/>
      <c r="Z148" s="391"/>
      <c r="AA148" s="392"/>
      <c r="AB148" s="392"/>
      <c r="AC148" s="391"/>
      <c r="AD148" s="391"/>
      <c r="AE148" s="389"/>
      <c r="AF148" s="385"/>
      <c r="AG148" s="357"/>
      <c r="AH148" s="357"/>
      <c r="AI148" s="385"/>
      <c r="AJ148" s="385"/>
      <c r="AK148" s="385"/>
      <c r="AL148" s="357"/>
      <c r="AM148" s="357"/>
      <c r="AN148" s="393"/>
      <c r="AO148" s="393"/>
    </row>
    <row r="149" spans="1:41" ht="81.75" customHeight="1">
      <c r="A149" s="385"/>
      <c r="B149" s="385"/>
      <c r="C149" s="385"/>
      <c r="D149" s="385"/>
      <c r="E149" s="385"/>
      <c r="F149" s="385"/>
      <c r="G149" s="385"/>
      <c r="H149" s="385"/>
      <c r="I149" s="385"/>
      <c r="J149" s="385"/>
      <c r="K149" s="385"/>
      <c r="L149" s="385"/>
      <c r="M149" s="385"/>
      <c r="N149" s="385"/>
      <c r="O149" s="385"/>
      <c r="P149" s="385"/>
      <c r="Q149" s="385"/>
      <c r="R149" s="385"/>
      <c r="S149" s="385"/>
      <c r="T149" s="385"/>
      <c r="U149" s="391"/>
      <c r="V149" s="392"/>
      <c r="W149" s="392"/>
      <c r="X149" s="391"/>
      <c r="Y149" s="391"/>
      <c r="Z149" s="391"/>
      <c r="AA149" s="392"/>
      <c r="AB149" s="392"/>
      <c r="AC149" s="391"/>
      <c r="AD149" s="391"/>
      <c r="AE149" s="389"/>
      <c r="AF149" s="385"/>
      <c r="AG149" s="357"/>
      <c r="AH149" s="357"/>
      <c r="AI149" s="385"/>
      <c r="AJ149" s="385"/>
      <c r="AK149" s="385"/>
      <c r="AL149" s="357"/>
      <c r="AM149" s="357"/>
      <c r="AN149" s="393"/>
      <c r="AO149" s="393"/>
    </row>
    <row r="150" spans="1:41" ht="81.75" customHeight="1">
      <c r="A150" s="385"/>
      <c r="B150" s="385"/>
      <c r="C150" s="385"/>
      <c r="D150" s="385"/>
      <c r="E150" s="385"/>
      <c r="F150" s="385"/>
      <c r="G150" s="385"/>
      <c r="H150" s="385"/>
      <c r="I150" s="385"/>
      <c r="J150" s="385"/>
      <c r="K150" s="385"/>
      <c r="L150" s="385"/>
      <c r="M150" s="385"/>
      <c r="N150" s="385"/>
      <c r="O150" s="385"/>
      <c r="P150" s="385"/>
      <c r="Q150" s="385"/>
      <c r="R150" s="385"/>
      <c r="S150" s="385"/>
      <c r="T150" s="385"/>
      <c r="U150" s="391"/>
      <c r="V150" s="392"/>
      <c r="W150" s="392"/>
      <c r="X150" s="391"/>
      <c r="Y150" s="391"/>
      <c r="Z150" s="391"/>
      <c r="AA150" s="392"/>
      <c r="AB150" s="392"/>
      <c r="AC150" s="391"/>
      <c r="AD150" s="391"/>
      <c r="AE150" s="389"/>
      <c r="AF150" s="385"/>
      <c r="AG150" s="357"/>
      <c r="AH150" s="357"/>
      <c r="AI150" s="385"/>
      <c r="AJ150" s="385"/>
      <c r="AK150" s="385"/>
      <c r="AL150" s="357"/>
      <c r="AM150" s="357"/>
      <c r="AN150" s="393"/>
      <c r="AO150" s="393"/>
    </row>
    <row r="151" spans="1:41" ht="81.75" customHeight="1">
      <c r="A151" s="385"/>
      <c r="B151" s="385"/>
      <c r="C151" s="385"/>
      <c r="D151" s="385"/>
      <c r="E151" s="385"/>
      <c r="F151" s="385"/>
      <c r="G151" s="385"/>
      <c r="H151" s="385"/>
      <c r="I151" s="385"/>
      <c r="J151" s="385"/>
      <c r="K151" s="385"/>
      <c r="L151" s="385"/>
      <c r="M151" s="385"/>
      <c r="N151" s="385"/>
      <c r="O151" s="385"/>
      <c r="P151" s="385"/>
      <c r="Q151" s="385"/>
      <c r="R151" s="385"/>
      <c r="S151" s="385"/>
      <c r="T151" s="385"/>
      <c r="U151" s="391"/>
      <c r="V151" s="392"/>
      <c r="W151" s="392"/>
      <c r="X151" s="391"/>
      <c r="Y151" s="391"/>
      <c r="Z151" s="391"/>
      <c r="AA151" s="392"/>
      <c r="AB151" s="392"/>
      <c r="AC151" s="391"/>
      <c r="AD151" s="391"/>
      <c r="AE151" s="389"/>
      <c r="AF151" s="385"/>
      <c r="AG151" s="357"/>
      <c r="AH151" s="357"/>
      <c r="AI151" s="385"/>
      <c r="AJ151" s="385"/>
      <c r="AK151" s="385"/>
      <c r="AL151" s="357"/>
      <c r="AM151" s="357"/>
      <c r="AN151" s="393"/>
      <c r="AO151" s="393"/>
    </row>
    <row r="152" spans="1:41" ht="81.75" customHeight="1">
      <c r="A152" s="385"/>
      <c r="B152" s="385"/>
      <c r="C152" s="385"/>
      <c r="D152" s="385"/>
      <c r="E152" s="385"/>
      <c r="F152" s="385"/>
      <c r="G152" s="385"/>
      <c r="H152" s="385"/>
      <c r="I152" s="385"/>
      <c r="J152" s="385"/>
      <c r="K152" s="385"/>
      <c r="L152" s="385"/>
      <c r="M152" s="385"/>
      <c r="N152" s="385"/>
      <c r="O152" s="385"/>
      <c r="P152" s="385"/>
      <c r="Q152" s="385"/>
      <c r="R152" s="385"/>
      <c r="S152" s="385"/>
      <c r="T152" s="385"/>
      <c r="U152" s="391"/>
      <c r="V152" s="392"/>
      <c r="W152" s="392"/>
      <c r="X152" s="391"/>
      <c r="Y152" s="391"/>
      <c r="Z152" s="391"/>
      <c r="AA152" s="392"/>
      <c r="AB152" s="392"/>
      <c r="AC152" s="391"/>
      <c r="AD152" s="391"/>
      <c r="AE152" s="389"/>
      <c r="AF152" s="385"/>
      <c r="AG152" s="357"/>
      <c r="AH152" s="357"/>
      <c r="AI152" s="385"/>
      <c r="AJ152" s="385"/>
      <c r="AK152" s="385"/>
      <c r="AL152" s="357"/>
      <c r="AM152" s="357"/>
      <c r="AN152" s="393"/>
      <c r="AO152" s="393"/>
    </row>
    <row r="153" spans="1:41" ht="81.75" customHeight="1">
      <c r="A153" s="385"/>
      <c r="B153" s="385"/>
      <c r="C153" s="385"/>
      <c r="D153" s="385"/>
      <c r="E153" s="385"/>
      <c r="F153" s="385"/>
      <c r="G153" s="385"/>
      <c r="H153" s="385"/>
      <c r="I153" s="385"/>
      <c r="J153" s="385"/>
      <c r="K153" s="385"/>
      <c r="L153" s="385"/>
      <c r="M153" s="385"/>
      <c r="N153" s="385"/>
      <c r="O153" s="385"/>
      <c r="P153" s="385"/>
      <c r="Q153" s="385"/>
      <c r="R153" s="385"/>
      <c r="S153" s="385"/>
      <c r="T153" s="385"/>
      <c r="U153" s="391"/>
      <c r="V153" s="392"/>
      <c r="W153" s="392"/>
      <c r="X153" s="391"/>
      <c r="Y153" s="391"/>
      <c r="Z153" s="391"/>
      <c r="AA153" s="392"/>
      <c r="AB153" s="392"/>
      <c r="AC153" s="391"/>
      <c r="AD153" s="391"/>
      <c r="AE153" s="389"/>
      <c r="AF153" s="385"/>
      <c r="AG153" s="357"/>
      <c r="AH153" s="357"/>
      <c r="AI153" s="385"/>
      <c r="AJ153" s="385"/>
      <c r="AK153" s="385"/>
      <c r="AL153" s="357"/>
      <c r="AM153" s="357"/>
      <c r="AN153" s="393"/>
      <c r="AO153" s="393"/>
    </row>
    <row r="154" spans="1:41" ht="81.75" customHeight="1">
      <c r="A154" s="385"/>
      <c r="B154" s="385"/>
      <c r="C154" s="385"/>
      <c r="D154" s="385"/>
      <c r="E154" s="385"/>
      <c r="F154" s="385"/>
      <c r="G154" s="385"/>
      <c r="H154" s="385"/>
      <c r="I154" s="385"/>
      <c r="J154" s="385"/>
      <c r="K154" s="385"/>
      <c r="L154" s="385"/>
      <c r="M154" s="385"/>
      <c r="N154" s="385"/>
      <c r="O154" s="385"/>
      <c r="P154" s="385"/>
      <c r="Q154" s="385"/>
      <c r="R154" s="385"/>
      <c r="S154" s="385"/>
      <c r="T154" s="385"/>
      <c r="U154" s="391"/>
      <c r="V154" s="392"/>
      <c r="W154" s="392"/>
      <c r="X154" s="391"/>
      <c r="Y154" s="391"/>
      <c r="Z154" s="391"/>
      <c r="AA154" s="392"/>
      <c r="AB154" s="392"/>
      <c r="AC154" s="391"/>
      <c r="AD154" s="391"/>
      <c r="AE154" s="389"/>
      <c r="AF154" s="385"/>
      <c r="AG154" s="357"/>
      <c r="AH154" s="357"/>
      <c r="AI154" s="385"/>
      <c r="AJ154" s="385"/>
      <c r="AK154" s="385"/>
      <c r="AL154" s="357"/>
      <c r="AM154" s="357"/>
      <c r="AN154" s="393"/>
      <c r="AO154" s="393"/>
    </row>
    <row r="155" spans="1:41" ht="81.75" customHeight="1">
      <c r="A155" s="385"/>
      <c r="B155" s="385"/>
      <c r="C155" s="385"/>
      <c r="D155" s="385"/>
      <c r="E155" s="385"/>
      <c r="F155" s="385"/>
      <c r="G155" s="385"/>
      <c r="H155" s="385"/>
      <c r="I155" s="385"/>
      <c r="J155" s="385"/>
      <c r="K155" s="385"/>
      <c r="L155" s="385"/>
      <c r="M155" s="385"/>
      <c r="N155" s="385"/>
      <c r="O155" s="385"/>
      <c r="P155" s="385"/>
      <c r="Q155" s="385"/>
      <c r="R155" s="385"/>
      <c r="S155" s="385"/>
      <c r="T155" s="385"/>
      <c r="U155" s="391"/>
      <c r="V155" s="392"/>
      <c r="W155" s="392"/>
      <c r="X155" s="391"/>
      <c r="Y155" s="391"/>
      <c r="Z155" s="391"/>
      <c r="AA155" s="392"/>
      <c r="AB155" s="392"/>
      <c r="AC155" s="391"/>
      <c r="AD155" s="391"/>
      <c r="AE155" s="389"/>
      <c r="AF155" s="385"/>
      <c r="AG155" s="357"/>
      <c r="AH155" s="357"/>
      <c r="AI155" s="385"/>
      <c r="AJ155" s="385"/>
      <c r="AK155" s="385"/>
      <c r="AL155" s="357"/>
      <c r="AM155" s="357"/>
      <c r="AN155" s="393"/>
      <c r="AO155" s="393"/>
    </row>
    <row r="156" spans="1:41" ht="81.75" customHeight="1">
      <c r="A156" s="385"/>
      <c r="B156" s="385"/>
      <c r="C156" s="385"/>
      <c r="D156" s="385"/>
      <c r="E156" s="385"/>
      <c r="F156" s="385"/>
      <c r="G156" s="385"/>
      <c r="H156" s="385"/>
      <c r="I156" s="385"/>
      <c r="J156" s="385"/>
      <c r="K156" s="385"/>
      <c r="L156" s="385"/>
      <c r="M156" s="385"/>
      <c r="N156" s="385"/>
      <c r="O156" s="385"/>
      <c r="P156" s="385"/>
      <c r="Q156" s="385"/>
      <c r="R156" s="385"/>
      <c r="S156" s="385"/>
      <c r="T156" s="385"/>
      <c r="U156" s="391"/>
      <c r="V156" s="392"/>
      <c r="W156" s="392"/>
      <c r="X156" s="391"/>
      <c r="Y156" s="391"/>
      <c r="Z156" s="391"/>
      <c r="AA156" s="392"/>
      <c r="AB156" s="392"/>
      <c r="AC156" s="391"/>
      <c r="AD156" s="391"/>
      <c r="AE156" s="389"/>
      <c r="AF156" s="385"/>
      <c r="AG156" s="357"/>
      <c r="AH156" s="357"/>
      <c r="AI156" s="385"/>
      <c r="AJ156" s="385"/>
      <c r="AK156" s="385"/>
      <c r="AL156" s="357"/>
      <c r="AM156" s="357"/>
      <c r="AN156" s="393"/>
      <c r="AO156" s="393"/>
    </row>
    <row r="157" spans="1:41" ht="81.75" customHeight="1">
      <c r="A157" s="385"/>
      <c r="B157" s="385"/>
      <c r="C157" s="385"/>
      <c r="D157" s="385"/>
      <c r="E157" s="385"/>
      <c r="F157" s="385"/>
      <c r="G157" s="385"/>
      <c r="H157" s="385"/>
      <c r="I157" s="385"/>
      <c r="J157" s="385"/>
      <c r="K157" s="385"/>
      <c r="L157" s="385"/>
      <c r="M157" s="385"/>
      <c r="N157" s="385"/>
      <c r="O157" s="385"/>
      <c r="P157" s="385"/>
      <c r="Q157" s="385"/>
      <c r="R157" s="385"/>
      <c r="S157" s="385"/>
      <c r="T157" s="385"/>
      <c r="U157" s="391"/>
      <c r="V157" s="392"/>
      <c r="W157" s="392"/>
      <c r="X157" s="391"/>
      <c r="Y157" s="391"/>
      <c r="Z157" s="391"/>
      <c r="AA157" s="392"/>
      <c r="AB157" s="392"/>
      <c r="AC157" s="391"/>
      <c r="AD157" s="391"/>
      <c r="AE157" s="389"/>
      <c r="AF157" s="385"/>
      <c r="AG157" s="357"/>
      <c r="AH157" s="357"/>
      <c r="AI157" s="385"/>
      <c r="AJ157" s="385"/>
      <c r="AK157" s="385"/>
      <c r="AL157" s="357"/>
      <c r="AM157" s="357"/>
      <c r="AN157" s="393"/>
      <c r="AO157" s="393"/>
    </row>
    <row r="158" spans="1:41" ht="81.75" customHeight="1">
      <c r="A158" s="385"/>
      <c r="B158" s="385"/>
      <c r="C158" s="385"/>
      <c r="D158" s="385"/>
      <c r="E158" s="385"/>
      <c r="F158" s="385"/>
      <c r="G158" s="385"/>
      <c r="H158" s="385"/>
      <c r="I158" s="385"/>
      <c r="J158" s="385"/>
      <c r="K158" s="385"/>
      <c r="L158" s="385"/>
      <c r="M158" s="385"/>
      <c r="N158" s="385"/>
      <c r="O158" s="385"/>
      <c r="P158" s="385"/>
      <c r="Q158" s="385"/>
      <c r="R158" s="385"/>
      <c r="S158" s="385"/>
      <c r="T158" s="385"/>
      <c r="U158" s="391"/>
      <c r="V158" s="392"/>
      <c r="W158" s="392"/>
      <c r="X158" s="391"/>
      <c r="Y158" s="391"/>
      <c r="Z158" s="391"/>
      <c r="AA158" s="392"/>
      <c r="AB158" s="392"/>
      <c r="AC158" s="391"/>
      <c r="AD158" s="391"/>
      <c r="AE158" s="389"/>
      <c r="AF158" s="385"/>
      <c r="AG158" s="357"/>
      <c r="AH158" s="357"/>
      <c r="AI158" s="385"/>
      <c r="AJ158" s="385"/>
      <c r="AK158" s="385"/>
      <c r="AL158" s="357"/>
      <c r="AM158" s="357"/>
      <c r="AN158" s="393"/>
      <c r="AO158" s="393"/>
    </row>
    <row r="159" spans="1:41" ht="81.75" customHeight="1">
      <c r="A159" s="385"/>
      <c r="B159" s="385"/>
      <c r="C159" s="385"/>
      <c r="D159" s="385"/>
      <c r="E159" s="385"/>
      <c r="F159" s="385"/>
      <c r="G159" s="385"/>
      <c r="H159" s="385"/>
      <c r="I159" s="385"/>
      <c r="J159" s="385"/>
      <c r="K159" s="385"/>
      <c r="L159" s="385"/>
      <c r="M159" s="385"/>
      <c r="N159" s="385"/>
      <c r="O159" s="385"/>
      <c r="P159" s="385"/>
      <c r="Q159" s="385"/>
      <c r="R159" s="385"/>
      <c r="S159" s="385"/>
      <c r="T159" s="385"/>
      <c r="U159" s="391"/>
      <c r="V159" s="392"/>
      <c r="W159" s="392"/>
      <c r="X159" s="391"/>
      <c r="Y159" s="391"/>
      <c r="Z159" s="391"/>
      <c r="AA159" s="392"/>
      <c r="AB159" s="392"/>
      <c r="AC159" s="391"/>
      <c r="AD159" s="391"/>
      <c r="AE159" s="389"/>
      <c r="AF159" s="385"/>
      <c r="AG159" s="357"/>
      <c r="AH159" s="357"/>
      <c r="AI159" s="385"/>
      <c r="AJ159" s="385"/>
      <c r="AK159" s="385"/>
      <c r="AL159" s="357"/>
      <c r="AM159" s="357"/>
      <c r="AN159" s="393"/>
      <c r="AO159" s="393"/>
    </row>
    <row r="160" spans="1:41" ht="81.75" customHeight="1">
      <c r="A160" s="385"/>
      <c r="B160" s="385"/>
      <c r="C160" s="385"/>
      <c r="D160" s="385"/>
      <c r="E160" s="385"/>
      <c r="F160" s="385"/>
      <c r="G160" s="385"/>
      <c r="H160" s="385"/>
      <c r="I160" s="385"/>
      <c r="J160" s="385"/>
      <c r="K160" s="385"/>
      <c r="L160" s="385"/>
      <c r="M160" s="385"/>
      <c r="N160" s="385"/>
      <c r="O160" s="385"/>
      <c r="P160" s="385"/>
      <c r="Q160" s="385"/>
      <c r="R160" s="385"/>
      <c r="S160" s="385"/>
      <c r="T160" s="385"/>
      <c r="U160" s="391"/>
      <c r="V160" s="392"/>
      <c r="W160" s="392"/>
      <c r="X160" s="391"/>
      <c r="Y160" s="391"/>
      <c r="Z160" s="391"/>
      <c r="AA160" s="392"/>
      <c r="AB160" s="392"/>
      <c r="AC160" s="391"/>
      <c r="AD160" s="391"/>
      <c r="AE160" s="389"/>
      <c r="AF160" s="385"/>
      <c r="AG160" s="357"/>
      <c r="AH160" s="357"/>
      <c r="AI160" s="385"/>
      <c r="AJ160" s="385"/>
      <c r="AK160" s="385"/>
      <c r="AL160" s="357"/>
      <c r="AM160" s="357"/>
      <c r="AN160" s="393"/>
      <c r="AO160" s="393"/>
    </row>
    <row r="161" spans="1:41" ht="81.75" customHeight="1">
      <c r="A161" s="385"/>
      <c r="B161" s="385"/>
      <c r="C161" s="385"/>
      <c r="D161" s="385"/>
      <c r="E161" s="385"/>
      <c r="F161" s="385"/>
      <c r="G161" s="385"/>
      <c r="H161" s="385"/>
      <c r="I161" s="385"/>
      <c r="J161" s="385"/>
      <c r="K161" s="385"/>
      <c r="L161" s="385"/>
      <c r="M161" s="385"/>
      <c r="N161" s="385"/>
      <c r="O161" s="385"/>
      <c r="P161" s="385"/>
      <c r="Q161" s="385"/>
      <c r="R161" s="385"/>
      <c r="S161" s="385"/>
      <c r="T161" s="385"/>
      <c r="U161" s="391"/>
      <c r="V161" s="392"/>
      <c r="W161" s="392"/>
      <c r="X161" s="391"/>
      <c r="Y161" s="391"/>
      <c r="Z161" s="391"/>
      <c r="AA161" s="392"/>
      <c r="AB161" s="392"/>
      <c r="AC161" s="391"/>
      <c r="AD161" s="391"/>
      <c r="AE161" s="389"/>
      <c r="AF161" s="385"/>
      <c r="AG161" s="357"/>
      <c r="AH161" s="357"/>
      <c r="AI161" s="385"/>
      <c r="AJ161" s="385"/>
      <c r="AK161" s="385"/>
      <c r="AL161" s="357"/>
      <c r="AM161" s="357"/>
      <c r="AN161" s="393"/>
      <c r="AO161" s="393"/>
    </row>
    <row r="162" spans="1:41" ht="81.75" customHeight="1">
      <c r="A162" s="385"/>
      <c r="B162" s="385"/>
      <c r="C162" s="385"/>
      <c r="D162" s="385"/>
      <c r="E162" s="385"/>
      <c r="F162" s="385"/>
      <c r="G162" s="385"/>
      <c r="H162" s="385"/>
      <c r="I162" s="385"/>
      <c r="J162" s="385"/>
      <c r="K162" s="385"/>
      <c r="L162" s="385"/>
      <c r="M162" s="385"/>
      <c r="N162" s="385"/>
      <c r="O162" s="385"/>
      <c r="P162" s="385"/>
      <c r="Q162" s="385"/>
      <c r="R162" s="385"/>
      <c r="S162" s="385"/>
      <c r="T162" s="385"/>
      <c r="U162" s="391"/>
      <c r="V162" s="392"/>
      <c r="W162" s="392"/>
      <c r="X162" s="391"/>
      <c r="Y162" s="391"/>
      <c r="Z162" s="391"/>
      <c r="AA162" s="392"/>
      <c r="AB162" s="392"/>
      <c r="AC162" s="391"/>
      <c r="AD162" s="391"/>
      <c r="AE162" s="389"/>
      <c r="AF162" s="385"/>
      <c r="AG162" s="357"/>
      <c r="AH162" s="357"/>
      <c r="AI162" s="385"/>
      <c r="AJ162" s="385"/>
      <c r="AK162" s="385"/>
      <c r="AL162" s="357"/>
      <c r="AM162" s="357"/>
      <c r="AN162" s="393"/>
      <c r="AO162" s="393"/>
    </row>
    <row r="163" spans="1:41" ht="81.75" customHeight="1">
      <c r="A163" s="385"/>
      <c r="B163" s="385"/>
      <c r="C163" s="385"/>
      <c r="D163" s="385"/>
      <c r="E163" s="385"/>
      <c r="F163" s="385"/>
      <c r="G163" s="385"/>
      <c r="H163" s="385"/>
      <c r="I163" s="385"/>
      <c r="J163" s="385"/>
      <c r="K163" s="385"/>
      <c r="L163" s="385"/>
      <c r="M163" s="385"/>
      <c r="N163" s="385"/>
      <c r="O163" s="385"/>
      <c r="P163" s="385"/>
      <c r="Q163" s="385"/>
      <c r="R163" s="385"/>
      <c r="S163" s="385"/>
      <c r="T163" s="385"/>
      <c r="U163" s="391"/>
      <c r="V163" s="392"/>
      <c r="W163" s="392"/>
      <c r="X163" s="391"/>
      <c r="Y163" s="391"/>
      <c r="Z163" s="391"/>
      <c r="AA163" s="392"/>
      <c r="AB163" s="392"/>
      <c r="AC163" s="391"/>
      <c r="AD163" s="391"/>
      <c r="AE163" s="389"/>
      <c r="AF163" s="385"/>
      <c r="AG163" s="357"/>
      <c r="AH163" s="357"/>
      <c r="AI163" s="385"/>
      <c r="AJ163" s="385"/>
      <c r="AK163" s="385"/>
      <c r="AL163" s="357"/>
      <c r="AM163" s="357"/>
      <c r="AN163" s="393"/>
      <c r="AO163" s="393"/>
    </row>
    <row r="164" spans="1:41" ht="81.75" customHeight="1">
      <c r="A164" s="385"/>
      <c r="B164" s="385"/>
      <c r="C164" s="385"/>
      <c r="D164" s="385"/>
      <c r="E164" s="385"/>
      <c r="F164" s="385"/>
      <c r="G164" s="385"/>
      <c r="H164" s="385"/>
      <c r="I164" s="385"/>
      <c r="J164" s="385"/>
      <c r="K164" s="385"/>
      <c r="L164" s="385"/>
      <c r="M164" s="385"/>
      <c r="N164" s="385"/>
      <c r="O164" s="385"/>
      <c r="P164" s="385"/>
      <c r="Q164" s="385"/>
      <c r="R164" s="385"/>
      <c r="S164" s="385"/>
      <c r="T164" s="385"/>
      <c r="U164" s="391"/>
      <c r="V164" s="392"/>
      <c r="W164" s="392"/>
      <c r="X164" s="391"/>
      <c r="Y164" s="391"/>
      <c r="Z164" s="391"/>
      <c r="AA164" s="392"/>
      <c r="AB164" s="392"/>
      <c r="AC164" s="391"/>
      <c r="AD164" s="391"/>
      <c r="AE164" s="389"/>
      <c r="AF164" s="385"/>
      <c r="AG164" s="357"/>
      <c r="AH164" s="357"/>
      <c r="AI164" s="385"/>
      <c r="AJ164" s="385"/>
      <c r="AK164" s="385"/>
      <c r="AL164" s="357"/>
      <c r="AM164" s="357"/>
      <c r="AN164" s="393"/>
      <c r="AO164" s="393"/>
    </row>
    <row r="165" spans="1:41" ht="81.75" customHeight="1">
      <c r="A165" s="385"/>
      <c r="B165" s="385"/>
      <c r="C165" s="385"/>
      <c r="D165" s="385"/>
      <c r="E165" s="385"/>
      <c r="F165" s="385"/>
      <c r="G165" s="385"/>
      <c r="H165" s="385"/>
      <c r="I165" s="385"/>
      <c r="J165" s="385"/>
      <c r="K165" s="385"/>
      <c r="L165" s="385"/>
      <c r="M165" s="385"/>
      <c r="N165" s="385"/>
      <c r="O165" s="385"/>
      <c r="P165" s="385"/>
      <c r="Q165" s="385"/>
      <c r="R165" s="385"/>
      <c r="S165" s="385"/>
      <c r="T165" s="385"/>
      <c r="U165" s="391"/>
      <c r="V165" s="392"/>
      <c r="W165" s="392"/>
      <c r="X165" s="391"/>
      <c r="Y165" s="391"/>
      <c r="Z165" s="391"/>
      <c r="AA165" s="392"/>
      <c r="AB165" s="392"/>
      <c r="AC165" s="391"/>
      <c r="AD165" s="391"/>
      <c r="AE165" s="389"/>
      <c r="AF165" s="385"/>
      <c r="AG165" s="357"/>
      <c r="AH165" s="357"/>
      <c r="AI165" s="385"/>
      <c r="AJ165" s="385"/>
      <c r="AK165" s="385"/>
      <c r="AL165" s="357"/>
      <c r="AM165" s="357"/>
      <c r="AN165" s="393"/>
      <c r="AO165" s="393"/>
    </row>
    <row r="166" spans="1:41" ht="81.75" customHeight="1">
      <c r="A166" s="385"/>
      <c r="B166" s="385"/>
      <c r="C166" s="385"/>
      <c r="D166" s="385"/>
      <c r="E166" s="385"/>
      <c r="F166" s="385"/>
      <c r="G166" s="385"/>
      <c r="H166" s="385"/>
      <c r="I166" s="385"/>
      <c r="J166" s="385"/>
      <c r="K166" s="385"/>
      <c r="L166" s="385"/>
      <c r="M166" s="385"/>
      <c r="N166" s="385"/>
      <c r="O166" s="385"/>
      <c r="P166" s="385"/>
      <c r="Q166" s="385"/>
      <c r="R166" s="385"/>
      <c r="S166" s="385"/>
      <c r="T166" s="385"/>
      <c r="U166" s="391"/>
      <c r="V166" s="392"/>
      <c r="W166" s="392"/>
      <c r="X166" s="391"/>
      <c r="Y166" s="391"/>
      <c r="Z166" s="391"/>
      <c r="AA166" s="392"/>
      <c r="AB166" s="392"/>
      <c r="AC166" s="391"/>
      <c r="AD166" s="391"/>
      <c r="AE166" s="389"/>
      <c r="AF166" s="385"/>
      <c r="AG166" s="357"/>
      <c r="AH166" s="357"/>
      <c r="AI166" s="385"/>
      <c r="AJ166" s="385"/>
      <c r="AK166" s="385"/>
      <c r="AL166" s="357"/>
      <c r="AM166" s="357"/>
      <c r="AN166" s="393"/>
      <c r="AO166" s="393"/>
    </row>
    <row r="167" spans="1:41" ht="81.75" customHeight="1">
      <c r="A167" s="385"/>
      <c r="B167" s="385"/>
      <c r="C167" s="385"/>
      <c r="D167" s="385"/>
      <c r="E167" s="385"/>
      <c r="F167" s="385"/>
      <c r="G167" s="385"/>
      <c r="H167" s="385"/>
      <c r="I167" s="385"/>
      <c r="J167" s="385"/>
      <c r="K167" s="385"/>
      <c r="L167" s="385"/>
      <c r="M167" s="385"/>
      <c r="N167" s="385"/>
      <c r="O167" s="385"/>
      <c r="P167" s="385"/>
      <c r="Q167" s="385"/>
      <c r="R167" s="385"/>
      <c r="S167" s="385"/>
      <c r="T167" s="385"/>
      <c r="U167" s="391"/>
      <c r="V167" s="392"/>
      <c r="W167" s="392"/>
      <c r="X167" s="391"/>
      <c r="Y167" s="391"/>
      <c r="Z167" s="391"/>
      <c r="AA167" s="392"/>
      <c r="AB167" s="392"/>
      <c r="AC167" s="391"/>
      <c r="AD167" s="391"/>
      <c r="AE167" s="389"/>
      <c r="AF167" s="385"/>
      <c r="AG167" s="357"/>
      <c r="AH167" s="357"/>
      <c r="AI167" s="385"/>
      <c r="AJ167" s="385"/>
      <c r="AK167" s="385"/>
      <c r="AL167" s="357"/>
      <c r="AM167" s="357"/>
      <c r="AN167" s="393"/>
      <c r="AO167" s="393"/>
    </row>
    <row r="168" spans="1:41" ht="81.75" customHeight="1">
      <c r="A168" s="385"/>
      <c r="B168" s="385"/>
      <c r="C168" s="385"/>
      <c r="D168" s="385"/>
      <c r="E168" s="385"/>
      <c r="F168" s="385"/>
      <c r="G168" s="385"/>
      <c r="H168" s="385"/>
      <c r="I168" s="385"/>
      <c r="J168" s="385"/>
      <c r="K168" s="385"/>
      <c r="L168" s="385"/>
      <c r="M168" s="385"/>
      <c r="N168" s="385"/>
      <c r="O168" s="385"/>
      <c r="P168" s="385"/>
      <c r="Q168" s="385"/>
      <c r="R168" s="385"/>
      <c r="S168" s="385"/>
      <c r="T168" s="385"/>
      <c r="U168" s="391"/>
      <c r="V168" s="392"/>
      <c r="W168" s="392"/>
      <c r="X168" s="391"/>
      <c r="Y168" s="391"/>
      <c r="Z168" s="391"/>
      <c r="AA168" s="392"/>
      <c r="AB168" s="392"/>
      <c r="AC168" s="391"/>
      <c r="AD168" s="391"/>
      <c r="AE168" s="389"/>
      <c r="AF168" s="385"/>
      <c r="AG168" s="357"/>
      <c r="AH168" s="357"/>
      <c r="AI168" s="385"/>
      <c r="AJ168" s="385"/>
      <c r="AK168" s="385"/>
      <c r="AL168" s="357"/>
      <c r="AM168" s="357"/>
      <c r="AN168" s="393"/>
      <c r="AO168" s="393"/>
    </row>
    <row r="169" spans="1:41" ht="81.75" customHeight="1">
      <c r="A169" s="385"/>
      <c r="B169" s="385"/>
      <c r="C169" s="385"/>
      <c r="D169" s="385"/>
      <c r="E169" s="385"/>
      <c r="F169" s="385"/>
      <c r="G169" s="385"/>
      <c r="H169" s="385"/>
      <c r="I169" s="385"/>
      <c r="J169" s="385"/>
      <c r="K169" s="385"/>
      <c r="L169" s="385"/>
      <c r="M169" s="385"/>
      <c r="N169" s="385"/>
      <c r="O169" s="385"/>
      <c r="P169" s="385"/>
      <c r="Q169" s="385"/>
      <c r="R169" s="385"/>
      <c r="S169" s="385"/>
      <c r="T169" s="385"/>
      <c r="U169" s="391"/>
      <c r="V169" s="392"/>
      <c r="W169" s="392"/>
      <c r="X169" s="391"/>
      <c r="Y169" s="391"/>
      <c r="Z169" s="391"/>
      <c r="AA169" s="392"/>
      <c r="AB169" s="392"/>
      <c r="AC169" s="391"/>
      <c r="AD169" s="391"/>
      <c r="AE169" s="389"/>
      <c r="AF169" s="385"/>
      <c r="AG169" s="357"/>
      <c r="AH169" s="357"/>
      <c r="AI169" s="385"/>
      <c r="AJ169" s="385"/>
      <c r="AK169" s="385"/>
      <c r="AL169" s="357"/>
      <c r="AM169" s="357"/>
      <c r="AN169" s="393"/>
      <c r="AO169" s="393"/>
    </row>
    <row r="170" spans="1:41" ht="81.75" customHeight="1">
      <c r="A170" s="385"/>
      <c r="B170" s="385"/>
      <c r="C170" s="385"/>
      <c r="D170" s="385"/>
      <c r="E170" s="385"/>
      <c r="F170" s="385"/>
      <c r="G170" s="385"/>
      <c r="H170" s="385"/>
      <c r="I170" s="385"/>
      <c r="J170" s="385"/>
      <c r="K170" s="385"/>
      <c r="L170" s="385"/>
      <c r="M170" s="385"/>
      <c r="N170" s="385"/>
      <c r="O170" s="385"/>
      <c r="P170" s="385"/>
      <c r="Q170" s="385"/>
      <c r="R170" s="385"/>
      <c r="S170" s="385"/>
      <c r="T170" s="385"/>
      <c r="U170" s="391"/>
      <c r="V170" s="392"/>
      <c r="W170" s="392"/>
      <c r="X170" s="391"/>
      <c r="Y170" s="391"/>
      <c r="Z170" s="391"/>
      <c r="AA170" s="392"/>
      <c r="AB170" s="392"/>
      <c r="AC170" s="391"/>
      <c r="AD170" s="391"/>
      <c r="AE170" s="389"/>
      <c r="AF170" s="385"/>
      <c r="AG170" s="357"/>
      <c r="AH170" s="357"/>
      <c r="AI170" s="385"/>
      <c r="AJ170" s="385"/>
      <c r="AK170" s="385"/>
      <c r="AL170" s="357"/>
      <c r="AM170" s="357"/>
      <c r="AN170" s="393"/>
      <c r="AO170" s="393"/>
    </row>
    <row r="171" spans="1:41" ht="81.75" customHeight="1">
      <c r="A171" s="385"/>
      <c r="B171" s="385"/>
      <c r="C171" s="385"/>
      <c r="D171" s="385"/>
      <c r="E171" s="385"/>
      <c r="F171" s="385"/>
      <c r="G171" s="385"/>
      <c r="H171" s="385"/>
      <c r="I171" s="385"/>
      <c r="J171" s="385"/>
      <c r="K171" s="385"/>
      <c r="L171" s="385"/>
      <c r="M171" s="385"/>
      <c r="N171" s="385"/>
      <c r="O171" s="385"/>
      <c r="P171" s="385"/>
      <c r="Q171" s="385"/>
      <c r="R171" s="385"/>
      <c r="S171" s="385"/>
      <c r="T171" s="385"/>
      <c r="U171" s="391"/>
      <c r="V171" s="392"/>
      <c r="W171" s="392"/>
      <c r="X171" s="391"/>
      <c r="Y171" s="391"/>
      <c r="Z171" s="391"/>
      <c r="AA171" s="392"/>
      <c r="AB171" s="392"/>
      <c r="AC171" s="391"/>
      <c r="AD171" s="391"/>
      <c r="AE171" s="389"/>
      <c r="AF171" s="385"/>
      <c r="AG171" s="357"/>
      <c r="AH171" s="357"/>
      <c r="AI171" s="385"/>
      <c r="AJ171" s="385"/>
      <c r="AK171" s="385"/>
      <c r="AL171" s="357"/>
      <c r="AM171" s="357"/>
      <c r="AN171" s="393"/>
      <c r="AO171" s="393"/>
    </row>
    <row r="172" spans="1:41" ht="81.75" customHeight="1">
      <c r="A172" s="385"/>
      <c r="B172" s="385"/>
      <c r="C172" s="385"/>
      <c r="D172" s="385"/>
      <c r="E172" s="385"/>
      <c r="F172" s="385"/>
      <c r="G172" s="385"/>
      <c r="H172" s="385"/>
      <c r="I172" s="385"/>
      <c r="J172" s="385"/>
      <c r="K172" s="385"/>
      <c r="L172" s="385"/>
      <c r="M172" s="385"/>
      <c r="N172" s="385"/>
      <c r="O172" s="385"/>
      <c r="P172" s="385"/>
      <c r="Q172" s="385"/>
      <c r="R172" s="385"/>
      <c r="S172" s="385"/>
      <c r="T172" s="385"/>
      <c r="U172" s="391"/>
      <c r="V172" s="392"/>
      <c r="W172" s="392"/>
      <c r="X172" s="391"/>
      <c r="Y172" s="391"/>
      <c r="Z172" s="391"/>
      <c r="AA172" s="392"/>
      <c r="AB172" s="392"/>
      <c r="AC172" s="391"/>
      <c r="AD172" s="391"/>
      <c r="AE172" s="389"/>
      <c r="AF172" s="385"/>
      <c r="AG172" s="357"/>
      <c r="AH172" s="357"/>
      <c r="AI172" s="385"/>
      <c r="AJ172" s="385"/>
      <c r="AK172" s="385"/>
      <c r="AL172" s="357"/>
      <c r="AM172" s="357"/>
      <c r="AN172" s="393"/>
      <c r="AO172" s="393"/>
    </row>
    <row r="173" spans="1:41" ht="81.75" customHeight="1">
      <c r="A173" s="385"/>
      <c r="B173" s="385"/>
      <c r="C173" s="385"/>
      <c r="D173" s="385"/>
      <c r="E173" s="385"/>
      <c r="F173" s="385"/>
      <c r="G173" s="385"/>
      <c r="H173" s="385"/>
      <c r="I173" s="385"/>
      <c r="J173" s="385"/>
      <c r="K173" s="385"/>
      <c r="L173" s="385"/>
      <c r="M173" s="385"/>
      <c r="N173" s="385"/>
      <c r="O173" s="385"/>
      <c r="P173" s="385"/>
      <c r="Q173" s="385"/>
      <c r="R173" s="385"/>
      <c r="S173" s="385"/>
      <c r="T173" s="385"/>
      <c r="U173" s="391"/>
      <c r="V173" s="392"/>
      <c r="W173" s="392"/>
      <c r="X173" s="391"/>
      <c r="Y173" s="391"/>
      <c r="Z173" s="391"/>
      <c r="AA173" s="392"/>
      <c r="AB173" s="392"/>
      <c r="AC173" s="391"/>
      <c r="AD173" s="391"/>
      <c r="AE173" s="389"/>
      <c r="AF173" s="385"/>
      <c r="AG173" s="357"/>
      <c r="AH173" s="357"/>
      <c r="AI173" s="385"/>
      <c r="AJ173" s="385"/>
      <c r="AK173" s="385"/>
      <c r="AL173" s="357"/>
      <c r="AM173" s="357"/>
      <c r="AN173" s="393"/>
      <c r="AO173" s="393"/>
    </row>
    <row r="174" spans="1:41" ht="81.75" customHeight="1">
      <c r="A174" s="385"/>
      <c r="B174" s="385"/>
      <c r="C174" s="385"/>
      <c r="D174" s="385"/>
      <c r="E174" s="385"/>
      <c r="F174" s="385"/>
      <c r="G174" s="385"/>
      <c r="H174" s="385"/>
      <c r="I174" s="385"/>
      <c r="J174" s="385"/>
      <c r="K174" s="385"/>
      <c r="L174" s="385"/>
      <c r="M174" s="385"/>
      <c r="N174" s="385"/>
      <c r="O174" s="385"/>
      <c r="P174" s="385"/>
      <c r="Q174" s="385"/>
      <c r="R174" s="385"/>
      <c r="S174" s="385"/>
      <c r="T174" s="385"/>
      <c r="U174" s="391"/>
      <c r="V174" s="392"/>
      <c r="W174" s="392"/>
      <c r="X174" s="391"/>
      <c r="Y174" s="391"/>
      <c r="Z174" s="391"/>
      <c r="AA174" s="392"/>
      <c r="AB174" s="392"/>
      <c r="AC174" s="391"/>
      <c r="AD174" s="391"/>
      <c r="AE174" s="389"/>
      <c r="AF174" s="385"/>
      <c r="AG174" s="357"/>
      <c r="AH174" s="357"/>
      <c r="AI174" s="385"/>
      <c r="AJ174" s="385"/>
      <c r="AK174" s="385"/>
      <c r="AL174" s="357"/>
      <c r="AM174" s="357"/>
      <c r="AN174" s="393"/>
      <c r="AO174" s="393"/>
    </row>
    <row r="175" spans="1:41" ht="81.75" customHeight="1">
      <c r="A175" s="385"/>
      <c r="B175" s="385"/>
      <c r="C175" s="385"/>
      <c r="D175" s="385"/>
      <c r="E175" s="385"/>
      <c r="F175" s="385"/>
      <c r="G175" s="385"/>
      <c r="H175" s="385"/>
      <c r="I175" s="385"/>
      <c r="J175" s="385"/>
      <c r="K175" s="385"/>
      <c r="L175" s="385"/>
      <c r="M175" s="385"/>
      <c r="N175" s="385"/>
      <c r="O175" s="385"/>
      <c r="P175" s="385"/>
      <c r="Q175" s="385"/>
      <c r="R175" s="385"/>
      <c r="S175" s="385"/>
      <c r="T175" s="385"/>
      <c r="U175" s="391"/>
      <c r="V175" s="392"/>
      <c r="W175" s="392"/>
      <c r="X175" s="391"/>
      <c r="Y175" s="391"/>
      <c r="Z175" s="391"/>
      <c r="AA175" s="392"/>
      <c r="AB175" s="392"/>
      <c r="AC175" s="391"/>
      <c r="AD175" s="391"/>
      <c r="AE175" s="389"/>
      <c r="AF175" s="385"/>
      <c r="AG175" s="357"/>
      <c r="AH175" s="357"/>
      <c r="AI175" s="385"/>
      <c r="AJ175" s="385"/>
      <c r="AK175" s="385"/>
      <c r="AL175" s="357"/>
      <c r="AM175" s="357"/>
      <c r="AN175" s="393"/>
      <c r="AO175" s="393"/>
    </row>
    <row r="176" spans="1:41" ht="81.75" customHeight="1">
      <c r="A176" s="385"/>
      <c r="B176" s="385"/>
      <c r="C176" s="385"/>
      <c r="D176" s="385"/>
      <c r="E176" s="385"/>
      <c r="F176" s="385"/>
      <c r="G176" s="385"/>
      <c r="H176" s="385"/>
      <c r="I176" s="385"/>
      <c r="J176" s="385"/>
      <c r="K176" s="385"/>
      <c r="L176" s="385"/>
      <c r="M176" s="385"/>
      <c r="N176" s="385"/>
      <c r="O176" s="385"/>
      <c r="P176" s="385"/>
      <c r="Q176" s="385"/>
      <c r="R176" s="385"/>
      <c r="S176" s="385"/>
      <c r="T176" s="385"/>
      <c r="U176" s="391"/>
      <c r="V176" s="392"/>
      <c r="W176" s="392"/>
      <c r="X176" s="391"/>
      <c r="Y176" s="391"/>
      <c r="Z176" s="391"/>
      <c r="AA176" s="392"/>
      <c r="AB176" s="392"/>
      <c r="AC176" s="391"/>
      <c r="AD176" s="391"/>
      <c r="AE176" s="389"/>
      <c r="AF176" s="385"/>
      <c r="AG176" s="357"/>
      <c r="AH176" s="357"/>
      <c r="AI176" s="385"/>
      <c r="AJ176" s="385"/>
      <c r="AK176" s="385"/>
      <c r="AL176" s="357"/>
      <c r="AM176" s="357"/>
      <c r="AN176" s="393"/>
      <c r="AO176" s="393"/>
    </row>
    <row r="177" spans="1:41" ht="81.75" customHeight="1">
      <c r="A177" s="385"/>
      <c r="B177" s="385"/>
      <c r="C177" s="385"/>
      <c r="D177" s="385"/>
      <c r="E177" s="385"/>
      <c r="F177" s="385"/>
      <c r="G177" s="385"/>
      <c r="H177" s="385"/>
      <c r="I177" s="385"/>
      <c r="J177" s="385"/>
      <c r="K177" s="385"/>
      <c r="L177" s="385"/>
      <c r="M177" s="385"/>
      <c r="N177" s="385"/>
      <c r="O177" s="385"/>
      <c r="P177" s="385"/>
      <c r="Q177" s="385"/>
      <c r="R177" s="385"/>
      <c r="S177" s="385"/>
      <c r="T177" s="385"/>
      <c r="U177" s="391"/>
      <c r="V177" s="392"/>
      <c r="W177" s="392"/>
      <c r="X177" s="391"/>
      <c r="Y177" s="391"/>
      <c r="Z177" s="391"/>
      <c r="AA177" s="392"/>
      <c r="AB177" s="392"/>
      <c r="AC177" s="391"/>
      <c r="AD177" s="391"/>
      <c r="AE177" s="389"/>
      <c r="AF177" s="385"/>
      <c r="AG177" s="357"/>
      <c r="AH177" s="357"/>
      <c r="AI177" s="385"/>
      <c r="AJ177" s="385"/>
      <c r="AK177" s="385"/>
      <c r="AL177" s="357"/>
      <c r="AM177" s="357"/>
      <c r="AN177" s="393"/>
      <c r="AO177" s="393"/>
    </row>
    <row r="178" spans="1:41" ht="81.75" customHeight="1">
      <c r="A178" s="385"/>
      <c r="B178" s="385"/>
      <c r="C178" s="385"/>
      <c r="D178" s="385"/>
      <c r="E178" s="385"/>
      <c r="F178" s="385"/>
      <c r="G178" s="385"/>
      <c r="H178" s="385"/>
      <c r="I178" s="385"/>
      <c r="J178" s="385"/>
      <c r="K178" s="385"/>
      <c r="L178" s="385"/>
      <c r="M178" s="385"/>
      <c r="N178" s="385"/>
      <c r="O178" s="385"/>
      <c r="P178" s="385"/>
      <c r="Q178" s="385"/>
      <c r="R178" s="385"/>
      <c r="S178" s="385"/>
      <c r="T178" s="385"/>
      <c r="U178" s="391"/>
      <c r="V178" s="392"/>
      <c r="W178" s="392"/>
      <c r="X178" s="391"/>
      <c r="Y178" s="391"/>
      <c r="Z178" s="391"/>
      <c r="AA178" s="392"/>
      <c r="AB178" s="392"/>
      <c r="AC178" s="391"/>
      <c r="AD178" s="391"/>
      <c r="AE178" s="389"/>
      <c r="AF178" s="385"/>
      <c r="AG178" s="357"/>
      <c r="AH178" s="357"/>
      <c r="AI178" s="385"/>
      <c r="AJ178" s="385"/>
      <c r="AK178" s="385"/>
      <c r="AL178" s="357"/>
      <c r="AM178" s="357"/>
      <c r="AN178" s="393"/>
      <c r="AO178" s="393"/>
    </row>
    <row r="179" spans="1:41" ht="81.75" customHeight="1">
      <c r="A179" s="385"/>
      <c r="B179" s="385"/>
      <c r="C179" s="385"/>
      <c r="D179" s="385"/>
      <c r="E179" s="385"/>
      <c r="F179" s="385"/>
      <c r="G179" s="385"/>
      <c r="H179" s="385"/>
      <c r="I179" s="385"/>
      <c r="J179" s="385"/>
      <c r="K179" s="385"/>
      <c r="L179" s="385"/>
      <c r="M179" s="385"/>
      <c r="N179" s="385"/>
      <c r="O179" s="385"/>
      <c r="P179" s="385"/>
      <c r="Q179" s="385"/>
      <c r="R179" s="385"/>
      <c r="S179" s="385"/>
      <c r="T179" s="385"/>
      <c r="U179" s="391"/>
      <c r="V179" s="392"/>
      <c r="W179" s="392"/>
      <c r="X179" s="391"/>
      <c r="Y179" s="391"/>
      <c r="Z179" s="391"/>
      <c r="AA179" s="392"/>
      <c r="AB179" s="392"/>
      <c r="AC179" s="391"/>
      <c r="AD179" s="391"/>
      <c r="AE179" s="389"/>
      <c r="AF179" s="385"/>
      <c r="AG179" s="357"/>
      <c r="AH179" s="357"/>
      <c r="AI179" s="385"/>
      <c r="AJ179" s="385"/>
      <c r="AK179" s="385"/>
      <c r="AL179" s="357"/>
      <c r="AM179" s="357"/>
      <c r="AN179" s="393"/>
      <c r="AO179" s="393"/>
    </row>
    <row r="180" spans="1:41" ht="81.75" customHeight="1">
      <c r="A180" s="385"/>
      <c r="B180" s="385"/>
      <c r="C180" s="385"/>
      <c r="D180" s="385"/>
      <c r="E180" s="385"/>
      <c r="F180" s="385"/>
      <c r="G180" s="385"/>
      <c r="H180" s="385"/>
      <c r="I180" s="385"/>
      <c r="J180" s="385"/>
      <c r="K180" s="385"/>
      <c r="L180" s="385"/>
      <c r="M180" s="385"/>
      <c r="N180" s="385"/>
      <c r="O180" s="385"/>
      <c r="P180" s="385"/>
      <c r="Q180" s="385"/>
      <c r="R180" s="385"/>
      <c r="S180" s="385"/>
      <c r="T180" s="385"/>
      <c r="U180" s="391"/>
      <c r="V180" s="392"/>
      <c r="W180" s="392"/>
      <c r="X180" s="391"/>
      <c r="Y180" s="391"/>
      <c r="Z180" s="391"/>
      <c r="AA180" s="392"/>
      <c r="AB180" s="392"/>
      <c r="AC180" s="391"/>
      <c r="AD180" s="391"/>
      <c r="AE180" s="389"/>
      <c r="AF180" s="385"/>
      <c r="AG180" s="357"/>
      <c r="AH180" s="357"/>
      <c r="AI180" s="385"/>
      <c r="AJ180" s="385"/>
      <c r="AK180" s="385"/>
      <c r="AL180" s="357"/>
      <c r="AM180" s="357"/>
      <c r="AN180" s="393"/>
      <c r="AO180" s="393"/>
    </row>
    <row r="181" spans="1:41" ht="81.75" customHeight="1">
      <c r="A181" s="385"/>
      <c r="B181" s="385"/>
      <c r="C181" s="385"/>
      <c r="D181" s="385"/>
      <c r="E181" s="385"/>
      <c r="F181" s="385"/>
      <c r="G181" s="385"/>
      <c r="H181" s="385"/>
      <c r="I181" s="385"/>
      <c r="J181" s="385"/>
      <c r="K181" s="385"/>
      <c r="L181" s="385"/>
      <c r="M181" s="385"/>
      <c r="N181" s="385"/>
      <c r="O181" s="385"/>
      <c r="P181" s="385"/>
      <c r="Q181" s="385"/>
      <c r="R181" s="385"/>
      <c r="S181" s="385"/>
      <c r="T181" s="385"/>
      <c r="U181" s="391"/>
      <c r="V181" s="392"/>
      <c r="W181" s="392"/>
      <c r="X181" s="391"/>
      <c r="Y181" s="391"/>
      <c r="Z181" s="391"/>
      <c r="AA181" s="392"/>
      <c r="AB181" s="392"/>
      <c r="AC181" s="391"/>
      <c r="AD181" s="391"/>
      <c r="AE181" s="389"/>
      <c r="AF181" s="385"/>
      <c r="AG181" s="357"/>
      <c r="AH181" s="357"/>
      <c r="AI181" s="385"/>
      <c r="AJ181" s="385"/>
      <c r="AK181" s="385"/>
      <c r="AL181" s="357"/>
      <c r="AM181" s="357"/>
      <c r="AN181" s="393"/>
      <c r="AO181" s="393"/>
    </row>
    <row r="182" spans="1:41" ht="81.75" customHeight="1">
      <c r="A182" s="385"/>
      <c r="B182" s="385"/>
      <c r="C182" s="385"/>
      <c r="D182" s="385"/>
      <c r="E182" s="385"/>
      <c r="F182" s="385"/>
      <c r="G182" s="385"/>
      <c r="H182" s="385"/>
      <c r="I182" s="385"/>
      <c r="J182" s="385"/>
      <c r="K182" s="385"/>
      <c r="L182" s="385"/>
      <c r="M182" s="385"/>
      <c r="N182" s="385"/>
      <c r="O182" s="385"/>
      <c r="P182" s="385"/>
      <c r="Q182" s="385"/>
      <c r="R182" s="385"/>
      <c r="S182" s="385"/>
      <c r="T182" s="385"/>
      <c r="U182" s="391"/>
      <c r="V182" s="392"/>
      <c r="W182" s="392"/>
      <c r="X182" s="391"/>
      <c r="Y182" s="391"/>
      <c r="Z182" s="391"/>
      <c r="AA182" s="392"/>
      <c r="AB182" s="392"/>
      <c r="AC182" s="391"/>
      <c r="AD182" s="391"/>
      <c r="AE182" s="389"/>
      <c r="AF182" s="385"/>
      <c r="AG182" s="357"/>
      <c r="AH182" s="357"/>
      <c r="AI182" s="385"/>
      <c r="AJ182" s="385"/>
      <c r="AK182" s="385"/>
      <c r="AL182" s="357"/>
      <c r="AM182" s="357"/>
      <c r="AN182" s="393"/>
      <c r="AO182" s="393"/>
    </row>
    <row r="183" spans="1:41" ht="81.75" customHeight="1">
      <c r="A183" s="385"/>
      <c r="B183" s="385"/>
      <c r="C183" s="385"/>
      <c r="D183" s="385"/>
      <c r="E183" s="385"/>
      <c r="F183" s="385"/>
      <c r="G183" s="385"/>
      <c r="H183" s="385"/>
      <c r="I183" s="385"/>
      <c r="J183" s="385"/>
      <c r="K183" s="385"/>
      <c r="L183" s="385"/>
      <c r="M183" s="385"/>
      <c r="N183" s="385"/>
      <c r="O183" s="385"/>
      <c r="P183" s="385"/>
      <c r="Q183" s="385"/>
      <c r="R183" s="385"/>
      <c r="S183" s="385"/>
      <c r="T183" s="385"/>
      <c r="U183" s="391"/>
      <c r="V183" s="392"/>
      <c r="W183" s="392"/>
      <c r="X183" s="391"/>
      <c r="Y183" s="391"/>
      <c r="Z183" s="391"/>
      <c r="AA183" s="392"/>
      <c r="AB183" s="392"/>
      <c r="AC183" s="391"/>
      <c r="AD183" s="391"/>
      <c r="AE183" s="389"/>
      <c r="AF183" s="385"/>
      <c r="AG183" s="357"/>
      <c r="AH183" s="357"/>
      <c r="AI183" s="385"/>
      <c r="AJ183" s="385"/>
      <c r="AK183" s="385"/>
      <c r="AL183" s="357"/>
      <c r="AM183" s="357"/>
      <c r="AN183" s="393"/>
      <c r="AO183" s="393"/>
    </row>
    <row r="184" spans="1:41" ht="81.75" customHeight="1">
      <c r="A184" s="385"/>
      <c r="B184" s="385"/>
      <c r="C184" s="385"/>
      <c r="D184" s="385"/>
      <c r="E184" s="385"/>
      <c r="F184" s="385"/>
      <c r="G184" s="385"/>
      <c r="H184" s="385"/>
      <c r="I184" s="385"/>
      <c r="J184" s="385"/>
      <c r="K184" s="385"/>
      <c r="L184" s="385"/>
      <c r="M184" s="385"/>
      <c r="N184" s="385"/>
      <c r="O184" s="385"/>
      <c r="P184" s="385"/>
      <c r="Q184" s="385"/>
      <c r="R184" s="385"/>
      <c r="S184" s="385"/>
      <c r="T184" s="385"/>
      <c r="U184" s="391"/>
      <c r="V184" s="392"/>
      <c r="W184" s="392"/>
      <c r="X184" s="391"/>
      <c r="Y184" s="391"/>
      <c r="Z184" s="391"/>
      <c r="AA184" s="392"/>
      <c r="AB184" s="392"/>
      <c r="AC184" s="391"/>
      <c r="AD184" s="391"/>
      <c r="AE184" s="389"/>
      <c r="AF184" s="385"/>
      <c r="AG184" s="357"/>
      <c r="AH184" s="357"/>
      <c r="AI184" s="385"/>
      <c r="AJ184" s="385"/>
      <c r="AK184" s="385"/>
      <c r="AL184" s="357"/>
      <c r="AM184" s="357"/>
      <c r="AN184" s="393"/>
      <c r="AO184" s="393"/>
    </row>
    <row r="185" spans="1:41" ht="81.75" customHeight="1">
      <c r="A185" s="385"/>
      <c r="B185" s="385"/>
      <c r="C185" s="385"/>
      <c r="D185" s="385"/>
      <c r="E185" s="385"/>
      <c r="F185" s="385"/>
      <c r="G185" s="385"/>
      <c r="H185" s="385"/>
      <c r="I185" s="385"/>
      <c r="J185" s="385"/>
      <c r="K185" s="385"/>
      <c r="L185" s="385"/>
      <c r="M185" s="385"/>
      <c r="N185" s="385"/>
      <c r="O185" s="385"/>
      <c r="P185" s="385"/>
      <c r="Q185" s="385"/>
      <c r="R185" s="385"/>
      <c r="S185" s="385"/>
      <c r="T185" s="385"/>
      <c r="U185" s="391"/>
      <c r="V185" s="392"/>
      <c r="W185" s="392"/>
      <c r="X185" s="391"/>
      <c r="Y185" s="391"/>
      <c r="Z185" s="391"/>
      <c r="AA185" s="392"/>
      <c r="AB185" s="392"/>
      <c r="AC185" s="391"/>
      <c r="AD185" s="391"/>
      <c r="AE185" s="389"/>
      <c r="AF185" s="385"/>
      <c r="AG185" s="357"/>
      <c r="AH185" s="357"/>
      <c r="AI185" s="385"/>
      <c r="AJ185" s="385"/>
      <c r="AK185" s="385"/>
      <c r="AL185" s="357"/>
      <c r="AM185" s="357"/>
      <c r="AN185" s="393"/>
      <c r="AO185" s="393"/>
    </row>
    <row r="186" spans="1:41" ht="81.75" customHeight="1">
      <c r="A186" s="385"/>
      <c r="B186" s="385"/>
      <c r="C186" s="385"/>
      <c r="D186" s="385"/>
      <c r="E186" s="385"/>
      <c r="F186" s="385"/>
      <c r="G186" s="385"/>
      <c r="H186" s="385"/>
      <c r="I186" s="385"/>
      <c r="J186" s="385"/>
      <c r="K186" s="385"/>
      <c r="L186" s="385"/>
      <c r="M186" s="385"/>
      <c r="N186" s="385"/>
      <c r="O186" s="385"/>
      <c r="P186" s="385"/>
      <c r="Q186" s="385"/>
      <c r="R186" s="385"/>
      <c r="S186" s="385"/>
      <c r="T186" s="385"/>
      <c r="U186" s="391"/>
      <c r="V186" s="392"/>
      <c r="W186" s="392"/>
      <c r="X186" s="391"/>
      <c r="Y186" s="391"/>
      <c r="Z186" s="391"/>
      <c r="AA186" s="392"/>
      <c r="AB186" s="392"/>
      <c r="AC186" s="391"/>
      <c r="AD186" s="391"/>
      <c r="AE186" s="389"/>
      <c r="AF186" s="385"/>
      <c r="AG186" s="357"/>
      <c r="AH186" s="357"/>
      <c r="AI186" s="385"/>
      <c r="AJ186" s="385"/>
      <c r="AK186" s="385"/>
      <c r="AL186" s="357"/>
      <c r="AM186" s="357"/>
      <c r="AN186" s="393"/>
      <c r="AO186" s="393"/>
    </row>
    <row r="187" spans="1:41" ht="81.75" customHeight="1">
      <c r="A187" s="385"/>
      <c r="B187" s="385"/>
      <c r="C187" s="385"/>
      <c r="D187" s="385"/>
      <c r="E187" s="385"/>
      <c r="F187" s="385"/>
      <c r="G187" s="385"/>
      <c r="H187" s="385"/>
      <c r="I187" s="385"/>
      <c r="J187" s="385"/>
      <c r="K187" s="385"/>
      <c r="L187" s="385"/>
      <c r="M187" s="385"/>
      <c r="N187" s="385"/>
      <c r="O187" s="385"/>
      <c r="P187" s="385"/>
      <c r="Q187" s="385"/>
      <c r="R187" s="385"/>
      <c r="S187" s="385"/>
      <c r="T187" s="385"/>
      <c r="U187" s="391"/>
      <c r="V187" s="392"/>
      <c r="W187" s="392"/>
      <c r="X187" s="391"/>
      <c r="Y187" s="391"/>
      <c r="Z187" s="391"/>
      <c r="AA187" s="392"/>
      <c r="AB187" s="392"/>
      <c r="AC187" s="391"/>
      <c r="AD187" s="391"/>
      <c r="AE187" s="389"/>
      <c r="AF187" s="385"/>
      <c r="AG187" s="357"/>
      <c r="AH187" s="357"/>
      <c r="AI187" s="385"/>
      <c r="AJ187" s="385"/>
      <c r="AK187" s="385"/>
      <c r="AL187" s="357"/>
      <c r="AM187" s="357"/>
      <c r="AN187" s="393"/>
      <c r="AO187" s="393"/>
    </row>
    <row r="188" spans="1:41" ht="81.75" customHeight="1">
      <c r="A188" s="385"/>
      <c r="B188" s="385"/>
      <c r="C188" s="385"/>
      <c r="D188" s="385"/>
      <c r="E188" s="385"/>
      <c r="F188" s="385"/>
      <c r="G188" s="385"/>
      <c r="H188" s="385"/>
      <c r="I188" s="385"/>
      <c r="J188" s="385"/>
      <c r="K188" s="385"/>
      <c r="L188" s="385"/>
      <c r="M188" s="385"/>
      <c r="N188" s="385"/>
      <c r="O188" s="385"/>
      <c r="P188" s="385"/>
      <c r="Q188" s="385"/>
      <c r="R188" s="385"/>
      <c r="S188" s="385"/>
      <c r="T188" s="385"/>
      <c r="U188" s="391"/>
      <c r="V188" s="392"/>
      <c r="W188" s="392"/>
      <c r="X188" s="391"/>
      <c r="Y188" s="391"/>
      <c r="Z188" s="391"/>
      <c r="AA188" s="392"/>
      <c r="AB188" s="392"/>
      <c r="AC188" s="391"/>
      <c r="AD188" s="391"/>
      <c r="AE188" s="389"/>
      <c r="AF188" s="385"/>
      <c r="AG188" s="357"/>
      <c r="AH188" s="357"/>
      <c r="AI188" s="385"/>
      <c r="AJ188" s="385"/>
      <c r="AK188" s="385"/>
      <c r="AL188" s="357"/>
      <c r="AM188" s="357"/>
      <c r="AN188" s="393"/>
      <c r="AO188" s="393"/>
    </row>
    <row r="189" spans="1:41" ht="81.75" customHeight="1">
      <c r="A189" s="385"/>
      <c r="B189" s="385"/>
      <c r="C189" s="385"/>
      <c r="D189" s="385"/>
      <c r="E189" s="385"/>
      <c r="F189" s="385"/>
      <c r="G189" s="385"/>
      <c r="H189" s="385"/>
      <c r="I189" s="385"/>
      <c r="J189" s="385"/>
      <c r="K189" s="385"/>
      <c r="L189" s="385"/>
      <c r="M189" s="385"/>
      <c r="N189" s="385"/>
      <c r="O189" s="385"/>
      <c r="P189" s="385"/>
      <c r="Q189" s="385"/>
      <c r="R189" s="385"/>
      <c r="S189" s="385"/>
      <c r="T189" s="385"/>
      <c r="U189" s="391"/>
      <c r="V189" s="392"/>
      <c r="W189" s="392"/>
      <c r="X189" s="391"/>
      <c r="Y189" s="391"/>
      <c r="Z189" s="391"/>
      <c r="AA189" s="392"/>
      <c r="AB189" s="392"/>
      <c r="AC189" s="391"/>
      <c r="AD189" s="391"/>
      <c r="AE189" s="389"/>
      <c r="AF189" s="385"/>
      <c r="AG189" s="357"/>
      <c r="AH189" s="357"/>
      <c r="AI189" s="385"/>
      <c r="AJ189" s="385"/>
      <c r="AK189" s="385"/>
      <c r="AL189" s="357"/>
      <c r="AM189" s="357"/>
      <c r="AN189" s="393"/>
      <c r="AO189" s="393"/>
    </row>
    <row r="190" spans="1:41" ht="81.75" customHeight="1">
      <c r="A190" s="385"/>
      <c r="B190" s="385"/>
      <c r="C190" s="385"/>
      <c r="D190" s="385"/>
      <c r="E190" s="385"/>
      <c r="F190" s="385"/>
      <c r="G190" s="385"/>
      <c r="H190" s="385"/>
      <c r="I190" s="385"/>
      <c r="J190" s="385"/>
      <c r="K190" s="385"/>
      <c r="L190" s="385"/>
      <c r="M190" s="385"/>
      <c r="N190" s="385"/>
      <c r="O190" s="385"/>
      <c r="P190" s="385"/>
      <c r="Q190" s="385"/>
      <c r="R190" s="385"/>
      <c r="S190" s="385"/>
      <c r="T190" s="385"/>
      <c r="U190" s="391"/>
      <c r="V190" s="392"/>
      <c r="W190" s="392"/>
      <c r="X190" s="391"/>
      <c r="Y190" s="391"/>
      <c r="Z190" s="391"/>
      <c r="AA190" s="392"/>
      <c r="AB190" s="392"/>
      <c r="AC190" s="391"/>
      <c r="AD190" s="391"/>
      <c r="AE190" s="389"/>
      <c r="AF190" s="385"/>
      <c r="AG190" s="357"/>
      <c r="AH190" s="357"/>
      <c r="AI190" s="385"/>
      <c r="AJ190" s="385"/>
      <c r="AK190" s="385"/>
      <c r="AL190" s="357"/>
      <c r="AM190" s="357"/>
      <c r="AN190" s="393"/>
      <c r="AO190" s="393"/>
    </row>
    <row r="191" spans="1:41" ht="81.75" customHeight="1">
      <c r="A191" s="385"/>
      <c r="B191" s="385"/>
      <c r="C191" s="385"/>
      <c r="D191" s="385"/>
      <c r="E191" s="385"/>
      <c r="F191" s="385"/>
      <c r="G191" s="385"/>
      <c r="H191" s="385"/>
      <c r="I191" s="385"/>
      <c r="J191" s="385"/>
      <c r="K191" s="385"/>
      <c r="L191" s="385"/>
      <c r="M191" s="385"/>
      <c r="N191" s="385"/>
      <c r="O191" s="385"/>
      <c r="P191" s="385"/>
      <c r="Q191" s="385"/>
      <c r="R191" s="385"/>
      <c r="S191" s="385"/>
      <c r="T191" s="385"/>
      <c r="U191" s="391"/>
      <c r="V191" s="392"/>
      <c r="W191" s="392"/>
      <c r="X191" s="391"/>
      <c r="Y191" s="391"/>
      <c r="Z191" s="391"/>
      <c r="AA191" s="392"/>
      <c r="AB191" s="392"/>
      <c r="AC191" s="391"/>
      <c r="AD191" s="391"/>
      <c r="AE191" s="389"/>
      <c r="AF191" s="385"/>
      <c r="AG191" s="357"/>
      <c r="AH191" s="357"/>
      <c r="AI191" s="385"/>
      <c r="AJ191" s="385"/>
      <c r="AK191" s="385"/>
      <c r="AL191" s="357"/>
      <c r="AM191" s="357"/>
      <c r="AN191" s="393"/>
      <c r="AO191" s="393"/>
    </row>
    <row r="192" spans="1:41" ht="81.75" customHeight="1">
      <c r="A192" s="385"/>
      <c r="B192" s="385"/>
      <c r="C192" s="385"/>
      <c r="D192" s="385"/>
      <c r="E192" s="385"/>
      <c r="F192" s="385"/>
      <c r="G192" s="385"/>
      <c r="H192" s="385"/>
      <c r="I192" s="385"/>
      <c r="J192" s="385"/>
      <c r="K192" s="385"/>
      <c r="L192" s="385"/>
      <c r="M192" s="385"/>
      <c r="N192" s="385"/>
      <c r="O192" s="385"/>
      <c r="P192" s="385"/>
      <c r="Q192" s="385"/>
      <c r="R192" s="385"/>
      <c r="S192" s="385"/>
      <c r="T192" s="385"/>
      <c r="U192" s="391"/>
      <c r="V192" s="392"/>
      <c r="W192" s="392"/>
      <c r="X192" s="391"/>
      <c r="Y192" s="391"/>
      <c r="Z192" s="391"/>
      <c r="AA192" s="392"/>
      <c r="AB192" s="392"/>
      <c r="AC192" s="391"/>
      <c r="AD192" s="391"/>
      <c r="AE192" s="389"/>
      <c r="AF192" s="385"/>
      <c r="AG192" s="357"/>
      <c r="AH192" s="357"/>
      <c r="AI192" s="385"/>
      <c r="AJ192" s="385"/>
      <c r="AK192" s="385"/>
      <c r="AL192" s="357"/>
      <c r="AM192" s="357"/>
      <c r="AN192" s="393"/>
      <c r="AO192" s="393"/>
    </row>
    <row r="193" spans="1:41" ht="81.75" customHeight="1">
      <c r="A193" s="385"/>
      <c r="B193" s="385"/>
      <c r="C193" s="385"/>
      <c r="D193" s="385"/>
      <c r="E193" s="385"/>
      <c r="F193" s="385"/>
      <c r="G193" s="385"/>
      <c r="H193" s="385"/>
      <c r="I193" s="385"/>
      <c r="J193" s="385"/>
      <c r="K193" s="385"/>
      <c r="L193" s="385"/>
      <c r="M193" s="385"/>
      <c r="N193" s="385"/>
      <c r="O193" s="385"/>
      <c r="P193" s="385"/>
      <c r="Q193" s="385"/>
      <c r="R193" s="385"/>
      <c r="S193" s="385"/>
      <c r="T193" s="385"/>
      <c r="U193" s="391"/>
      <c r="V193" s="392"/>
      <c r="W193" s="392"/>
      <c r="X193" s="391"/>
      <c r="Y193" s="391"/>
      <c r="Z193" s="391"/>
      <c r="AA193" s="392"/>
      <c r="AB193" s="392"/>
      <c r="AC193" s="391"/>
      <c r="AD193" s="391"/>
      <c r="AE193" s="389"/>
      <c r="AF193" s="385"/>
      <c r="AG193" s="357"/>
      <c r="AH193" s="357"/>
      <c r="AI193" s="385"/>
      <c r="AJ193" s="385"/>
      <c r="AK193" s="385"/>
      <c r="AL193" s="357"/>
      <c r="AM193" s="357"/>
      <c r="AN193" s="393"/>
      <c r="AO193" s="393"/>
    </row>
    <row r="194" spans="1:41" ht="81.75" customHeight="1">
      <c r="A194" s="385"/>
      <c r="B194" s="385"/>
      <c r="C194" s="385"/>
      <c r="D194" s="385"/>
      <c r="E194" s="385"/>
      <c r="F194" s="385"/>
      <c r="G194" s="385"/>
      <c r="H194" s="385"/>
      <c r="I194" s="385"/>
      <c r="J194" s="385"/>
      <c r="K194" s="385"/>
      <c r="L194" s="385"/>
      <c r="M194" s="385"/>
      <c r="N194" s="385"/>
      <c r="O194" s="385"/>
      <c r="P194" s="385"/>
      <c r="Q194" s="385"/>
      <c r="R194" s="385"/>
      <c r="S194" s="385"/>
      <c r="T194" s="385"/>
      <c r="U194" s="391"/>
      <c r="V194" s="392"/>
      <c r="W194" s="392"/>
      <c r="X194" s="391"/>
      <c r="Y194" s="391"/>
      <c r="Z194" s="391"/>
      <c r="AA194" s="392"/>
      <c r="AB194" s="392"/>
      <c r="AC194" s="391"/>
      <c r="AD194" s="391"/>
      <c r="AE194" s="389"/>
      <c r="AF194" s="385"/>
      <c r="AG194" s="357"/>
      <c r="AH194" s="357"/>
      <c r="AI194" s="385"/>
      <c r="AJ194" s="385"/>
      <c r="AK194" s="385"/>
      <c r="AL194" s="357"/>
      <c r="AM194" s="357"/>
      <c r="AN194" s="393"/>
      <c r="AO194" s="393"/>
    </row>
    <row r="195" spans="1:41" ht="81.75" customHeight="1">
      <c r="A195" s="385"/>
      <c r="B195" s="385"/>
      <c r="C195" s="385"/>
      <c r="D195" s="385"/>
      <c r="E195" s="385"/>
      <c r="F195" s="385"/>
      <c r="G195" s="385"/>
      <c r="H195" s="385"/>
      <c r="I195" s="385"/>
      <c r="J195" s="385"/>
      <c r="K195" s="385"/>
      <c r="L195" s="385"/>
      <c r="M195" s="385"/>
      <c r="N195" s="385"/>
      <c r="O195" s="385"/>
      <c r="P195" s="385"/>
      <c r="Q195" s="385"/>
      <c r="R195" s="385"/>
      <c r="S195" s="385"/>
      <c r="T195" s="385"/>
      <c r="U195" s="391"/>
      <c r="V195" s="392"/>
      <c r="W195" s="392"/>
      <c r="X195" s="391"/>
      <c r="Y195" s="391"/>
      <c r="Z195" s="391"/>
      <c r="AA195" s="392"/>
      <c r="AB195" s="392"/>
      <c r="AC195" s="391"/>
      <c r="AD195" s="391"/>
      <c r="AE195" s="389"/>
      <c r="AF195" s="385"/>
      <c r="AG195" s="357"/>
      <c r="AH195" s="357"/>
      <c r="AI195" s="385"/>
      <c r="AJ195" s="385"/>
      <c r="AK195" s="385"/>
      <c r="AL195" s="357"/>
      <c r="AM195" s="357"/>
      <c r="AN195" s="393"/>
      <c r="AO195" s="393"/>
    </row>
    <row r="196" spans="1:41" ht="81.75" customHeight="1">
      <c r="A196" s="385"/>
      <c r="B196" s="385"/>
      <c r="C196" s="385"/>
      <c r="D196" s="385"/>
      <c r="E196" s="385"/>
      <c r="F196" s="385"/>
      <c r="G196" s="385"/>
      <c r="H196" s="385"/>
      <c r="I196" s="385"/>
      <c r="J196" s="385"/>
      <c r="K196" s="385"/>
      <c r="L196" s="385"/>
      <c r="M196" s="385"/>
      <c r="N196" s="385"/>
      <c r="O196" s="385"/>
      <c r="P196" s="385"/>
      <c r="Q196" s="385"/>
      <c r="R196" s="385"/>
      <c r="S196" s="385"/>
      <c r="T196" s="385"/>
      <c r="U196" s="391"/>
      <c r="V196" s="392"/>
      <c r="W196" s="392"/>
      <c r="X196" s="391"/>
      <c r="Y196" s="391"/>
      <c r="Z196" s="391"/>
      <c r="AA196" s="392"/>
      <c r="AB196" s="392"/>
      <c r="AC196" s="391"/>
      <c r="AD196" s="391"/>
      <c r="AE196" s="389"/>
      <c r="AF196" s="385"/>
      <c r="AG196" s="357"/>
      <c r="AH196" s="357"/>
      <c r="AI196" s="385"/>
      <c r="AJ196" s="385"/>
      <c r="AK196" s="385"/>
      <c r="AL196" s="357"/>
      <c r="AM196" s="357"/>
      <c r="AN196" s="393"/>
      <c r="AO196" s="393"/>
    </row>
    <row r="197" spans="1:41" ht="81.75" customHeight="1">
      <c r="A197" s="385"/>
      <c r="B197" s="385"/>
      <c r="C197" s="385"/>
      <c r="D197" s="385"/>
      <c r="E197" s="385"/>
      <c r="F197" s="385"/>
      <c r="G197" s="385"/>
      <c r="H197" s="385"/>
      <c r="I197" s="385"/>
      <c r="J197" s="385"/>
      <c r="K197" s="385"/>
      <c r="L197" s="385"/>
      <c r="M197" s="385"/>
      <c r="N197" s="385"/>
      <c r="O197" s="385"/>
      <c r="P197" s="385"/>
      <c r="Q197" s="385"/>
      <c r="R197" s="385"/>
      <c r="S197" s="385"/>
      <c r="T197" s="385"/>
      <c r="U197" s="391"/>
      <c r="V197" s="392"/>
      <c r="W197" s="392"/>
      <c r="X197" s="391"/>
      <c r="Y197" s="391"/>
      <c r="Z197" s="391"/>
      <c r="AA197" s="392"/>
      <c r="AB197" s="392"/>
      <c r="AC197" s="391"/>
      <c r="AD197" s="391"/>
      <c r="AE197" s="389"/>
      <c r="AF197" s="385"/>
      <c r="AG197" s="357"/>
      <c r="AH197" s="357"/>
      <c r="AI197" s="385"/>
      <c r="AJ197" s="385"/>
      <c r="AK197" s="385"/>
      <c r="AL197" s="357"/>
      <c r="AM197" s="357"/>
      <c r="AN197" s="393"/>
      <c r="AO197" s="393"/>
    </row>
    <row r="198" spans="1:41" ht="81.75" customHeight="1">
      <c r="A198" s="385"/>
      <c r="B198" s="385"/>
      <c r="C198" s="385"/>
      <c r="D198" s="385"/>
      <c r="E198" s="385"/>
      <c r="F198" s="385"/>
      <c r="G198" s="385"/>
      <c r="H198" s="385"/>
      <c r="I198" s="385"/>
      <c r="J198" s="385"/>
      <c r="K198" s="385"/>
      <c r="L198" s="385"/>
      <c r="M198" s="385"/>
      <c r="N198" s="385"/>
      <c r="O198" s="385"/>
      <c r="P198" s="385"/>
      <c r="Q198" s="385"/>
      <c r="R198" s="385"/>
      <c r="S198" s="385"/>
      <c r="T198" s="385"/>
      <c r="U198" s="391"/>
      <c r="V198" s="392"/>
      <c r="W198" s="392"/>
      <c r="X198" s="391"/>
      <c r="Y198" s="391"/>
      <c r="Z198" s="391"/>
      <c r="AA198" s="392"/>
      <c r="AB198" s="392"/>
      <c r="AC198" s="391"/>
      <c r="AD198" s="391"/>
      <c r="AE198" s="389"/>
      <c r="AF198" s="385"/>
      <c r="AG198" s="357"/>
      <c r="AH198" s="357"/>
      <c r="AI198" s="385"/>
      <c r="AJ198" s="385"/>
      <c r="AK198" s="385"/>
      <c r="AL198" s="357"/>
      <c r="AM198" s="357"/>
      <c r="AN198" s="393"/>
      <c r="AO198" s="393"/>
    </row>
    <row r="199" spans="1:41" ht="81.75" customHeight="1">
      <c r="A199" s="385"/>
      <c r="B199" s="385"/>
      <c r="C199" s="385"/>
      <c r="D199" s="385"/>
      <c r="E199" s="385"/>
      <c r="F199" s="385"/>
      <c r="G199" s="385"/>
      <c r="H199" s="385"/>
      <c r="I199" s="385"/>
      <c r="J199" s="385"/>
      <c r="K199" s="385"/>
      <c r="L199" s="385"/>
      <c r="M199" s="385"/>
      <c r="N199" s="385"/>
      <c r="O199" s="385"/>
      <c r="P199" s="385"/>
      <c r="Q199" s="385"/>
      <c r="R199" s="385"/>
      <c r="S199" s="385"/>
      <c r="T199" s="385"/>
      <c r="U199" s="391"/>
      <c r="V199" s="392"/>
      <c r="W199" s="392"/>
      <c r="X199" s="391"/>
      <c r="Y199" s="391"/>
      <c r="Z199" s="391"/>
      <c r="AA199" s="392"/>
      <c r="AB199" s="392"/>
      <c r="AC199" s="391"/>
      <c r="AD199" s="391"/>
      <c r="AE199" s="389"/>
      <c r="AF199" s="385"/>
      <c r="AG199" s="357"/>
      <c r="AH199" s="357"/>
      <c r="AI199" s="385"/>
      <c r="AJ199" s="385"/>
      <c r="AK199" s="385"/>
      <c r="AL199" s="357"/>
      <c r="AM199" s="357"/>
      <c r="AN199" s="393"/>
      <c r="AO199" s="393"/>
    </row>
    <row r="200" spans="1:41" ht="81.75" customHeight="1">
      <c r="A200" s="385"/>
      <c r="B200" s="385"/>
      <c r="C200" s="385"/>
      <c r="D200" s="385"/>
      <c r="E200" s="385"/>
      <c r="F200" s="385"/>
      <c r="G200" s="385"/>
      <c r="H200" s="385"/>
      <c r="I200" s="385"/>
      <c r="J200" s="385"/>
      <c r="K200" s="385"/>
      <c r="L200" s="385"/>
      <c r="M200" s="385"/>
      <c r="N200" s="385"/>
      <c r="O200" s="385"/>
      <c r="P200" s="385"/>
      <c r="Q200" s="385"/>
      <c r="R200" s="385"/>
      <c r="S200" s="385"/>
      <c r="T200" s="385"/>
      <c r="U200" s="391"/>
      <c r="V200" s="392"/>
      <c r="W200" s="392"/>
      <c r="X200" s="391"/>
      <c r="Y200" s="391"/>
      <c r="Z200" s="391"/>
      <c r="AA200" s="392"/>
      <c r="AB200" s="392"/>
      <c r="AC200" s="391"/>
      <c r="AD200" s="391"/>
      <c r="AE200" s="389"/>
      <c r="AF200" s="385"/>
      <c r="AG200" s="357"/>
      <c r="AH200" s="357"/>
      <c r="AI200" s="385"/>
      <c r="AJ200" s="385"/>
      <c r="AK200" s="385"/>
      <c r="AL200" s="357"/>
      <c r="AM200" s="357"/>
      <c r="AN200" s="393"/>
      <c r="AO200" s="393"/>
    </row>
    <row r="201" spans="1:41" ht="81.75" customHeight="1">
      <c r="A201" s="385"/>
      <c r="B201" s="385"/>
      <c r="C201" s="385"/>
      <c r="D201" s="385"/>
      <c r="E201" s="385"/>
      <c r="F201" s="385"/>
      <c r="G201" s="385"/>
      <c r="H201" s="385"/>
      <c r="I201" s="385"/>
      <c r="J201" s="385"/>
      <c r="K201" s="385"/>
      <c r="L201" s="385"/>
      <c r="M201" s="385"/>
      <c r="N201" s="385"/>
      <c r="O201" s="385"/>
      <c r="P201" s="385"/>
      <c r="Q201" s="385"/>
      <c r="R201" s="385"/>
      <c r="S201" s="385"/>
      <c r="T201" s="385"/>
      <c r="U201" s="391"/>
      <c r="V201" s="392"/>
      <c r="W201" s="392"/>
      <c r="X201" s="391"/>
      <c r="Y201" s="391"/>
      <c r="Z201" s="391"/>
      <c r="AA201" s="392"/>
      <c r="AB201" s="392"/>
      <c r="AC201" s="391"/>
      <c r="AD201" s="391"/>
      <c r="AE201" s="389"/>
      <c r="AF201" s="385"/>
      <c r="AG201" s="357"/>
      <c r="AH201" s="357"/>
      <c r="AI201" s="385"/>
      <c r="AJ201" s="385"/>
      <c r="AK201" s="385"/>
      <c r="AL201" s="357"/>
      <c r="AM201" s="357"/>
      <c r="AN201" s="393"/>
      <c r="AO201" s="393"/>
    </row>
    <row r="202" spans="1:41" ht="81.75" customHeight="1">
      <c r="A202" s="385"/>
      <c r="B202" s="385"/>
      <c r="C202" s="385"/>
      <c r="D202" s="385"/>
      <c r="E202" s="385"/>
      <c r="F202" s="385"/>
      <c r="G202" s="385"/>
      <c r="H202" s="385"/>
      <c r="I202" s="385"/>
      <c r="J202" s="385"/>
      <c r="K202" s="385"/>
      <c r="L202" s="385"/>
      <c r="M202" s="385"/>
      <c r="N202" s="385"/>
      <c r="O202" s="385"/>
      <c r="P202" s="385"/>
      <c r="Q202" s="385"/>
      <c r="R202" s="385"/>
      <c r="S202" s="385"/>
      <c r="T202" s="385"/>
      <c r="U202" s="391"/>
      <c r="V202" s="392"/>
      <c r="W202" s="392"/>
      <c r="X202" s="391"/>
      <c r="Y202" s="391"/>
      <c r="Z202" s="391"/>
      <c r="AA202" s="392"/>
      <c r="AB202" s="392"/>
      <c r="AC202" s="391"/>
      <c r="AD202" s="391"/>
      <c r="AE202" s="389"/>
      <c r="AF202" s="385"/>
      <c r="AG202" s="357"/>
      <c r="AH202" s="357"/>
      <c r="AI202" s="385"/>
      <c r="AJ202" s="385"/>
      <c r="AK202" s="385"/>
      <c r="AL202" s="357"/>
      <c r="AM202" s="357"/>
      <c r="AN202" s="393"/>
      <c r="AO202" s="393"/>
    </row>
    <row r="203" spans="1:41" ht="81.75" customHeight="1">
      <c r="A203" s="385"/>
      <c r="B203" s="385"/>
      <c r="C203" s="385"/>
      <c r="D203" s="385"/>
      <c r="E203" s="385"/>
      <c r="F203" s="385"/>
      <c r="G203" s="385"/>
      <c r="H203" s="385"/>
      <c r="I203" s="385"/>
      <c r="J203" s="385"/>
      <c r="K203" s="385"/>
      <c r="L203" s="385"/>
      <c r="M203" s="385"/>
      <c r="N203" s="385"/>
      <c r="O203" s="385"/>
      <c r="P203" s="385"/>
      <c r="Q203" s="385"/>
      <c r="R203" s="385"/>
      <c r="S203" s="385"/>
      <c r="T203" s="385"/>
      <c r="U203" s="391"/>
      <c r="V203" s="392"/>
      <c r="W203" s="392"/>
      <c r="X203" s="391"/>
      <c r="Y203" s="391"/>
      <c r="Z203" s="391"/>
      <c r="AA203" s="392"/>
      <c r="AB203" s="392"/>
      <c r="AC203" s="391"/>
      <c r="AD203" s="391"/>
      <c r="AE203" s="389"/>
      <c r="AF203" s="385"/>
      <c r="AG203" s="357"/>
      <c r="AH203" s="357"/>
      <c r="AI203" s="385"/>
      <c r="AJ203" s="385"/>
      <c r="AK203" s="385"/>
      <c r="AL203" s="357"/>
      <c r="AM203" s="357"/>
      <c r="AN203" s="393"/>
      <c r="AO203" s="393"/>
    </row>
    <row r="204" spans="1:41" ht="81.75" customHeight="1">
      <c r="A204" s="385"/>
      <c r="B204" s="385"/>
      <c r="C204" s="385"/>
      <c r="D204" s="385"/>
      <c r="E204" s="385"/>
      <c r="F204" s="385"/>
      <c r="G204" s="385"/>
      <c r="H204" s="385"/>
      <c r="I204" s="385"/>
      <c r="J204" s="385"/>
      <c r="K204" s="385"/>
      <c r="L204" s="385"/>
      <c r="M204" s="385"/>
      <c r="N204" s="385"/>
      <c r="O204" s="385"/>
      <c r="P204" s="385"/>
      <c r="Q204" s="385"/>
      <c r="R204" s="385"/>
      <c r="S204" s="385"/>
      <c r="T204" s="385"/>
      <c r="U204" s="391"/>
      <c r="V204" s="392"/>
      <c r="W204" s="392"/>
      <c r="X204" s="391"/>
      <c r="Y204" s="391"/>
      <c r="Z204" s="391"/>
      <c r="AA204" s="392"/>
      <c r="AB204" s="392"/>
      <c r="AC204" s="391"/>
      <c r="AD204" s="391"/>
      <c r="AE204" s="389"/>
      <c r="AF204" s="385"/>
      <c r="AG204" s="357"/>
      <c r="AH204" s="357"/>
      <c r="AI204" s="385"/>
      <c r="AJ204" s="385"/>
      <c r="AK204" s="385"/>
      <c r="AL204" s="357"/>
      <c r="AM204" s="357"/>
      <c r="AN204" s="393"/>
      <c r="AO204" s="393"/>
    </row>
    <row r="205" spans="1:41" ht="81.75" customHeight="1">
      <c r="A205" s="385"/>
      <c r="B205" s="385"/>
      <c r="C205" s="385"/>
      <c r="D205" s="385"/>
      <c r="E205" s="385"/>
      <c r="F205" s="385"/>
      <c r="G205" s="385"/>
      <c r="H205" s="385"/>
      <c r="I205" s="385"/>
      <c r="J205" s="385"/>
      <c r="K205" s="385"/>
      <c r="L205" s="385"/>
      <c r="M205" s="385"/>
      <c r="N205" s="385"/>
      <c r="O205" s="385"/>
      <c r="P205" s="385"/>
      <c r="Q205" s="385"/>
      <c r="R205" s="385"/>
      <c r="S205" s="385"/>
      <c r="T205" s="385"/>
      <c r="U205" s="391"/>
      <c r="V205" s="392"/>
      <c r="W205" s="392"/>
      <c r="X205" s="391"/>
      <c r="Y205" s="391"/>
      <c r="Z205" s="391"/>
      <c r="AA205" s="392"/>
      <c r="AB205" s="392"/>
      <c r="AC205" s="391"/>
      <c r="AD205" s="391"/>
      <c r="AE205" s="389"/>
      <c r="AF205" s="385"/>
      <c r="AG205" s="357"/>
      <c r="AH205" s="357"/>
      <c r="AI205" s="385"/>
      <c r="AJ205" s="385"/>
      <c r="AK205" s="385"/>
      <c r="AL205" s="357"/>
      <c r="AM205" s="357"/>
      <c r="AN205" s="393"/>
      <c r="AO205" s="393"/>
    </row>
    <row r="206" spans="1:41" ht="81.75" customHeight="1">
      <c r="A206" s="385"/>
      <c r="B206" s="385"/>
      <c r="C206" s="385"/>
      <c r="D206" s="385"/>
      <c r="E206" s="385"/>
      <c r="F206" s="385"/>
      <c r="G206" s="385"/>
      <c r="H206" s="385"/>
      <c r="I206" s="385"/>
      <c r="J206" s="385"/>
      <c r="K206" s="385"/>
      <c r="L206" s="385"/>
      <c r="M206" s="385"/>
      <c r="N206" s="385"/>
      <c r="O206" s="385"/>
      <c r="P206" s="385"/>
      <c r="Q206" s="385"/>
      <c r="R206" s="385"/>
      <c r="S206" s="385"/>
      <c r="T206" s="385"/>
      <c r="U206" s="391"/>
      <c r="V206" s="392"/>
      <c r="W206" s="392"/>
      <c r="X206" s="391"/>
      <c r="Y206" s="391"/>
      <c r="Z206" s="391"/>
      <c r="AA206" s="392"/>
      <c r="AB206" s="392"/>
      <c r="AC206" s="391"/>
      <c r="AD206" s="391"/>
      <c r="AE206" s="389"/>
      <c r="AF206" s="385"/>
      <c r="AG206" s="357"/>
      <c r="AH206" s="357"/>
      <c r="AI206" s="385"/>
      <c r="AJ206" s="385"/>
      <c r="AK206" s="385"/>
      <c r="AL206" s="357"/>
      <c r="AM206" s="357"/>
      <c r="AN206" s="393"/>
      <c r="AO206" s="393"/>
    </row>
    <row r="207" spans="1:41" ht="81.75" customHeight="1">
      <c r="A207" s="385"/>
      <c r="B207" s="385"/>
      <c r="C207" s="385"/>
      <c r="D207" s="385"/>
      <c r="E207" s="385"/>
      <c r="F207" s="385"/>
      <c r="G207" s="385"/>
      <c r="H207" s="385"/>
      <c r="I207" s="385"/>
      <c r="J207" s="385"/>
      <c r="K207" s="385"/>
      <c r="L207" s="385"/>
      <c r="M207" s="385"/>
      <c r="N207" s="385"/>
      <c r="O207" s="385"/>
      <c r="P207" s="385"/>
      <c r="Q207" s="385"/>
      <c r="R207" s="385"/>
      <c r="S207" s="385"/>
      <c r="T207" s="385"/>
      <c r="U207" s="391"/>
      <c r="V207" s="392"/>
      <c r="W207" s="392"/>
      <c r="X207" s="391"/>
      <c r="Y207" s="391"/>
      <c r="Z207" s="391"/>
      <c r="AA207" s="392"/>
      <c r="AB207" s="392"/>
      <c r="AC207" s="391"/>
      <c r="AD207" s="391"/>
      <c r="AE207" s="389"/>
      <c r="AF207" s="385"/>
      <c r="AG207" s="357"/>
      <c r="AH207" s="357"/>
      <c r="AI207" s="385"/>
      <c r="AJ207" s="385"/>
      <c r="AK207" s="385"/>
      <c r="AL207" s="357"/>
      <c r="AM207" s="357"/>
      <c r="AN207" s="393"/>
      <c r="AO207" s="393"/>
    </row>
    <row r="208" spans="1:41" ht="81.75" customHeight="1">
      <c r="A208" s="385"/>
      <c r="B208" s="385"/>
      <c r="C208" s="385"/>
      <c r="D208" s="385"/>
      <c r="E208" s="385"/>
      <c r="F208" s="385"/>
      <c r="G208" s="385"/>
      <c r="H208" s="385"/>
      <c r="I208" s="385"/>
      <c r="J208" s="385"/>
      <c r="K208" s="385"/>
      <c r="L208" s="385"/>
      <c r="M208" s="385"/>
      <c r="N208" s="385"/>
      <c r="O208" s="385"/>
      <c r="P208" s="385"/>
      <c r="Q208" s="385"/>
      <c r="R208" s="385"/>
      <c r="S208" s="385"/>
      <c r="T208" s="385"/>
      <c r="U208" s="391"/>
      <c r="V208" s="392"/>
      <c r="W208" s="392"/>
      <c r="X208" s="391"/>
      <c r="Y208" s="391"/>
      <c r="Z208" s="391"/>
      <c r="AA208" s="392"/>
      <c r="AB208" s="392"/>
      <c r="AC208" s="391"/>
      <c r="AD208" s="391"/>
      <c r="AE208" s="389"/>
      <c r="AF208" s="385"/>
      <c r="AG208" s="357"/>
      <c r="AH208" s="357"/>
      <c r="AI208" s="385"/>
      <c r="AJ208" s="385"/>
      <c r="AK208" s="385"/>
      <c r="AL208" s="357"/>
      <c r="AM208" s="357"/>
      <c r="AN208" s="393"/>
      <c r="AO208" s="393"/>
    </row>
    <row r="209" spans="1:41" ht="81.75" customHeight="1">
      <c r="A209" s="385"/>
      <c r="B209" s="385"/>
      <c r="C209" s="385"/>
      <c r="D209" s="385"/>
      <c r="E209" s="385"/>
      <c r="F209" s="385"/>
      <c r="G209" s="385"/>
      <c r="H209" s="385"/>
      <c r="I209" s="385"/>
      <c r="J209" s="385"/>
      <c r="K209" s="385"/>
      <c r="L209" s="385"/>
      <c r="M209" s="385"/>
      <c r="N209" s="385"/>
      <c r="O209" s="385"/>
      <c r="P209" s="385"/>
      <c r="Q209" s="385"/>
      <c r="R209" s="385"/>
      <c r="S209" s="385"/>
      <c r="T209" s="385"/>
      <c r="U209" s="391"/>
      <c r="V209" s="392"/>
      <c r="W209" s="392"/>
      <c r="X209" s="391"/>
      <c r="Y209" s="391"/>
      <c r="Z209" s="391"/>
      <c r="AA209" s="392"/>
      <c r="AB209" s="392"/>
      <c r="AC209" s="391"/>
      <c r="AD209" s="391"/>
      <c r="AE209" s="389"/>
      <c r="AF209" s="385"/>
      <c r="AG209" s="357"/>
      <c r="AH209" s="357"/>
      <c r="AI209" s="385"/>
      <c r="AJ209" s="385"/>
      <c r="AK209" s="385"/>
      <c r="AL209" s="357"/>
      <c r="AM209" s="357"/>
      <c r="AN209" s="393"/>
      <c r="AO209" s="393"/>
    </row>
    <row r="210" spans="1:41" ht="81.75" customHeight="1">
      <c r="A210" s="385"/>
      <c r="B210" s="385"/>
      <c r="C210" s="385"/>
      <c r="D210" s="385"/>
      <c r="E210" s="385"/>
      <c r="F210" s="385"/>
      <c r="G210" s="385"/>
      <c r="H210" s="385"/>
      <c r="I210" s="385"/>
      <c r="J210" s="385"/>
      <c r="K210" s="385"/>
      <c r="L210" s="385"/>
      <c r="M210" s="385"/>
      <c r="N210" s="385"/>
      <c r="O210" s="385"/>
      <c r="P210" s="385"/>
      <c r="Q210" s="385"/>
      <c r="R210" s="385"/>
      <c r="S210" s="385"/>
      <c r="T210" s="385"/>
      <c r="U210" s="391"/>
      <c r="V210" s="392"/>
      <c r="W210" s="392"/>
      <c r="X210" s="391"/>
      <c r="Y210" s="391"/>
      <c r="Z210" s="391"/>
      <c r="AA210" s="392"/>
      <c r="AB210" s="392"/>
      <c r="AC210" s="391"/>
      <c r="AD210" s="391"/>
      <c r="AE210" s="389"/>
      <c r="AF210" s="385"/>
      <c r="AG210" s="357"/>
      <c r="AH210" s="357"/>
      <c r="AI210" s="385"/>
      <c r="AJ210" s="385"/>
      <c r="AK210" s="385"/>
      <c r="AL210" s="357"/>
      <c r="AM210" s="357"/>
      <c r="AN210" s="393"/>
      <c r="AO210" s="393"/>
    </row>
    <row r="211" spans="1:41" ht="81.75" customHeight="1">
      <c r="A211" s="385"/>
      <c r="B211" s="385"/>
      <c r="C211" s="385"/>
      <c r="D211" s="385"/>
      <c r="E211" s="385"/>
      <c r="F211" s="385"/>
      <c r="G211" s="385"/>
      <c r="H211" s="385"/>
      <c r="I211" s="385"/>
      <c r="J211" s="385"/>
      <c r="K211" s="385"/>
      <c r="L211" s="385"/>
      <c r="M211" s="385"/>
      <c r="N211" s="385"/>
      <c r="O211" s="385"/>
      <c r="P211" s="385"/>
      <c r="Q211" s="385"/>
      <c r="R211" s="385"/>
      <c r="S211" s="385"/>
      <c r="T211" s="385"/>
      <c r="U211" s="391"/>
      <c r="V211" s="392"/>
      <c r="W211" s="392"/>
      <c r="X211" s="391"/>
      <c r="Y211" s="391"/>
      <c r="Z211" s="391"/>
      <c r="AA211" s="392"/>
      <c r="AB211" s="392"/>
      <c r="AC211" s="391"/>
      <c r="AD211" s="391"/>
      <c r="AE211" s="389"/>
      <c r="AF211" s="385"/>
      <c r="AG211" s="357"/>
      <c r="AH211" s="357"/>
      <c r="AI211" s="385"/>
      <c r="AJ211" s="385"/>
      <c r="AK211" s="385"/>
      <c r="AL211" s="357"/>
      <c r="AM211" s="357"/>
      <c r="AN211" s="393"/>
      <c r="AO211" s="393"/>
    </row>
    <row r="212" spans="1:41" ht="81.75" customHeight="1">
      <c r="A212" s="385"/>
      <c r="B212" s="385"/>
      <c r="C212" s="385"/>
      <c r="D212" s="385"/>
      <c r="E212" s="385"/>
      <c r="F212" s="385"/>
      <c r="G212" s="385"/>
      <c r="H212" s="385"/>
      <c r="I212" s="385"/>
      <c r="J212" s="385"/>
      <c r="K212" s="385"/>
      <c r="L212" s="385"/>
      <c r="M212" s="385"/>
      <c r="N212" s="385"/>
      <c r="O212" s="385"/>
      <c r="P212" s="385"/>
      <c r="Q212" s="385"/>
      <c r="R212" s="385"/>
      <c r="S212" s="385"/>
      <c r="T212" s="385"/>
      <c r="U212" s="391"/>
      <c r="V212" s="392"/>
      <c r="W212" s="392"/>
      <c r="X212" s="391"/>
      <c r="Y212" s="391"/>
      <c r="Z212" s="391"/>
      <c r="AA212" s="392"/>
      <c r="AB212" s="392"/>
      <c r="AC212" s="391"/>
      <c r="AD212" s="391"/>
      <c r="AE212" s="389"/>
      <c r="AF212" s="385"/>
      <c r="AG212" s="357"/>
      <c r="AH212" s="357"/>
      <c r="AI212" s="385"/>
      <c r="AJ212" s="385"/>
      <c r="AK212" s="385"/>
      <c r="AL212" s="357"/>
      <c r="AM212" s="357"/>
      <c r="AN212" s="393"/>
      <c r="AO212" s="393"/>
    </row>
    <row r="213" spans="1:41" ht="81.75" customHeight="1">
      <c r="A213" s="385"/>
      <c r="B213" s="385"/>
      <c r="C213" s="385"/>
      <c r="D213" s="385"/>
      <c r="E213" s="385"/>
      <c r="F213" s="385"/>
      <c r="G213" s="385"/>
      <c r="H213" s="385"/>
      <c r="I213" s="385"/>
      <c r="J213" s="385"/>
      <c r="K213" s="385"/>
      <c r="L213" s="385"/>
      <c r="M213" s="385"/>
      <c r="N213" s="385"/>
      <c r="O213" s="385"/>
      <c r="P213" s="385"/>
      <c r="Q213" s="385"/>
      <c r="R213" s="385"/>
      <c r="S213" s="385"/>
      <c r="T213" s="385"/>
      <c r="U213" s="391"/>
      <c r="V213" s="392"/>
      <c r="W213" s="392"/>
      <c r="X213" s="391"/>
      <c r="Y213" s="391"/>
      <c r="Z213" s="391"/>
      <c r="AA213" s="392"/>
      <c r="AB213" s="392"/>
      <c r="AC213" s="391"/>
      <c r="AD213" s="391"/>
      <c r="AE213" s="389"/>
      <c r="AF213" s="385"/>
      <c r="AG213" s="357"/>
      <c r="AH213" s="357"/>
      <c r="AI213" s="385"/>
      <c r="AJ213" s="385"/>
      <c r="AK213" s="385"/>
      <c r="AL213" s="357"/>
      <c r="AM213" s="357"/>
      <c r="AN213" s="393"/>
      <c r="AO213" s="393"/>
    </row>
    <row r="214" spans="1:41" ht="81.75" customHeight="1">
      <c r="A214" s="385"/>
      <c r="B214" s="385"/>
      <c r="C214" s="385"/>
      <c r="D214" s="385"/>
      <c r="E214" s="385"/>
      <c r="F214" s="385"/>
      <c r="G214" s="385"/>
      <c r="H214" s="385"/>
      <c r="I214" s="385"/>
      <c r="J214" s="385"/>
      <c r="K214" s="385"/>
      <c r="L214" s="385"/>
      <c r="M214" s="385"/>
      <c r="N214" s="385"/>
      <c r="O214" s="385"/>
      <c r="P214" s="385"/>
      <c r="Q214" s="385"/>
      <c r="R214" s="385"/>
      <c r="S214" s="385"/>
      <c r="T214" s="385"/>
      <c r="U214" s="391"/>
      <c r="V214" s="392"/>
      <c r="W214" s="392"/>
      <c r="X214" s="391"/>
      <c r="Y214" s="391"/>
      <c r="Z214" s="391"/>
      <c r="AA214" s="392"/>
      <c r="AB214" s="392"/>
      <c r="AC214" s="391"/>
      <c r="AD214" s="391"/>
      <c r="AE214" s="389"/>
      <c r="AF214" s="385"/>
      <c r="AG214" s="357"/>
      <c r="AH214" s="357"/>
      <c r="AI214" s="385"/>
      <c r="AJ214" s="385"/>
      <c r="AK214" s="385"/>
      <c r="AL214" s="357"/>
      <c r="AM214" s="357"/>
      <c r="AN214" s="393"/>
      <c r="AO214" s="393"/>
    </row>
    <row r="215" spans="1:41" ht="81.75" customHeight="1">
      <c r="A215" s="385"/>
      <c r="B215" s="385"/>
      <c r="C215" s="385"/>
      <c r="D215" s="385"/>
      <c r="E215" s="385"/>
      <c r="F215" s="385"/>
      <c r="G215" s="385"/>
      <c r="H215" s="385"/>
      <c r="I215" s="385"/>
      <c r="J215" s="385"/>
      <c r="K215" s="385"/>
      <c r="L215" s="385"/>
      <c r="M215" s="385"/>
      <c r="N215" s="385"/>
      <c r="O215" s="385"/>
      <c r="P215" s="385"/>
      <c r="Q215" s="385"/>
      <c r="R215" s="385"/>
      <c r="S215" s="385"/>
      <c r="T215" s="385"/>
      <c r="U215" s="391"/>
      <c r="V215" s="392"/>
      <c r="W215" s="392"/>
      <c r="X215" s="391"/>
      <c r="Y215" s="391"/>
      <c r="Z215" s="391"/>
      <c r="AA215" s="392"/>
      <c r="AB215" s="392"/>
      <c r="AC215" s="391"/>
      <c r="AD215" s="391"/>
      <c r="AE215" s="389"/>
      <c r="AF215" s="385"/>
      <c r="AG215" s="357"/>
      <c r="AH215" s="357"/>
      <c r="AI215" s="385"/>
      <c r="AJ215" s="385"/>
      <c r="AK215" s="385"/>
      <c r="AL215" s="357"/>
      <c r="AM215" s="357"/>
      <c r="AN215" s="393"/>
      <c r="AO215" s="393"/>
    </row>
    <row r="216" spans="1:41" ht="81.75" customHeight="1">
      <c r="A216" s="385"/>
      <c r="B216" s="385"/>
      <c r="C216" s="385"/>
      <c r="D216" s="385"/>
      <c r="E216" s="385"/>
      <c r="F216" s="385"/>
      <c r="G216" s="385"/>
      <c r="H216" s="385"/>
      <c r="I216" s="385"/>
      <c r="J216" s="385"/>
      <c r="K216" s="385"/>
      <c r="L216" s="385"/>
      <c r="M216" s="385"/>
      <c r="N216" s="385"/>
      <c r="O216" s="385"/>
      <c r="P216" s="385"/>
      <c r="Q216" s="385"/>
      <c r="R216" s="385"/>
      <c r="S216" s="385"/>
      <c r="T216" s="385"/>
      <c r="U216" s="391"/>
      <c r="V216" s="392"/>
      <c r="W216" s="392"/>
      <c r="X216" s="391"/>
      <c r="Y216" s="391"/>
      <c r="Z216" s="391"/>
      <c r="AA216" s="392"/>
      <c r="AB216" s="392"/>
      <c r="AC216" s="391"/>
      <c r="AD216" s="391"/>
      <c r="AE216" s="389"/>
      <c r="AF216" s="385"/>
      <c r="AG216" s="357"/>
      <c r="AH216" s="357"/>
      <c r="AI216" s="385"/>
      <c r="AJ216" s="385"/>
      <c r="AK216" s="385"/>
      <c r="AL216" s="357"/>
      <c r="AM216" s="357"/>
      <c r="AN216" s="393"/>
      <c r="AO216" s="393"/>
    </row>
    <row r="217" spans="1:41" ht="81.75" customHeight="1">
      <c r="A217" s="385"/>
      <c r="B217" s="385"/>
      <c r="C217" s="385"/>
      <c r="D217" s="385"/>
      <c r="E217" s="385"/>
      <c r="F217" s="385"/>
      <c r="G217" s="385"/>
      <c r="H217" s="385"/>
      <c r="I217" s="385"/>
      <c r="J217" s="385"/>
      <c r="K217" s="385"/>
      <c r="L217" s="385"/>
      <c r="M217" s="385"/>
      <c r="N217" s="385"/>
      <c r="O217" s="385"/>
      <c r="P217" s="385"/>
      <c r="Q217" s="385"/>
      <c r="R217" s="385"/>
      <c r="S217" s="385"/>
      <c r="T217" s="385"/>
      <c r="U217" s="391"/>
      <c r="V217" s="392"/>
      <c r="W217" s="392"/>
      <c r="X217" s="391"/>
      <c r="Y217" s="391"/>
      <c r="Z217" s="391"/>
      <c r="AA217" s="392"/>
      <c r="AB217" s="392"/>
      <c r="AC217" s="391"/>
      <c r="AD217" s="391"/>
      <c r="AE217" s="389"/>
      <c r="AF217" s="385"/>
      <c r="AG217" s="357"/>
      <c r="AH217" s="357"/>
      <c r="AI217" s="385"/>
      <c r="AJ217" s="385"/>
      <c r="AK217" s="385"/>
      <c r="AL217" s="357"/>
      <c r="AM217" s="357"/>
      <c r="AN217" s="393"/>
      <c r="AO217" s="393"/>
    </row>
    <row r="218" spans="1:41" ht="81.75" customHeight="1">
      <c r="A218" s="385"/>
      <c r="B218" s="385"/>
      <c r="C218" s="385"/>
      <c r="D218" s="385"/>
      <c r="E218" s="385"/>
      <c r="F218" s="385"/>
      <c r="G218" s="385"/>
      <c r="H218" s="385"/>
      <c r="I218" s="385"/>
      <c r="J218" s="385"/>
      <c r="K218" s="385"/>
      <c r="L218" s="385"/>
      <c r="M218" s="385"/>
      <c r="N218" s="385"/>
      <c r="O218" s="385"/>
      <c r="P218" s="385"/>
      <c r="Q218" s="385"/>
      <c r="R218" s="385"/>
      <c r="S218" s="385"/>
      <c r="T218" s="385"/>
      <c r="U218" s="391"/>
      <c r="V218" s="392"/>
      <c r="W218" s="392"/>
      <c r="X218" s="391"/>
      <c r="Y218" s="391"/>
      <c r="Z218" s="391"/>
      <c r="AA218" s="392"/>
      <c r="AB218" s="392"/>
      <c r="AC218" s="391"/>
      <c r="AD218" s="391"/>
      <c r="AE218" s="389"/>
      <c r="AF218" s="385"/>
      <c r="AG218" s="357"/>
      <c r="AH218" s="357"/>
      <c r="AI218" s="385"/>
      <c r="AJ218" s="385"/>
      <c r="AK218" s="385"/>
      <c r="AL218" s="357"/>
      <c r="AM218" s="357"/>
      <c r="AN218" s="393"/>
      <c r="AO218" s="393"/>
    </row>
    <row r="219" spans="1:41" ht="81.75" customHeight="1">
      <c r="A219" s="385"/>
      <c r="B219" s="385"/>
      <c r="C219" s="385"/>
      <c r="D219" s="385"/>
      <c r="E219" s="385"/>
      <c r="F219" s="385"/>
      <c r="G219" s="385"/>
      <c r="H219" s="385"/>
      <c r="I219" s="385"/>
      <c r="J219" s="385"/>
      <c r="K219" s="385"/>
      <c r="L219" s="385"/>
      <c r="M219" s="385"/>
      <c r="N219" s="385"/>
      <c r="O219" s="385"/>
      <c r="P219" s="385"/>
      <c r="Q219" s="385"/>
      <c r="R219" s="385"/>
      <c r="S219" s="385"/>
      <c r="T219" s="385"/>
      <c r="U219" s="391"/>
      <c r="V219" s="392"/>
      <c r="W219" s="392"/>
      <c r="X219" s="391"/>
      <c r="Y219" s="391"/>
      <c r="Z219" s="391"/>
      <c r="AA219" s="392"/>
      <c r="AB219" s="392"/>
      <c r="AC219" s="391"/>
      <c r="AD219" s="391"/>
      <c r="AE219" s="389"/>
      <c r="AF219" s="385"/>
      <c r="AG219" s="357"/>
      <c r="AH219" s="357"/>
      <c r="AI219" s="385"/>
      <c r="AJ219" s="385"/>
      <c r="AK219" s="385"/>
      <c r="AL219" s="357"/>
      <c r="AM219" s="357"/>
      <c r="AN219" s="393"/>
      <c r="AO219" s="393"/>
    </row>
    <row r="220" spans="1:41" ht="81.75" customHeight="1">
      <c r="A220" s="385"/>
      <c r="B220" s="385"/>
      <c r="C220" s="385"/>
      <c r="D220" s="385"/>
      <c r="E220" s="385"/>
      <c r="F220" s="385"/>
      <c r="G220" s="385"/>
      <c r="H220" s="385"/>
      <c r="I220" s="385"/>
      <c r="J220" s="385"/>
      <c r="K220" s="385"/>
      <c r="L220" s="385"/>
      <c r="M220" s="385"/>
      <c r="N220" s="385"/>
      <c r="O220" s="385"/>
      <c r="P220" s="385"/>
      <c r="Q220" s="385"/>
      <c r="R220" s="385"/>
      <c r="S220" s="385"/>
      <c r="T220" s="385"/>
      <c r="U220" s="391"/>
      <c r="V220" s="392"/>
      <c r="W220" s="392"/>
      <c r="X220" s="391"/>
      <c r="Y220" s="391"/>
      <c r="Z220" s="391"/>
      <c r="AA220" s="392"/>
      <c r="AB220" s="392"/>
      <c r="AC220" s="391"/>
      <c r="AD220" s="391"/>
      <c r="AE220" s="389"/>
      <c r="AF220" s="385"/>
      <c r="AG220" s="357"/>
      <c r="AH220" s="357"/>
      <c r="AI220" s="385"/>
      <c r="AJ220" s="385"/>
      <c r="AK220" s="385"/>
      <c r="AL220" s="357"/>
      <c r="AM220" s="357"/>
      <c r="AN220" s="393"/>
      <c r="AO220" s="393"/>
    </row>
    <row r="221" spans="1:41" ht="81.75" customHeight="1">
      <c r="A221" s="385"/>
      <c r="B221" s="385"/>
      <c r="C221" s="385"/>
      <c r="D221" s="385"/>
      <c r="E221" s="385"/>
      <c r="F221" s="385"/>
      <c r="G221" s="385"/>
      <c r="H221" s="385"/>
      <c r="I221" s="385"/>
      <c r="J221" s="385"/>
      <c r="K221" s="385"/>
      <c r="L221" s="385"/>
      <c r="M221" s="385"/>
      <c r="N221" s="385"/>
      <c r="O221" s="385"/>
      <c r="P221" s="385"/>
      <c r="Q221" s="385"/>
      <c r="R221" s="385"/>
      <c r="S221" s="385"/>
      <c r="T221" s="385"/>
      <c r="U221" s="391"/>
      <c r="V221" s="392"/>
      <c r="W221" s="392"/>
      <c r="X221" s="391"/>
      <c r="Y221" s="391"/>
      <c r="Z221" s="391"/>
      <c r="AA221" s="392"/>
      <c r="AB221" s="392"/>
      <c r="AC221" s="391"/>
      <c r="AD221" s="391"/>
      <c r="AE221" s="389"/>
      <c r="AF221" s="385"/>
      <c r="AG221" s="357"/>
      <c r="AH221" s="357"/>
      <c r="AI221" s="385"/>
      <c r="AJ221" s="385"/>
      <c r="AK221" s="385"/>
      <c r="AL221" s="357"/>
      <c r="AM221" s="357"/>
      <c r="AN221" s="393"/>
      <c r="AO221" s="393"/>
    </row>
    <row r="222" spans="1:41" ht="81.75" customHeight="1">
      <c r="A222" s="385"/>
      <c r="B222" s="385"/>
      <c r="C222" s="385"/>
      <c r="D222" s="385"/>
      <c r="E222" s="385"/>
      <c r="F222" s="385"/>
      <c r="G222" s="385"/>
      <c r="H222" s="385"/>
      <c r="I222" s="385"/>
      <c r="J222" s="385"/>
      <c r="K222" s="385"/>
      <c r="L222" s="385"/>
      <c r="M222" s="385"/>
      <c r="N222" s="385"/>
      <c r="O222" s="385"/>
      <c r="P222" s="385"/>
      <c r="Q222" s="385"/>
      <c r="R222" s="385"/>
      <c r="S222" s="385"/>
      <c r="T222" s="385"/>
      <c r="U222" s="391"/>
      <c r="V222" s="392"/>
      <c r="W222" s="392"/>
      <c r="X222" s="391"/>
      <c r="Y222" s="391"/>
      <c r="Z222" s="391"/>
      <c r="AA222" s="392"/>
      <c r="AB222" s="392"/>
      <c r="AC222" s="391"/>
      <c r="AD222" s="391"/>
      <c r="AE222" s="389"/>
      <c r="AF222" s="385"/>
      <c r="AG222" s="357"/>
      <c r="AH222" s="357"/>
      <c r="AI222" s="385"/>
      <c r="AJ222" s="385"/>
      <c r="AK222" s="385"/>
      <c r="AL222" s="357"/>
      <c r="AM222" s="357"/>
      <c r="AN222" s="393"/>
      <c r="AO222" s="393"/>
    </row>
    <row r="223" spans="1:41" ht="81.75" customHeight="1">
      <c r="A223" s="385"/>
      <c r="B223" s="385"/>
      <c r="C223" s="385"/>
      <c r="D223" s="385"/>
      <c r="E223" s="385"/>
      <c r="F223" s="385"/>
      <c r="G223" s="385"/>
      <c r="H223" s="385"/>
      <c r="I223" s="385"/>
      <c r="J223" s="385"/>
      <c r="K223" s="385"/>
      <c r="L223" s="385"/>
      <c r="M223" s="385"/>
      <c r="N223" s="385"/>
      <c r="O223" s="385"/>
      <c r="P223" s="385"/>
      <c r="Q223" s="385"/>
      <c r="R223" s="385"/>
      <c r="S223" s="385"/>
      <c r="T223" s="385"/>
      <c r="U223" s="391"/>
      <c r="V223" s="392"/>
      <c r="W223" s="392"/>
      <c r="X223" s="391"/>
      <c r="Y223" s="391"/>
      <c r="Z223" s="391"/>
      <c r="AA223" s="392"/>
      <c r="AB223" s="392"/>
      <c r="AC223" s="391"/>
      <c r="AD223" s="391"/>
      <c r="AE223" s="389"/>
      <c r="AF223" s="385"/>
      <c r="AG223" s="357"/>
      <c r="AH223" s="357"/>
      <c r="AI223" s="385"/>
      <c r="AJ223" s="385"/>
      <c r="AK223" s="385"/>
      <c r="AL223" s="357"/>
      <c r="AM223" s="357"/>
      <c r="AN223" s="393"/>
      <c r="AO223" s="393"/>
    </row>
    <row r="224" spans="1:41" ht="81.75" customHeight="1">
      <c r="A224" s="385"/>
      <c r="B224" s="385"/>
      <c r="C224" s="385"/>
      <c r="D224" s="385"/>
      <c r="E224" s="385"/>
      <c r="F224" s="385"/>
      <c r="G224" s="385"/>
      <c r="H224" s="385"/>
      <c r="I224" s="385"/>
      <c r="J224" s="385"/>
      <c r="K224" s="385"/>
      <c r="L224" s="385"/>
      <c r="M224" s="385"/>
      <c r="N224" s="385"/>
      <c r="O224" s="385"/>
      <c r="P224" s="385"/>
      <c r="Q224" s="385"/>
      <c r="R224" s="385"/>
      <c r="S224" s="385"/>
      <c r="T224" s="385"/>
      <c r="U224" s="391"/>
      <c r="V224" s="392"/>
      <c r="W224" s="392"/>
      <c r="X224" s="391"/>
      <c r="Y224" s="391"/>
      <c r="Z224" s="391"/>
      <c r="AA224" s="392"/>
      <c r="AB224" s="392"/>
      <c r="AC224" s="391"/>
      <c r="AD224" s="391"/>
      <c r="AE224" s="389"/>
      <c r="AF224" s="385"/>
      <c r="AG224" s="357"/>
      <c r="AH224" s="357"/>
      <c r="AI224" s="385"/>
      <c r="AJ224" s="385"/>
      <c r="AK224" s="385"/>
      <c r="AL224" s="357"/>
      <c r="AM224" s="357"/>
      <c r="AN224" s="393"/>
      <c r="AO224" s="393"/>
    </row>
    <row r="225" spans="1:41" ht="81.75" customHeight="1">
      <c r="A225" s="385"/>
      <c r="B225" s="385"/>
      <c r="C225" s="385"/>
      <c r="D225" s="385"/>
      <c r="E225" s="385"/>
      <c r="F225" s="385"/>
      <c r="G225" s="385"/>
      <c r="H225" s="385"/>
      <c r="I225" s="385"/>
      <c r="J225" s="385"/>
      <c r="K225" s="385"/>
      <c r="L225" s="385"/>
      <c r="M225" s="385"/>
      <c r="N225" s="385"/>
      <c r="O225" s="385"/>
      <c r="P225" s="385"/>
      <c r="Q225" s="385"/>
      <c r="R225" s="385"/>
      <c r="S225" s="385"/>
      <c r="T225" s="385"/>
      <c r="U225" s="391"/>
      <c r="V225" s="392"/>
      <c r="W225" s="392"/>
      <c r="X225" s="391"/>
      <c r="Y225" s="391"/>
      <c r="Z225" s="391"/>
      <c r="AA225" s="392"/>
      <c r="AB225" s="392"/>
      <c r="AC225" s="391"/>
      <c r="AD225" s="391"/>
      <c r="AE225" s="389"/>
      <c r="AF225" s="385"/>
      <c r="AG225" s="357"/>
      <c r="AH225" s="357"/>
      <c r="AI225" s="385"/>
      <c r="AJ225" s="385"/>
      <c r="AK225" s="385"/>
      <c r="AL225" s="357"/>
      <c r="AM225" s="357"/>
      <c r="AN225" s="393"/>
      <c r="AO225" s="393"/>
    </row>
    <row r="226" spans="1:41" ht="81.75" customHeight="1">
      <c r="A226" s="385"/>
      <c r="B226" s="385"/>
      <c r="C226" s="385"/>
      <c r="D226" s="385"/>
      <c r="E226" s="385"/>
      <c r="F226" s="385"/>
      <c r="G226" s="385"/>
      <c r="H226" s="385"/>
      <c r="I226" s="385"/>
      <c r="J226" s="385"/>
      <c r="K226" s="385"/>
      <c r="L226" s="385"/>
      <c r="M226" s="385"/>
      <c r="N226" s="385"/>
      <c r="O226" s="385"/>
      <c r="P226" s="385"/>
      <c r="Q226" s="385"/>
      <c r="R226" s="385"/>
      <c r="S226" s="385"/>
      <c r="T226" s="385"/>
      <c r="U226" s="391"/>
      <c r="V226" s="392"/>
      <c r="W226" s="392"/>
      <c r="X226" s="391"/>
      <c r="Y226" s="391"/>
      <c r="Z226" s="391"/>
      <c r="AA226" s="392"/>
      <c r="AB226" s="392"/>
      <c r="AC226" s="391"/>
      <c r="AD226" s="391"/>
      <c r="AE226" s="389"/>
      <c r="AF226" s="385"/>
      <c r="AG226" s="357"/>
      <c r="AH226" s="357"/>
      <c r="AI226" s="385"/>
      <c r="AJ226" s="385"/>
      <c r="AK226" s="385"/>
      <c r="AL226" s="357"/>
      <c r="AM226" s="357"/>
      <c r="AN226" s="393"/>
      <c r="AO226" s="393"/>
    </row>
    <row r="227" spans="1:41" ht="81.75" customHeight="1">
      <c r="A227" s="385"/>
      <c r="B227" s="385"/>
      <c r="C227" s="385"/>
      <c r="D227" s="385"/>
      <c r="E227" s="385"/>
      <c r="F227" s="385"/>
      <c r="G227" s="385"/>
      <c r="H227" s="385"/>
      <c r="I227" s="385"/>
      <c r="J227" s="385"/>
      <c r="K227" s="385"/>
      <c r="L227" s="385"/>
      <c r="M227" s="385"/>
      <c r="N227" s="385"/>
      <c r="O227" s="385"/>
      <c r="P227" s="385"/>
      <c r="Q227" s="385"/>
      <c r="R227" s="385"/>
      <c r="S227" s="385"/>
      <c r="T227" s="385"/>
      <c r="U227" s="391"/>
      <c r="V227" s="392"/>
      <c r="W227" s="392"/>
      <c r="X227" s="391"/>
      <c r="Y227" s="391"/>
      <c r="Z227" s="391"/>
      <c r="AA227" s="392"/>
      <c r="AB227" s="392"/>
      <c r="AC227" s="391"/>
      <c r="AD227" s="391"/>
      <c r="AE227" s="389"/>
      <c r="AF227" s="385"/>
      <c r="AG227" s="357"/>
      <c r="AH227" s="357"/>
      <c r="AI227" s="385"/>
      <c r="AJ227" s="385"/>
      <c r="AK227" s="385"/>
      <c r="AL227" s="357"/>
      <c r="AM227" s="357"/>
      <c r="AN227" s="393"/>
      <c r="AO227" s="393"/>
    </row>
    <row r="228" spans="1:41" ht="81.75" customHeight="1">
      <c r="A228" s="385"/>
      <c r="B228" s="385"/>
      <c r="C228" s="385"/>
      <c r="D228" s="385"/>
      <c r="E228" s="385"/>
      <c r="F228" s="385"/>
      <c r="G228" s="385"/>
      <c r="H228" s="385"/>
      <c r="I228" s="385"/>
      <c r="J228" s="385"/>
      <c r="K228" s="385"/>
      <c r="L228" s="385"/>
      <c r="M228" s="385"/>
      <c r="N228" s="385"/>
      <c r="O228" s="385"/>
      <c r="P228" s="385"/>
      <c r="Q228" s="385"/>
      <c r="R228" s="385"/>
      <c r="S228" s="385"/>
      <c r="T228" s="385"/>
      <c r="U228" s="391"/>
      <c r="V228" s="392"/>
      <c r="W228" s="392"/>
      <c r="X228" s="391"/>
      <c r="Y228" s="391"/>
      <c r="Z228" s="391"/>
      <c r="AA228" s="392"/>
      <c r="AB228" s="392"/>
      <c r="AC228" s="391"/>
      <c r="AD228" s="391"/>
      <c r="AE228" s="389"/>
      <c r="AF228" s="385"/>
      <c r="AG228" s="357"/>
      <c r="AH228" s="357"/>
      <c r="AI228" s="385"/>
      <c r="AJ228" s="385"/>
      <c r="AK228" s="385"/>
      <c r="AL228" s="357"/>
      <c r="AM228" s="357"/>
      <c r="AN228" s="393"/>
      <c r="AO228" s="393"/>
    </row>
    <row r="229" spans="1:41" ht="81.75" customHeight="1">
      <c r="A229" s="385"/>
      <c r="B229" s="385"/>
      <c r="C229" s="385"/>
      <c r="D229" s="385"/>
      <c r="E229" s="385"/>
      <c r="F229" s="385"/>
      <c r="G229" s="385"/>
      <c r="H229" s="385"/>
      <c r="I229" s="385"/>
      <c r="J229" s="385"/>
      <c r="K229" s="385"/>
      <c r="L229" s="385"/>
      <c r="M229" s="385"/>
      <c r="N229" s="385"/>
      <c r="O229" s="385"/>
      <c r="P229" s="385"/>
      <c r="Q229" s="385"/>
      <c r="R229" s="385"/>
      <c r="S229" s="385"/>
      <c r="T229" s="385"/>
      <c r="U229" s="391"/>
      <c r="V229" s="392"/>
      <c r="W229" s="392"/>
      <c r="X229" s="391"/>
      <c r="Y229" s="391"/>
      <c r="Z229" s="391"/>
      <c r="AA229" s="392"/>
      <c r="AB229" s="392"/>
      <c r="AC229" s="391"/>
      <c r="AD229" s="391"/>
      <c r="AE229" s="389"/>
      <c r="AF229" s="385"/>
      <c r="AG229" s="357"/>
      <c r="AH229" s="357"/>
      <c r="AI229" s="385"/>
      <c r="AJ229" s="385"/>
      <c r="AK229" s="385"/>
      <c r="AL229" s="357"/>
      <c r="AM229" s="357"/>
      <c r="AN229" s="393"/>
      <c r="AO229" s="393"/>
    </row>
    <row r="230" spans="1:41" ht="81.75" customHeight="1">
      <c r="A230" s="385"/>
      <c r="B230" s="385"/>
      <c r="C230" s="385"/>
      <c r="D230" s="385"/>
      <c r="E230" s="385"/>
      <c r="F230" s="385"/>
      <c r="G230" s="385"/>
      <c r="H230" s="385"/>
      <c r="I230" s="385"/>
      <c r="J230" s="385"/>
      <c r="K230" s="385"/>
      <c r="L230" s="385"/>
      <c r="M230" s="385"/>
      <c r="N230" s="385"/>
      <c r="O230" s="385"/>
      <c r="P230" s="385"/>
      <c r="Q230" s="385"/>
      <c r="R230" s="385"/>
      <c r="S230" s="385"/>
      <c r="T230" s="385"/>
      <c r="U230" s="391"/>
      <c r="V230" s="392"/>
      <c r="W230" s="392"/>
      <c r="X230" s="391"/>
      <c r="Y230" s="391"/>
      <c r="Z230" s="391"/>
      <c r="AA230" s="392"/>
      <c r="AB230" s="392"/>
      <c r="AC230" s="391"/>
      <c r="AD230" s="391"/>
      <c r="AE230" s="389"/>
      <c r="AF230" s="385"/>
      <c r="AG230" s="357"/>
      <c r="AH230" s="357"/>
      <c r="AI230" s="385"/>
      <c r="AJ230" s="385"/>
      <c r="AK230" s="385"/>
      <c r="AL230" s="357"/>
      <c r="AM230" s="357"/>
      <c r="AN230" s="393"/>
      <c r="AO230" s="393"/>
    </row>
    <row r="231" spans="1:41" ht="81.75" customHeight="1">
      <c r="A231" s="385"/>
      <c r="B231" s="385"/>
      <c r="C231" s="385"/>
      <c r="D231" s="385"/>
      <c r="E231" s="385"/>
      <c r="F231" s="385"/>
      <c r="G231" s="385"/>
      <c r="H231" s="385"/>
      <c r="I231" s="385"/>
      <c r="J231" s="385"/>
      <c r="K231" s="385"/>
      <c r="L231" s="385"/>
      <c r="M231" s="385"/>
      <c r="N231" s="385"/>
      <c r="O231" s="385"/>
      <c r="P231" s="385"/>
      <c r="Q231" s="385"/>
      <c r="R231" s="385"/>
      <c r="S231" s="385"/>
      <c r="T231" s="385"/>
      <c r="U231" s="391"/>
      <c r="V231" s="392"/>
      <c r="W231" s="392"/>
      <c r="X231" s="391"/>
      <c r="Y231" s="391"/>
      <c r="Z231" s="391"/>
      <c r="AA231" s="392"/>
      <c r="AB231" s="392"/>
      <c r="AC231" s="391"/>
      <c r="AD231" s="391"/>
      <c r="AE231" s="389"/>
      <c r="AF231" s="385"/>
      <c r="AG231" s="357"/>
      <c r="AH231" s="357"/>
      <c r="AI231" s="385"/>
      <c r="AJ231" s="385"/>
      <c r="AK231" s="385"/>
      <c r="AL231" s="357"/>
      <c r="AM231" s="357"/>
      <c r="AN231" s="393"/>
      <c r="AO231" s="393"/>
    </row>
    <row r="232" spans="1:41" ht="81.75" customHeight="1">
      <c r="A232" s="385"/>
      <c r="B232" s="385"/>
      <c r="C232" s="385"/>
      <c r="D232" s="385"/>
      <c r="E232" s="385"/>
      <c r="F232" s="385"/>
      <c r="G232" s="385"/>
      <c r="H232" s="385"/>
      <c r="I232" s="385"/>
      <c r="J232" s="385"/>
      <c r="K232" s="385"/>
      <c r="L232" s="385"/>
      <c r="M232" s="385"/>
      <c r="N232" s="385"/>
      <c r="O232" s="385"/>
      <c r="P232" s="385"/>
      <c r="Q232" s="385"/>
      <c r="R232" s="385"/>
      <c r="S232" s="385"/>
      <c r="T232" s="385"/>
      <c r="U232" s="391"/>
      <c r="V232" s="392"/>
      <c r="W232" s="392"/>
      <c r="X232" s="391"/>
      <c r="Y232" s="391"/>
      <c r="Z232" s="391"/>
      <c r="AA232" s="392"/>
      <c r="AB232" s="392"/>
      <c r="AC232" s="391"/>
      <c r="AD232" s="391"/>
      <c r="AE232" s="389"/>
      <c r="AF232" s="385"/>
      <c r="AG232" s="357"/>
      <c r="AH232" s="357"/>
      <c r="AI232" s="385"/>
      <c r="AJ232" s="385"/>
      <c r="AK232" s="385"/>
      <c r="AL232" s="357"/>
      <c r="AM232" s="357"/>
      <c r="AN232" s="393"/>
      <c r="AO232" s="393"/>
    </row>
    <row r="233" spans="1:41" ht="81.75" customHeight="1">
      <c r="A233" s="385"/>
      <c r="B233" s="385"/>
      <c r="C233" s="385"/>
      <c r="D233" s="385"/>
      <c r="E233" s="385"/>
      <c r="F233" s="385"/>
      <c r="G233" s="385"/>
      <c r="H233" s="385"/>
      <c r="I233" s="385"/>
      <c r="J233" s="385"/>
      <c r="K233" s="385"/>
      <c r="L233" s="385"/>
      <c r="M233" s="385"/>
      <c r="N233" s="385"/>
      <c r="O233" s="385"/>
      <c r="P233" s="385"/>
      <c r="Q233" s="385"/>
      <c r="R233" s="385"/>
      <c r="S233" s="385"/>
      <c r="T233" s="385"/>
      <c r="U233" s="391"/>
      <c r="V233" s="392"/>
      <c r="W233" s="392"/>
      <c r="X233" s="391"/>
      <c r="Y233" s="391"/>
      <c r="Z233" s="391"/>
      <c r="AA233" s="392"/>
      <c r="AB233" s="392"/>
      <c r="AC233" s="391"/>
      <c r="AD233" s="391"/>
      <c r="AE233" s="389"/>
      <c r="AF233" s="385"/>
      <c r="AG233" s="357"/>
      <c r="AH233" s="357"/>
      <c r="AI233" s="385"/>
      <c r="AJ233" s="385"/>
      <c r="AK233" s="385"/>
      <c r="AL233" s="357"/>
      <c r="AM233" s="357"/>
      <c r="AN233" s="393"/>
      <c r="AO233" s="393"/>
    </row>
    <row r="234" spans="1:41" ht="81.75" customHeight="1">
      <c r="A234" s="385"/>
      <c r="B234" s="385"/>
      <c r="C234" s="385"/>
      <c r="D234" s="385"/>
      <c r="E234" s="385"/>
      <c r="F234" s="385"/>
      <c r="G234" s="385"/>
      <c r="H234" s="385"/>
      <c r="I234" s="385"/>
      <c r="J234" s="385"/>
      <c r="K234" s="385"/>
      <c r="L234" s="385"/>
      <c r="M234" s="385"/>
      <c r="N234" s="385"/>
      <c r="O234" s="385"/>
      <c r="P234" s="385"/>
      <c r="Q234" s="385"/>
      <c r="R234" s="385"/>
      <c r="S234" s="385"/>
      <c r="T234" s="385"/>
      <c r="U234" s="391"/>
      <c r="V234" s="392"/>
      <c r="W234" s="392"/>
      <c r="X234" s="391"/>
      <c r="Y234" s="391"/>
      <c r="Z234" s="391"/>
      <c r="AA234" s="392"/>
      <c r="AB234" s="392"/>
      <c r="AC234" s="391"/>
      <c r="AD234" s="391"/>
      <c r="AE234" s="389"/>
      <c r="AF234" s="385"/>
      <c r="AG234" s="357"/>
      <c r="AH234" s="357"/>
      <c r="AI234" s="385"/>
      <c r="AJ234" s="385"/>
      <c r="AK234" s="385"/>
      <c r="AL234" s="357"/>
      <c r="AM234" s="357"/>
      <c r="AN234" s="393"/>
      <c r="AO234" s="393"/>
    </row>
    <row r="235" spans="1:41" ht="81.75" customHeight="1">
      <c r="A235" s="385"/>
      <c r="B235" s="385"/>
      <c r="C235" s="385"/>
      <c r="D235" s="385"/>
      <c r="E235" s="385"/>
      <c r="F235" s="385"/>
      <c r="G235" s="385"/>
      <c r="H235" s="385"/>
      <c r="I235" s="385"/>
      <c r="J235" s="385"/>
      <c r="K235" s="385"/>
      <c r="L235" s="385"/>
      <c r="M235" s="385"/>
      <c r="N235" s="385"/>
      <c r="O235" s="385"/>
      <c r="P235" s="385"/>
      <c r="Q235" s="385"/>
      <c r="R235" s="385"/>
      <c r="S235" s="385"/>
      <c r="T235" s="385"/>
      <c r="U235" s="391"/>
      <c r="V235" s="392"/>
      <c r="W235" s="392"/>
      <c r="X235" s="391"/>
      <c r="Y235" s="391"/>
      <c r="Z235" s="391"/>
      <c r="AA235" s="392"/>
      <c r="AB235" s="392"/>
      <c r="AC235" s="391"/>
      <c r="AD235" s="391"/>
      <c r="AE235" s="389"/>
      <c r="AF235" s="385"/>
      <c r="AG235" s="357"/>
      <c r="AH235" s="357"/>
      <c r="AI235" s="385"/>
      <c r="AJ235" s="385"/>
      <c r="AK235" s="385"/>
      <c r="AL235" s="357"/>
      <c r="AM235" s="357"/>
      <c r="AN235" s="393"/>
      <c r="AO235" s="393"/>
    </row>
    <row r="236" spans="1:41" ht="81.75" customHeight="1">
      <c r="A236" s="385"/>
      <c r="B236" s="385"/>
      <c r="C236" s="385"/>
      <c r="D236" s="385"/>
      <c r="E236" s="385"/>
      <c r="F236" s="385"/>
      <c r="G236" s="385"/>
      <c r="H236" s="385"/>
      <c r="I236" s="385"/>
      <c r="J236" s="385"/>
      <c r="K236" s="385"/>
      <c r="L236" s="385"/>
      <c r="M236" s="385"/>
      <c r="N236" s="385"/>
      <c r="O236" s="385"/>
      <c r="P236" s="385"/>
      <c r="Q236" s="385"/>
      <c r="R236" s="385"/>
      <c r="S236" s="385"/>
      <c r="T236" s="385"/>
      <c r="U236" s="391"/>
      <c r="V236" s="392"/>
      <c r="W236" s="392"/>
      <c r="X236" s="391"/>
      <c r="Y236" s="391"/>
      <c r="Z236" s="391"/>
      <c r="AA236" s="392"/>
      <c r="AB236" s="392"/>
      <c r="AC236" s="391"/>
      <c r="AD236" s="391"/>
      <c r="AE236" s="389"/>
      <c r="AF236" s="385"/>
      <c r="AG236" s="357"/>
      <c r="AH236" s="357"/>
      <c r="AI236" s="385"/>
      <c r="AJ236" s="385"/>
      <c r="AK236" s="385"/>
      <c r="AL236" s="357"/>
      <c r="AM236" s="357"/>
      <c r="AN236" s="393"/>
      <c r="AO236" s="393"/>
    </row>
    <row r="237" spans="1:41" ht="81.75" customHeight="1">
      <c r="A237" s="385"/>
      <c r="B237" s="385"/>
      <c r="C237" s="385"/>
      <c r="D237" s="385"/>
      <c r="E237" s="385"/>
      <c r="F237" s="385"/>
      <c r="G237" s="385"/>
      <c r="H237" s="385"/>
      <c r="I237" s="385"/>
      <c r="J237" s="385"/>
      <c r="K237" s="385"/>
      <c r="L237" s="385"/>
      <c r="M237" s="385"/>
      <c r="N237" s="385"/>
      <c r="O237" s="385"/>
      <c r="P237" s="385"/>
      <c r="Q237" s="385"/>
      <c r="R237" s="385"/>
      <c r="S237" s="385"/>
      <c r="T237" s="385"/>
      <c r="U237" s="391"/>
      <c r="V237" s="392"/>
      <c r="W237" s="392"/>
      <c r="X237" s="391"/>
      <c r="Y237" s="391"/>
      <c r="Z237" s="391"/>
      <c r="AA237" s="392"/>
      <c r="AB237" s="392"/>
      <c r="AC237" s="391"/>
      <c r="AD237" s="391"/>
      <c r="AE237" s="389"/>
      <c r="AF237" s="385"/>
      <c r="AG237" s="357"/>
      <c r="AH237" s="357"/>
      <c r="AI237" s="385"/>
      <c r="AJ237" s="385"/>
      <c r="AK237" s="385"/>
      <c r="AL237" s="357"/>
      <c r="AM237" s="357"/>
      <c r="AN237" s="393"/>
      <c r="AO237" s="393"/>
    </row>
    <row r="238" spans="1:41" ht="81.75" customHeight="1">
      <c r="A238" s="385"/>
      <c r="B238" s="385"/>
      <c r="C238" s="385"/>
      <c r="D238" s="385"/>
      <c r="E238" s="385"/>
      <c r="F238" s="385"/>
      <c r="G238" s="385"/>
      <c r="H238" s="385"/>
      <c r="I238" s="385"/>
      <c r="J238" s="385"/>
      <c r="K238" s="385"/>
      <c r="L238" s="385"/>
      <c r="M238" s="385"/>
      <c r="N238" s="385"/>
      <c r="O238" s="385"/>
      <c r="P238" s="385"/>
      <c r="Q238" s="385"/>
      <c r="R238" s="385"/>
      <c r="S238" s="385"/>
      <c r="T238" s="385"/>
      <c r="U238" s="391"/>
      <c r="V238" s="392"/>
      <c r="W238" s="392"/>
      <c r="X238" s="391"/>
      <c r="Y238" s="391"/>
      <c r="Z238" s="391"/>
      <c r="AA238" s="392"/>
      <c r="AB238" s="392"/>
      <c r="AC238" s="391"/>
      <c r="AD238" s="391"/>
      <c r="AE238" s="389"/>
      <c r="AF238" s="385"/>
      <c r="AG238" s="357"/>
      <c r="AH238" s="357"/>
      <c r="AI238" s="385"/>
      <c r="AJ238" s="385"/>
      <c r="AK238" s="385"/>
      <c r="AL238" s="357"/>
      <c r="AM238" s="357"/>
      <c r="AN238" s="393"/>
      <c r="AO238" s="393"/>
    </row>
    <row r="239" spans="1:41" ht="81.75" customHeight="1">
      <c r="A239" s="385"/>
      <c r="B239" s="385"/>
      <c r="C239" s="385"/>
      <c r="D239" s="385"/>
      <c r="E239" s="385"/>
      <c r="F239" s="385"/>
      <c r="G239" s="385"/>
      <c r="H239" s="385"/>
      <c r="I239" s="385"/>
      <c r="J239" s="385"/>
      <c r="K239" s="385"/>
      <c r="L239" s="385"/>
      <c r="M239" s="385"/>
      <c r="N239" s="385"/>
      <c r="O239" s="385"/>
      <c r="P239" s="385"/>
      <c r="Q239" s="385"/>
      <c r="R239" s="385"/>
      <c r="S239" s="385"/>
      <c r="T239" s="385"/>
      <c r="U239" s="391"/>
      <c r="V239" s="392"/>
      <c r="W239" s="392"/>
      <c r="X239" s="391"/>
      <c r="Y239" s="391"/>
      <c r="Z239" s="391"/>
      <c r="AA239" s="392"/>
      <c r="AB239" s="392"/>
      <c r="AC239" s="391"/>
      <c r="AD239" s="391"/>
      <c r="AE239" s="389"/>
      <c r="AF239" s="385"/>
      <c r="AG239" s="357"/>
      <c r="AH239" s="357"/>
      <c r="AI239" s="385"/>
      <c r="AJ239" s="385"/>
      <c r="AK239" s="385"/>
      <c r="AL239" s="357"/>
      <c r="AM239" s="357"/>
      <c r="AN239" s="393"/>
      <c r="AO239" s="393"/>
    </row>
    <row r="240" spans="1:41" ht="81.75" customHeight="1">
      <c r="A240" s="385"/>
      <c r="B240" s="385"/>
      <c r="C240" s="385"/>
      <c r="D240" s="385"/>
      <c r="E240" s="385"/>
      <c r="F240" s="385"/>
      <c r="G240" s="385"/>
      <c r="H240" s="385"/>
      <c r="I240" s="385"/>
      <c r="J240" s="385"/>
      <c r="K240" s="385"/>
      <c r="L240" s="385"/>
      <c r="M240" s="385"/>
      <c r="N240" s="385"/>
      <c r="O240" s="385"/>
      <c r="P240" s="385"/>
      <c r="Q240" s="385"/>
      <c r="R240" s="385"/>
      <c r="S240" s="385"/>
      <c r="T240" s="385"/>
      <c r="U240" s="391"/>
      <c r="V240" s="392"/>
      <c r="W240" s="392"/>
      <c r="X240" s="391"/>
      <c r="Y240" s="391"/>
      <c r="Z240" s="391"/>
      <c r="AA240" s="392"/>
      <c r="AB240" s="392"/>
      <c r="AC240" s="391"/>
      <c r="AD240" s="391"/>
      <c r="AE240" s="389"/>
      <c r="AF240" s="385"/>
      <c r="AG240" s="357"/>
      <c r="AH240" s="357"/>
      <c r="AI240" s="385"/>
      <c r="AJ240" s="385"/>
      <c r="AK240" s="385"/>
      <c r="AL240" s="357"/>
      <c r="AM240" s="357"/>
      <c r="AN240" s="393"/>
      <c r="AO240" s="393"/>
    </row>
    <row r="241" spans="1:41" ht="81.75" customHeight="1">
      <c r="A241" s="385"/>
      <c r="B241" s="385"/>
      <c r="C241" s="385"/>
      <c r="D241" s="385"/>
      <c r="E241" s="385"/>
      <c r="F241" s="385"/>
      <c r="G241" s="385"/>
      <c r="H241" s="385"/>
      <c r="I241" s="385"/>
      <c r="J241" s="385"/>
      <c r="K241" s="385"/>
      <c r="L241" s="385"/>
      <c r="M241" s="385"/>
      <c r="N241" s="385"/>
      <c r="O241" s="385"/>
      <c r="P241" s="385"/>
      <c r="Q241" s="385"/>
      <c r="R241" s="385"/>
      <c r="S241" s="385"/>
      <c r="T241" s="385"/>
      <c r="U241" s="391"/>
      <c r="V241" s="392"/>
      <c r="W241" s="392"/>
      <c r="X241" s="391"/>
      <c r="Y241" s="391"/>
      <c r="Z241" s="391"/>
      <c r="AA241" s="392"/>
      <c r="AB241" s="392"/>
      <c r="AC241" s="391"/>
      <c r="AD241" s="391"/>
      <c r="AE241" s="389"/>
      <c r="AF241" s="385"/>
      <c r="AG241" s="357"/>
      <c r="AH241" s="357"/>
      <c r="AI241" s="385"/>
      <c r="AJ241" s="385"/>
      <c r="AK241" s="385"/>
      <c r="AL241" s="357"/>
      <c r="AM241" s="357"/>
      <c r="AN241" s="393"/>
      <c r="AO241" s="393"/>
    </row>
    <row r="242" spans="1:41" ht="81.75" customHeight="1">
      <c r="A242" s="385"/>
      <c r="B242" s="385"/>
      <c r="C242" s="385"/>
      <c r="D242" s="385"/>
      <c r="E242" s="385"/>
      <c r="F242" s="385"/>
      <c r="G242" s="385"/>
      <c r="H242" s="385"/>
      <c r="I242" s="385"/>
      <c r="J242" s="385"/>
      <c r="K242" s="385"/>
      <c r="L242" s="385"/>
      <c r="M242" s="385"/>
      <c r="N242" s="385"/>
      <c r="O242" s="385"/>
      <c r="P242" s="385"/>
      <c r="Q242" s="385"/>
      <c r="R242" s="385"/>
      <c r="S242" s="385"/>
      <c r="T242" s="385"/>
      <c r="U242" s="391"/>
      <c r="V242" s="392"/>
      <c r="W242" s="392"/>
      <c r="X242" s="391"/>
      <c r="Y242" s="391"/>
      <c r="Z242" s="391"/>
      <c r="AA242" s="392"/>
      <c r="AB242" s="392"/>
      <c r="AC242" s="391"/>
      <c r="AD242" s="391"/>
      <c r="AE242" s="389"/>
      <c r="AF242" s="385"/>
      <c r="AG242" s="357"/>
      <c r="AH242" s="357"/>
      <c r="AI242" s="385"/>
      <c r="AJ242" s="385"/>
      <c r="AK242" s="385"/>
      <c r="AL242" s="357"/>
      <c r="AM242" s="357"/>
      <c r="AN242" s="393"/>
      <c r="AO242" s="393"/>
    </row>
    <row r="243" spans="1:41" ht="81.75" customHeight="1">
      <c r="A243" s="385"/>
      <c r="B243" s="385"/>
      <c r="C243" s="385"/>
      <c r="D243" s="385"/>
      <c r="E243" s="385"/>
      <c r="F243" s="385"/>
      <c r="G243" s="385"/>
      <c r="H243" s="385"/>
      <c r="I243" s="385"/>
      <c r="J243" s="385"/>
      <c r="K243" s="385"/>
      <c r="L243" s="385"/>
      <c r="M243" s="385"/>
      <c r="N243" s="385"/>
      <c r="O243" s="385"/>
      <c r="P243" s="385"/>
      <c r="Q243" s="385"/>
      <c r="R243" s="385"/>
      <c r="S243" s="385"/>
      <c r="T243" s="385"/>
      <c r="U243" s="391"/>
      <c r="V243" s="392"/>
      <c r="W243" s="392"/>
      <c r="X243" s="391"/>
      <c r="Y243" s="391"/>
      <c r="Z243" s="391"/>
      <c r="AA243" s="392"/>
      <c r="AB243" s="392"/>
      <c r="AC243" s="391"/>
      <c r="AD243" s="391"/>
      <c r="AE243" s="389"/>
      <c r="AF243" s="385"/>
      <c r="AG243" s="357"/>
      <c r="AH243" s="357"/>
      <c r="AI243" s="385"/>
      <c r="AJ243" s="385"/>
      <c r="AK243" s="385"/>
      <c r="AL243" s="357"/>
      <c r="AM243" s="357"/>
      <c r="AN243" s="393"/>
      <c r="AO243" s="393"/>
    </row>
    <row r="244" spans="1:41" ht="81.75" customHeight="1">
      <c r="A244" s="385"/>
      <c r="B244" s="385"/>
      <c r="C244" s="385"/>
      <c r="D244" s="385"/>
      <c r="E244" s="385"/>
      <c r="F244" s="385"/>
      <c r="G244" s="385"/>
      <c r="H244" s="385"/>
      <c r="I244" s="385"/>
      <c r="J244" s="385"/>
      <c r="K244" s="385"/>
      <c r="L244" s="385"/>
      <c r="M244" s="385"/>
      <c r="N244" s="385"/>
      <c r="O244" s="385"/>
      <c r="P244" s="385"/>
      <c r="Q244" s="385"/>
      <c r="R244" s="385"/>
      <c r="S244" s="385"/>
      <c r="T244" s="385"/>
      <c r="U244" s="391"/>
      <c r="V244" s="392"/>
      <c r="W244" s="392"/>
      <c r="X244" s="391"/>
      <c r="Y244" s="391"/>
      <c r="Z244" s="391"/>
      <c r="AA244" s="392"/>
      <c r="AB244" s="392"/>
      <c r="AC244" s="391"/>
      <c r="AD244" s="391"/>
      <c r="AE244" s="389"/>
      <c r="AF244" s="385"/>
      <c r="AG244" s="357"/>
      <c r="AH244" s="357"/>
      <c r="AI244" s="385"/>
      <c r="AJ244" s="385"/>
      <c r="AK244" s="385"/>
      <c r="AL244" s="357"/>
      <c r="AM244" s="357"/>
      <c r="AN244" s="393"/>
      <c r="AO244" s="393"/>
    </row>
    <row r="245" spans="1:41" ht="81.75" customHeight="1">
      <c r="A245" s="385"/>
      <c r="B245" s="385"/>
      <c r="C245" s="385"/>
      <c r="D245" s="385"/>
      <c r="E245" s="385"/>
      <c r="F245" s="385"/>
      <c r="G245" s="385"/>
      <c r="H245" s="385"/>
      <c r="I245" s="385"/>
      <c r="J245" s="385"/>
      <c r="K245" s="385"/>
      <c r="L245" s="385"/>
      <c r="M245" s="385"/>
      <c r="N245" s="385"/>
      <c r="O245" s="385"/>
      <c r="P245" s="385"/>
      <c r="Q245" s="385"/>
      <c r="R245" s="385"/>
      <c r="S245" s="385"/>
      <c r="T245" s="385"/>
      <c r="U245" s="391"/>
      <c r="V245" s="392"/>
      <c r="W245" s="392"/>
      <c r="X245" s="391"/>
      <c r="Y245" s="391"/>
      <c r="Z245" s="391"/>
      <c r="AA245" s="392"/>
      <c r="AB245" s="392"/>
      <c r="AC245" s="391"/>
      <c r="AD245" s="391"/>
      <c r="AE245" s="389"/>
      <c r="AF245" s="385"/>
      <c r="AG245" s="357"/>
      <c r="AH245" s="357"/>
      <c r="AI245" s="385"/>
      <c r="AJ245" s="385"/>
      <c r="AK245" s="385"/>
      <c r="AL245" s="357"/>
      <c r="AM245" s="357"/>
      <c r="AN245" s="393"/>
      <c r="AO245" s="393"/>
    </row>
    <row r="246" spans="1:41" ht="81.75" customHeight="1">
      <c r="A246" s="385"/>
      <c r="B246" s="385"/>
      <c r="C246" s="385"/>
      <c r="D246" s="385"/>
      <c r="E246" s="385"/>
      <c r="F246" s="385"/>
      <c r="G246" s="385"/>
      <c r="H246" s="385"/>
      <c r="I246" s="385"/>
      <c r="J246" s="385"/>
      <c r="K246" s="385"/>
      <c r="L246" s="385"/>
      <c r="M246" s="385"/>
      <c r="N246" s="385"/>
      <c r="O246" s="385"/>
      <c r="P246" s="385"/>
      <c r="Q246" s="385"/>
      <c r="R246" s="385"/>
      <c r="S246" s="385"/>
      <c r="T246" s="385"/>
      <c r="U246" s="391"/>
      <c r="V246" s="392"/>
      <c r="W246" s="392"/>
      <c r="X246" s="391"/>
      <c r="Y246" s="391"/>
      <c r="Z246" s="391"/>
      <c r="AA246" s="392"/>
      <c r="AB246" s="392"/>
      <c r="AC246" s="391"/>
      <c r="AD246" s="391"/>
      <c r="AE246" s="389"/>
      <c r="AF246" s="385"/>
      <c r="AG246" s="357"/>
      <c r="AH246" s="357"/>
      <c r="AI246" s="385"/>
      <c r="AJ246" s="385"/>
      <c r="AK246" s="385"/>
      <c r="AL246" s="357"/>
      <c r="AM246" s="357"/>
      <c r="AN246" s="393"/>
      <c r="AO246" s="393"/>
    </row>
    <row r="247" spans="1:41" ht="81.75" customHeight="1">
      <c r="A247" s="385"/>
      <c r="B247" s="385"/>
      <c r="C247" s="385"/>
      <c r="D247" s="385"/>
      <c r="E247" s="385"/>
      <c r="F247" s="385"/>
      <c r="G247" s="385"/>
      <c r="H247" s="385"/>
      <c r="I247" s="385"/>
      <c r="J247" s="385"/>
      <c r="K247" s="385"/>
      <c r="L247" s="385"/>
      <c r="M247" s="385"/>
      <c r="N247" s="385"/>
      <c r="O247" s="385"/>
      <c r="P247" s="385"/>
      <c r="Q247" s="385"/>
      <c r="R247" s="385"/>
      <c r="S247" s="385"/>
      <c r="T247" s="385"/>
      <c r="U247" s="391"/>
      <c r="V247" s="392"/>
      <c r="W247" s="392"/>
      <c r="X247" s="391"/>
      <c r="Y247" s="391"/>
      <c r="Z247" s="391"/>
      <c r="AA247" s="392"/>
      <c r="AB247" s="392"/>
      <c r="AC247" s="391"/>
      <c r="AD247" s="391"/>
      <c r="AE247" s="389"/>
      <c r="AF247" s="385"/>
      <c r="AG247" s="357"/>
      <c r="AH247" s="357"/>
      <c r="AI247" s="385"/>
      <c r="AJ247" s="385"/>
      <c r="AK247" s="385"/>
      <c r="AL247" s="357"/>
      <c r="AM247" s="357"/>
      <c r="AN247" s="393"/>
      <c r="AO247" s="393"/>
    </row>
    <row r="248" spans="1:41" ht="81.75" customHeight="1">
      <c r="A248" s="385"/>
      <c r="B248" s="385"/>
      <c r="C248" s="385"/>
      <c r="D248" s="385"/>
      <c r="E248" s="385"/>
      <c r="F248" s="385"/>
      <c r="G248" s="385"/>
      <c r="H248" s="385"/>
      <c r="I248" s="385"/>
      <c r="J248" s="385"/>
      <c r="K248" s="385"/>
      <c r="L248" s="385"/>
      <c r="M248" s="385"/>
      <c r="N248" s="385"/>
      <c r="O248" s="385"/>
      <c r="P248" s="385"/>
      <c r="Q248" s="385"/>
      <c r="R248" s="385"/>
      <c r="S248" s="385"/>
      <c r="T248" s="385"/>
      <c r="U248" s="391"/>
      <c r="V248" s="392"/>
      <c r="W248" s="392"/>
      <c r="X248" s="391"/>
      <c r="Y248" s="391"/>
      <c r="Z248" s="391"/>
      <c r="AA248" s="392"/>
      <c r="AB248" s="392"/>
      <c r="AC248" s="391"/>
      <c r="AD248" s="391"/>
      <c r="AE248" s="389"/>
      <c r="AF248" s="385"/>
      <c r="AG248" s="357"/>
      <c r="AH248" s="357"/>
      <c r="AI248" s="385"/>
      <c r="AJ248" s="385"/>
      <c r="AK248" s="385"/>
      <c r="AL248" s="357"/>
      <c r="AM248" s="357"/>
      <c r="AN248" s="393"/>
      <c r="AO248" s="393"/>
    </row>
    <row r="249" spans="1:41" ht="81.75" customHeight="1">
      <c r="A249" s="385"/>
      <c r="B249" s="385"/>
      <c r="C249" s="385"/>
      <c r="D249" s="385"/>
      <c r="E249" s="385"/>
      <c r="F249" s="385"/>
      <c r="G249" s="385"/>
      <c r="H249" s="385"/>
      <c r="I249" s="385"/>
      <c r="J249" s="385"/>
      <c r="K249" s="385"/>
      <c r="L249" s="385"/>
      <c r="M249" s="385"/>
      <c r="N249" s="385"/>
      <c r="O249" s="385"/>
      <c r="P249" s="385"/>
      <c r="Q249" s="385"/>
      <c r="R249" s="385"/>
      <c r="S249" s="385"/>
      <c r="T249" s="385"/>
      <c r="U249" s="391"/>
      <c r="V249" s="392"/>
      <c r="W249" s="392"/>
      <c r="X249" s="391"/>
      <c r="Y249" s="391"/>
      <c r="Z249" s="391"/>
      <c r="AA249" s="392"/>
      <c r="AB249" s="392"/>
      <c r="AC249" s="391"/>
      <c r="AD249" s="391"/>
      <c r="AE249" s="389"/>
      <c r="AF249" s="385"/>
      <c r="AG249" s="357"/>
      <c r="AH249" s="357"/>
      <c r="AI249" s="385"/>
      <c r="AJ249" s="385"/>
      <c r="AK249" s="385"/>
      <c r="AL249" s="357"/>
      <c r="AM249" s="357"/>
      <c r="AN249" s="393"/>
      <c r="AO249" s="393"/>
    </row>
    <row r="250" spans="1:41" ht="81.75" customHeight="1">
      <c r="A250" s="385"/>
      <c r="B250" s="385"/>
      <c r="C250" s="385"/>
      <c r="D250" s="385"/>
      <c r="E250" s="385"/>
      <c r="F250" s="385"/>
      <c r="G250" s="385"/>
      <c r="H250" s="385"/>
      <c r="I250" s="385"/>
      <c r="J250" s="385"/>
      <c r="K250" s="385"/>
      <c r="L250" s="385"/>
      <c r="M250" s="385"/>
      <c r="N250" s="385"/>
      <c r="O250" s="385"/>
      <c r="P250" s="385"/>
      <c r="Q250" s="385"/>
      <c r="R250" s="385"/>
      <c r="S250" s="385"/>
      <c r="T250" s="385"/>
      <c r="U250" s="391"/>
      <c r="V250" s="392"/>
      <c r="W250" s="392"/>
      <c r="X250" s="391"/>
      <c r="Y250" s="391"/>
      <c r="Z250" s="391"/>
      <c r="AA250" s="392"/>
      <c r="AB250" s="392"/>
      <c r="AC250" s="391"/>
      <c r="AD250" s="391"/>
      <c r="AE250" s="389"/>
      <c r="AF250" s="385"/>
      <c r="AG250" s="357"/>
      <c r="AH250" s="357"/>
      <c r="AI250" s="385"/>
      <c r="AJ250" s="385"/>
      <c r="AK250" s="385"/>
      <c r="AL250" s="357"/>
      <c r="AM250" s="357"/>
      <c r="AN250" s="393"/>
      <c r="AO250" s="393"/>
    </row>
    <row r="251" spans="1:41" ht="81.75" customHeight="1">
      <c r="A251" s="385"/>
      <c r="B251" s="385"/>
      <c r="C251" s="385"/>
      <c r="D251" s="385"/>
      <c r="E251" s="385"/>
      <c r="F251" s="385"/>
      <c r="G251" s="385"/>
      <c r="H251" s="385"/>
      <c r="I251" s="385"/>
      <c r="J251" s="385"/>
      <c r="K251" s="385"/>
      <c r="L251" s="385"/>
      <c r="M251" s="385"/>
      <c r="N251" s="385"/>
      <c r="O251" s="385"/>
      <c r="P251" s="385"/>
      <c r="Q251" s="385"/>
      <c r="R251" s="385"/>
      <c r="S251" s="385"/>
      <c r="T251" s="385"/>
      <c r="U251" s="391"/>
      <c r="V251" s="392"/>
      <c r="W251" s="392"/>
      <c r="X251" s="391"/>
      <c r="Y251" s="391"/>
      <c r="Z251" s="391"/>
      <c r="AA251" s="392"/>
      <c r="AB251" s="392"/>
      <c r="AC251" s="391"/>
      <c r="AD251" s="391"/>
      <c r="AE251" s="389"/>
      <c r="AF251" s="385"/>
      <c r="AG251" s="357"/>
      <c r="AH251" s="357"/>
      <c r="AI251" s="385"/>
      <c r="AJ251" s="385"/>
      <c r="AK251" s="385"/>
      <c r="AL251" s="357"/>
      <c r="AM251" s="357"/>
      <c r="AN251" s="393"/>
      <c r="AO251" s="393"/>
    </row>
    <row r="252" spans="1:41" ht="81.75" customHeight="1">
      <c r="A252" s="385"/>
      <c r="B252" s="385"/>
      <c r="C252" s="385"/>
      <c r="D252" s="385"/>
      <c r="E252" s="385"/>
      <c r="F252" s="385"/>
      <c r="G252" s="385"/>
      <c r="H252" s="385"/>
      <c r="I252" s="385"/>
      <c r="J252" s="385"/>
      <c r="K252" s="385"/>
      <c r="L252" s="385"/>
      <c r="M252" s="385"/>
      <c r="N252" s="385"/>
      <c r="O252" s="385"/>
      <c r="P252" s="385"/>
      <c r="Q252" s="385"/>
      <c r="R252" s="385"/>
      <c r="S252" s="385"/>
      <c r="T252" s="385"/>
      <c r="U252" s="391"/>
      <c r="V252" s="392"/>
      <c r="W252" s="392"/>
      <c r="X252" s="391"/>
      <c r="Y252" s="391"/>
      <c r="Z252" s="391"/>
      <c r="AA252" s="392"/>
      <c r="AB252" s="392"/>
      <c r="AC252" s="391"/>
      <c r="AD252" s="391"/>
      <c r="AE252" s="389"/>
      <c r="AF252" s="385"/>
      <c r="AG252" s="357"/>
      <c r="AH252" s="357"/>
      <c r="AI252" s="385"/>
      <c r="AJ252" s="385"/>
      <c r="AK252" s="385"/>
      <c r="AL252" s="357"/>
      <c r="AM252" s="357"/>
      <c r="AN252" s="393"/>
      <c r="AO252" s="393"/>
    </row>
    <row r="253" spans="1:41" ht="81.75" customHeight="1">
      <c r="A253" s="385"/>
      <c r="B253" s="385"/>
      <c r="C253" s="385"/>
      <c r="D253" s="385"/>
      <c r="E253" s="385"/>
      <c r="F253" s="385"/>
      <c r="G253" s="385"/>
      <c r="H253" s="385"/>
      <c r="I253" s="385"/>
      <c r="J253" s="385"/>
      <c r="K253" s="385"/>
      <c r="L253" s="385"/>
      <c r="M253" s="385"/>
      <c r="N253" s="385"/>
      <c r="O253" s="385"/>
      <c r="P253" s="385"/>
      <c r="Q253" s="385"/>
      <c r="R253" s="385"/>
      <c r="S253" s="385"/>
      <c r="T253" s="385"/>
      <c r="U253" s="391"/>
      <c r="V253" s="392"/>
      <c r="W253" s="392"/>
      <c r="X253" s="391"/>
      <c r="Y253" s="391"/>
      <c r="Z253" s="391"/>
      <c r="AA253" s="392"/>
      <c r="AB253" s="392"/>
      <c r="AC253" s="391"/>
      <c r="AD253" s="391"/>
      <c r="AE253" s="389"/>
      <c r="AF253" s="385"/>
      <c r="AG253" s="357"/>
      <c r="AH253" s="357"/>
      <c r="AI253" s="385"/>
      <c r="AJ253" s="385"/>
      <c r="AK253" s="385"/>
      <c r="AL253" s="357"/>
      <c r="AM253" s="357"/>
      <c r="AN253" s="393"/>
      <c r="AO253" s="393"/>
    </row>
    <row r="254" spans="1:41" ht="81.75" customHeight="1">
      <c r="A254" s="385"/>
      <c r="B254" s="385"/>
      <c r="C254" s="385"/>
      <c r="D254" s="385"/>
      <c r="E254" s="385"/>
      <c r="F254" s="385"/>
      <c r="G254" s="385"/>
      <c r="H254" s="385"/>
      <c r="I254" s="385"/>
      <c r="J254" s="385"/>
      <c r="K254" s="385"/>
      <c r="L254" s="385"/>
      <c r="M254" s="385"/>
      <c r="N254" s="385"/>
      <c r="O254" s="385"/>
      <c r="P254" s="385"/>
      <c r="Q254" s="385"/>
      <c r="R254" s="385"/>
      <c r="S254" s="385"/>
      <c r="T254" s="385"/>
      <c r="U254" s="391"/>
      <c r="V254" s="392"/>
      <c r="W254" s="392"/>
      <c r="X254" s="391"/>
      <c r="Y254" s="391"/>
      <c r="Z254" s="391"/>
      <c r="AA254" s="392"/>
      <c r="AB254" s="392"/>
      <c r="AC254" s="391"/>
      <c r="AD254" s="391"/>
      <c r="AE254" s="389"/>
      <c r="AF254" s="385"/>
      <c r="AG254" s="357"/>
      <c r="AH254" s="357"/>
      <c r="AI254" s="385"/>
      <c r="AJ254" s="385"/>
      <c r="AK254" s="385"/>
      <c r="AL254" s="357"/>
      <c r="AM254" s="357"/>
      <c r="AN254" s="393"/>
      <c r="AO254" s="393"/>
    </row>
    <row r="255" spans="1:41" ht="81.75" customHeight="1">
      <c r="A255" s="385"/>
      <c r="B255" s="385"/>
      <c r="C255" s="385"/>
      <c r="D255" s="385"/>
      <c r="E255" s="385"/>
      <c r="F255" s="385"/>
      <c r="G255" s="385"/>
      <c r="H255" s="385"/>
      <c r="I255" s="385"/>
      <c r="J255" s="385"/>
      <c r="K255" s="385"/>
      <c r="L255" s="385"/>
      <c r="M255" s="385"/>
      <c r="N255" s="385"/>
      <c r="O255" s="385"/>
      <c r="P255" s="385"/>
      <c r="Q255" s="385"/>
      <c r="R255" s="385"/>
      <c r="S255" s="385"/>
      <c r="T255" s="385"/>
      <c r="U255" s="391"/>
      <c r="V255" s="392"/>
      <c r="W255" s="392"/>
      <c r="X255" s="391"/>
      <c r="Y255" s="391"/>
      <c r="Z255" s="391"/>
      <c r="AA255" s="392"/>
      <c r="AB255" s="392"/>
      <c r="AC255" s="391"/>
      <c r="AD255" s="391"/>
      <c r="AE255" s="389"/>
      <c r="AF255" s="385"/>
      <c r="AG255" s="357"/>
      <c r="AH255" s="357"/>
      <c r="AI255" s="385"/>
      <c r="AJ255" s="385"/>
      <c r="AK255" s="385"/>
      <c r="AL255" s="357"/>
      <c r="AM255" s="357"/>
      <c r="AN255" s="393"/>
      <c r="AO255" s="393"/>
    </row>
    <row r="256" spans="1:41" ht="81.75" customHeight="1">
      <c r="A256" s="385"/>
      <c r="B256" s="385"/>
      <c r="C256" s="385"/>
      <c r="D256" s="385"/>
      <c r="E256" s="385"/>
      <c r="F256" s="385"/>
      <c r="G256" s="385"/>
      <c r="H256" s="385"/>
      <c r="I256" s="385"/>
      <c r="J256" s="385"/>
      <c r="K256" s="385"/>
      <c r="L256" s="385"/>
      <c r="M256" s="385"/>
      <c r="N256" s="385"/>
      <c r="O256" s="385"/>
      <c r="P256" s="385"/>
      <c r="Q256" s="385"/>
      <c r="R256" s="385"/>
      <c r="S256" s="385"/>
      <c r="T256" s="385"/>
      <c r="U256" s="391"/>
      <c r="V256" s="392"/>
      <c r="W256" s="392"/>
      <c r="X256" s="391"/>
      <c r="Y256" s="391"/>
      <c r="Z256" s="391"/>
      <c r="AA256" s="392"/>
      <c r="AB256" s="392"/>
      <c r="AC256" s="391"/>
      <c r="AD256" s="391"/>
      <c r="AE256" s="389"/>
      <c r="AF256" s="385"/>
      <c r="AG256" s="357"/>
      <c r="AH256" s="357"/>
      <c r="AI256" s="385"/>
      <c r="AJ256" s="385"/>
      <c r="AK256" s="385"/>
      <c r="AL256" s="357"/>
      <c r="AM256" s="357"/>
      <c r="AN256" s="393"/>
      <c r="AO256" s="393"/>
    </row>
    <row r="257" spans="1:41" ht="81.75" customHeight="1">
      <c r="A257" s="385"/>
      <c r="B257" s="385"/>
      <c r="C257" s="385"/>
      <c r="D257" s="385"/>
      <c r="E257" s="385"/>
      <c r="F257" s="385"/>
      <c r="G257" s="385"/>
      <c r="H257" s="385"/>
      <c r="I257" s="385"/>
      <c r="J257" s="385"/>
      <c r="K257" s="385"/>
      <c r="L257" s="385"/>
      <c r="M257" s="385"/>
      <c r="N257" s="385"/>
      <c r="O257" s="385"/>
      <c r="P257" s="385"/>
      <c r="Q257" s="385"/>
      <c r="R257" s="385"/>
      <c r="S257" s="385"/>
      <c r="T257" s="385"/>
      <c r="U257" s="391"/>
      <c r="V257" s="392"/>
      <c r="W257" s="392"/>
      <c r="X257" s="391"/>
      <c r="Y257" s="391"/>
      <c r="Z257" s="391"/>
      <c r="AA257" s="392"/>
      <c r="AB257" s="392"/>
      <c r="AC257" s="391"/>
      <c r="AD257" s="391"/>
      <c r="AE257" s="389"/>
      <c r="AF257" s="385"/>
      <c r="AG257" s="357"/>
      <c r="AH257" s="357"/>
      <c r="AI257" s="385"/>
      <c r="AJ257" s="385"/>
      <c r="AK257" s="385"/>
      <c r="AL257" s="357"/>
      <c r="AM257" s="357"/>
      <c r="AN257" s="393"/>
      <c r="AO257" s="393"/>
    </row>
    <row r="258" spans="1:41" ht="81.75" customHeight="1">
      <c r="A258" s="385"/>
      <c r="B258" s="385"/>
      <c r="C258" s="385"/>
      <c r="D258" s="385"/>
      <c r="E258" s="385"/>
      <c r="F258" s="385"/>
      <c r="G258" s="385"/>
      <c r="H258" s="385"/>
      <c r="I258" s="385"/>
      <c r="J258" s="385"/>
      <c r="K258" s="385"/>
      <c r="L258" s="385"/>
      <c r="M258" s="385"/>
      <c r="N258" s="385"/>
      <c r="O258" s="385"/>
      <c r="P258" s="385"/>
      <c r="Q258" s="385"/>
      <c r="R258" s="385"/>
      <c r="S258" s="385"/>
      <c r="T258" s="385"/>
      <c r="U258" s="391"/>
      <c r="V258" s="392"/>
      <c r="W258" s="392"/>
      <c r="X258" s="391"/>
      <c r="Y258" s="391"/>
      <c r="Z258" s="391"/>
      <c r="AA258" s="392"/>
      <c r="AB258" s="392"/>
      <c r="AC258" s="391"/>
      <c r="AD258" s="391"/>
      <c r="AE258" s="389"/>
      <c r="AF258" s="385"/>
      <c r="AG258" s="357"/>
      <c r="AH258" s="357"/>
      <c r="AI258" s="385"/>
      <c r="AJ258" s="385"/>
      <c r="AK258" s="385"/>
      <c r="AL258" s="357"/>
      <c r="AM258" s="357"/>
      <c r="AN258" s="393"/>
      <c r="AO258" s="393"/>
    </row>
    <row r="259" spans="1:41" ht="81.75" customHeight="1">
      <c r="A259" s="385"/>
      <c r="B259" s="385"/>
      <c r="C259" s="385"/>
      <c r="D259" s="385"/>
      <c r="E259" s="385"/>
      <c r="F259" s="385"/>
      <c r="G259" s="385"/>
      <c r="H259" s="385"/>
      <c r="I259" s="385"/>
      <c r="J259" s="385"/>
      <c r="K259" s="385"/>
      <c r="L259" s="385"/>
      <c r="M259" s="385"/>
      <c r="N259" s="385"/>
      <c r="O259" s="385"/>
      <c r="P259" s="385"/>
      <c r="Q259" s="385"/>
      <c r="R259" s="385"/>
      <c r="S259" s="385"/>
      <c r="T259" s="385"/>
      <c r="U259" s="391"/>
      <c r="V259" s="392"/>
      <c r="W259" s="392"/>
      <c r="X259" s="391"/>
      <c r="Y259" s="391"/>
      <c r="Z259" s="391"/>
      <c r="AA259" s="392"/>
      <c r="AB259" s="392"/>
      <c r="AC259" s="391"/>
      <c r="AD259" s="391"/>
      <c r="AE259" s="389"/>
      <c r="AF259" s="385"/>
      <c r="AG259" s="357"/>
      <c r="AH259" s="357"/>
      <c r="AI259" s="385"/>
      <c r="AJ259" s="385"/>
      <c r="AK259" s="385"/>
      <c r="AL259" s="357"/>
      <c r="AM259" s="357"/>
      <c r="AN259" s="393"/>
      <c r="AO259" s="393"/>
    </row>
    <row r="260" spans="1:41" ht="81.75" customHeight="1">
      <c r="A260" s="385"/>
      <c r="B260" s="385"/>
      <c r="C260" s="385"/>
      <c r="D260" s="385"/>
      <c r="E260" s="385"/>
      <c r="F260" s="385"/>
      <c r="G260" s="385"/>
      <c r="H260" s="385"/>
      <c r="I260" s="385"/>
      <c r="J260" s="385"/>
      <c r="K260" s="385"/>
      <c r="L260" s="385"/>
      <c r="M260" s="385"/>
      <c r="N260" s="385"/>
      <c r="O260" s="385"/>
      <c r="P260" s="385"/>
      <c r="Q260" s="385"/>
      <c r="R260" s="385"/>
      <c r="S260" s="385"/>
      <c r="T260" s="385"/>
      <c r="U260" s="391"/>
      <c r="V260" s="392"/>
      <c r="W260" s="392"/>
      <c r="X260" s="391"/>
      <c r="Y260" s="391"/>
      <c r="Z260" s="391"/>
      <c r="AA260" s="392"/>
      <c r="AB260" s="392"/>
      <c r="AC260" s="391"/>
      <c r="AD260" s="391"/>
      <c r="AE260" s="389"/>
      <c r="AF260" s="385"/>
      <c r="AG260" s="357"/>
      <c r="AH260" s="357"/>
      <c r="AI260" s="385"/>
      <c r="AJ260" s="385"/>
      <c r="AK260" s="385"/>
      <c r="AL260" s="357"/>
      <c r="AM260" s="357"/>
      <c r="AN260" s="393"/>
      <c r="AO260" s="393"/>
    </row>
    <row r="261" spans="1:41" ht="81.75" customHeight="1">
      <c r="A261" s="385"/>
      <c r="B261" s="385"/>
      <c r="C261" s="385"/>
      <c r="D261" s="385"/>
      <c r="E261" s="385"/>
      <c r="F261" s="385"/>
      <c r="G261" s="385"/>
      <c r="H261" s="385"/>
      <c r="I261" s="385"/>
      <c r="J261" s="385"/>
      <c r="K261" s="385"/>
      <c r="L261" s="385"/>
      <c r="M261" s="385"/>
      <c r="N261" s="385"/>
      <c r="O261" s="385"/>
      <c r="P261" s="385"/>
      <c r="Q261" s="385"/>
      <c r="R261" s="385"/>
      <c r="S261" s="385"/>
      <c r="T261" s="385"/>
      <c r="U261" s="391"/>
      <c r="V261" s="392"/>
      <c r="W261" s="392"/>
      <c r="X261" s="391"/>
      <c r="Y261" s="391"/>
      <c r="Z261" s="391"/>
      <c r="AA261" s="392"/>
      <c r="AB261" s="392"/>
      <c r="AC261" s="391"/>
      <c r="AD261" s="391"/>
      <c r="AE261" s="389"/>
      <c r="AF261" s="385"/>
      <c r="AG261" s="357"/>
      <c r="AH261" s="357"/>
      <c r="AI261" s="385"/>
      <c r="AJ261" s="385"/>
      <c r="AK261" s="385"/>
      <c r="AL261" s="357"/>
      <c r="AM261" s="357"/>
      <c r="AN261" s="393"/>
      <c r="AO261" s="393"/>
    </row>
    <row r="262" spans="1:41" ht="81.75" customHeight="1">
      <c r="A262" s="385"/>
      <c r="B262" s="385"/>
      <c r="C262" s="385"/>
      <c r="D262" s="385"/>
      <c r="E262" s="385"/>
      <c r="F262" s="385"/>
      <c r="G262" s="385"/>
      <c r="H262" s="385"/>
      <c r="I262" s="385"/>
      <c r="J262" s="385"/>
      <c r="K262" s="385"/>
      <c r="L262" s="385"/>
      <c r="M262" s="385"/>
      <c r="N262" s="385"/>
      <c r="O262" s="385"/>
      <c r="P262" s="385"/>
      <c r="Q262" s="385"/>
      <c r="R262" s="385"/>
      <c r="S262" s="385"/>
      <c r="T262" s="385"/>
      <c r="U262" s="391"/>
      <c r="V262" s="392"/>
      <c r="W262" s="392"/>
      <c r="X262" s="391"/>
      <c r="Y262" s="391"/>
      <c r="Z262" s="391"/>
      <c r="AA262" s="392"/>
      <c r="AB262" s="392"/>
      <c r="AC262" s="391"/>
      <c r="AD262" s="391"/>
      <c r="AE262" s="389"/>
      <c r="AF262" s="385"/>
      <c r="AG262" s="357"/>
      <c r="AH262" s="357"/>
      <c r="AI262" s="385"/>
      <c r="AJ262" s="385"/>
      <c r="AK262" s="385"/>
      <c r="AL262" s="357"/>
      <c r="AM262" s="357"/>
      <c r="AN262" s="393"/>
      <c r="AO262" s="393"/>
    </row>
    <row r="263" spans="1:41" ht="81.75" customHeight="1">
      <c r="A263" s="385"/>
      <c r="B263" s="385"/>
      <c r="C263" s="385"/>
      <c r="D263" s="385"/>
      <c r="E263" s="385"/>
      <c r="F263" s="385"/>
      <c r="G263" s="385"/>
      <c r="H263" s="385"/>
      <c r="I263" s="385"/>
      <c r="J263" s="385"/>
      <c r="K263" s="385"/>
      <c r="L263" s="385"/>
      <c r="M263" s="385"/>
      <c r="N263" s="385"/>
      <c r="O263" s="385"/>
      <c r="P263" s="385"/>
      <c r="Q263" s="385"/>
      <c r="R263" s="385"/>
      <c r="S263" s="385"/>
      <c r="T263" s="385"/>
      <c r="U263" s="391"/>
      <c r="V263" s="392"/>
      <c r="W263" s="392"/>
      <c r="X263" s="391"/>
      <c r="Y263" s="391"/>
      <c r="Z263" s="391"/>
      <c r="AA263" s="392"/>
      <c r="AB263" s="392"/>
      <c r="AC263" s="391"/>
      <c r="AD263" s="391"/>
      <c r="AE263" s="389"/>
      <c r="AF263" s="385"/>
      <c r="AG263" s="357"/>
      <c r="AH263" s="357"/>
      <c r="AI263" s="385"/>
      <c r="AJ263" s="385"/>
      <c r="AK263" s="385"/>
      <c r="AL263" s="357"/>
      <c r="AM263" s="357"/>
      <c r="AN263" s="393"/>
      <c r="AO263" s="393"/>
    </row>
    <row r="264" spans="1:41" ht="81.75" customHeight="1">
      <c r="A264" s="385"/>
      <c r="B264" s="385"/>
      <c r="C264" s="385"/>
      <c r="D264" s="385"/>
      <c r="E264" s="385"/>
      <c r="F264" s="385"/>
      <c r="G264" s="385"/>
      <c r="H264" s="385"/>
      <c r="I264" s="385"/>
      <c r="J264" s="385"/>
      <c r="K264" s="385"/>
      <c r="L264" s="385"/>
      <c r="M264" s="385"/>
      <c r="N264" s="385"/>
      <c r="O264" s="385"/>
      <c r="P264" s="385"/>
      <c r="Q264" s="385"/>
      <c r="R264" s="385"/>
      <c r="S264" s="385"/>
      <c r="T264" s="385"/>
      <c r="U264" s="391"/>
      <c r="V264" s="392"/>
      <c r="W264" s="392"/>
      <c r="X264" s="391"/>
      <c r="Y264" s="391"/>
      <c r="Z264" s="391"/>
      <c r="AA264" s="392"/>
      <c r="AB264" s="392"/>
      <c r="AC264" s="391"/>
      <c r="AD264" s="391"/>
      <c r="AE264" s="389"/>
      <c r="AF264" s="385"/>
      <c r="AG264" s="357"/>
      <c r="AH264" s="357"/>
      <c r="AI264" s="385"/>
      <c r="AJ264" s="385"/>
      <c r="AK264" s="385"/>
      <c r="AL264" s="357"/>
      <c r="AM264" s="357"/>
      <c r="AN264" s="393"/>
      <c r="AO264" s="393"/>
    </row>
    <row r="265" spans="1:41" ht="81.75" customHeight="1">
      <c r="A265" s="385"/>
      <c r="B265" s="385"/>
      <c r="C265" s="385"/>
      <c r="D265" s="385"/>
      <c r="E265" s="385"/>
      <c r="F265" s="385"/>
      <c r="G265" s="385"/>
      <c r="H265" s="385"/>
      <c r="I265" s="385"/>
      <c r="J265" s="385"/>
      <c r="K265" s="385"/>
      <c r="L265" s="385"/>
      <c r="M265" s="385"/>
      <c r="N265" s="385"/>
      <c r="O265" s="385"/>
      <c r="P265" s="385"/>
      <c r="Q265" s="385"/>
      <c r="R265" s="385"/>
      <c r="S265" s="385"/>
      <c r="T265" s="385"/>
      <c r="U265" s="391"/>
      <c r="V265" s="392"/>
      <c r="W265" s="392"/>
      <c r="X265" s="391"/>
      <c r="Y265" s="391"/>
      <c r="Z265" s="391"/>
      <c r="AA265" s="392"/>
      <c r="AB265" s="392"/>
      <c r="AC265" s="391"/>
      <c r="AD265" s="391"/>
      <c r="AE265" s="389"/>
      <c r="AF265" s="385"/>
      <c r="AG265" s="357"/>
      <c r="AH265" s="357"/>
      <c r="AI265" s="385"/>
      <c r="AJ265" s="385"/>
      <c r="AK265" s="385"/>
      <c r="AL265" s="357"/>
      <c r="AM265" s="357"/>
      <c r="AN265" s="393"/>
      <c r="AO265" s="393"/>
    </row>
    <row r="266" spans="1:41" ht="81.75" customHeight="1">
      <c r="A266" s="385"/>
      <c r="B266" s="385"/>
      <c r="C266" s="385"/>
      <c r="D266" s="385"/>
      <c r="E266" s="385"/>
      <c r="F266" s="385"/>
      <c r="G266" s="385"/>
      <c r="H266" s="385"/>
      <c r="I266" s="385"/>
      <c r="J266" s="385"/>
      <c r="K266" s="385"/>
      <c r="L266" s="385"/>
      <c r="M266" s="385"/>
      <c r="N266" s="385"/>
      <c r="O266" s="385"/>
      <c r="P266" s="385"/>
      <c r="Q266" s="385"/>
      <c r="R266" s="385"/>
      <c r="S266" s="385"/>
      <c r="T266" s="385"/>
      <c r="U266" s="391"/>
      <c r="V266" s="392"/>
      <c r="W266" s="392"/>
      <c r="X266" s="391"/>
      <c r="Y266" s="391"/>
      <c r="Z266" s="391"/>
      <c r="AA266" s="392"/>
      <c r="AB266" s="392"/>
      <c r="AC266" s="391"/>
      <c r="AD266" s="391"/>
      <c r="AE266" s="389"/>
      <c r="AF266" s="385"/>
      <c r="AG266" s="357"/>
      <c r="AH266" s="357"/>
      <c r="AI266" s="385"/>
      <c r="AJ266" s="385"/>
      <c r="AK266" s="385"/>
      <c r="AL266" s="357"/>
      <c r="AM266" s="357"/>
      <c r="AN266" s="393"/>
      <c r="AO266" s="393"/>
    </row>
    <row r="267" spans="1:41" ht="81.75" customHeight="1">
      <c r="A267" s="385"/>
      <c r="B267" s="385"/>
      <c r="C267" s="385"/>
      <c r="D267" s="385"/>
      <c r="E267" s="385"/>
      <c r="F267" s="385"/>
      <c r="G267" s="385"/>
      <c r="H267" s="385"/>
      <c r="I267" s="385"/>
      <c r="J267" s="385"/>
      <c r="K267" s="385"/>
      <c r="L267" s="385"/>
      <c r="M267" s="385"/>
      <c r="N267" s="385"/>
      <c r="O267" s="385"/>
      <c r="P267" s="385"/>
      <c r="Q267" s="385"/>
      <c r="R267" s="385"/>
      <c r="S267" s="385"/>
      <c r="T267" s="385"/>
      <c r="U267" s="391"/>
      <c r="V267" s="392"/>
      <c r="W267" s="392"/>
      <c r="X267" s="391"/>
      <c r="Y267" s="391"/>
      <c r="Z267" s="391"/>
      <c r="AA267" s="392"/>
      <c r="AB267" s="392"/>
      <c r="AC267" s="391"/>
      <c r="AD267" s="391"/>
      <c r="AE267" s="389"/>
      <c r="AF267" s="385"/>
      <c r="AG267" s="357"/>
      <c r="AH267" s="357"/>
      <c r="AI267" s="385"/>
      <c r="AJ267" s="385"/>
      <c r="AK267" s="385"/>
      <c r="AL267" s="357"/>
      <c r="AM267" s="357"/>
      <c r="AN267" s="393"/>
      <c r="AO267" s="393"/>
    </row>
    <row r="268" spans="1:41" ht="81.75" customHeight="1">
      <c r="A268" s="385"/>
      <c r="B268" s="385"/>
      <c r="C268" s="385"/>
      <c r="D268" s="385"/>
      <c r="E268" s="385"/>
      <c r="F268" s="385"/>
      <c r="G268" s="385"/>
      <c r="H268" s="385"/>
      <c r="I268" s="385"/>
      <c r="J268" s="385"/>
      <c r="K268" s="385"/>
      <c r="L268" s="385"/>
      <c r="M268" s="385"/>
      <c r="N268" s="385"/>
      <c r="O268" s="385"/>
      <c r="P268" s="385"/>
      <c r="Q268" s="385"/>
      <c r="R268" s="385"/>
      <c r="S268" s="385"/>
      <c r="T268" s="385"/>
      <c r="U268" s="391"/>
      <c r="V268" s="392"/>
      <c r="W268" s="392"/>
      <c r="X268" s="391"/>
      <c r="Y268" s="391"/>
      <c r="Z268" s="391"/>
      <c r="AA268" s="392"/>
      <c r="AB268" s="392"/>
      <c r="AC268" s="391"/>
      <c r="AD268" s="391"/>
      <c r="AE268" s="389"/>
      <c r="AF268" s="385"/>
      <c r="AG268" s="357"/>
      <c r="AH268" s="357"/>
      <c r="AI268" s="385"/>
      <c r="AJ268" s="385"/>
      <c r="AK268" s="385"/>
      <c r="AL268" s="357"/>
      <c r="AM268" s="357"/>
      <c r="AN268" s="393"/>
      <c r="AO268" s="393"/>
    </row>
    <row r="269" spans="1:41" ht="81.75" customHeight="1">
      <c r="A269" s="385"/>
      <c r="B269" s="385"/>
      <c r="C269" s="385"/>
      <c r="D269" s="385"/>
      <c r="E269" s="385"/>
      <c r="F269" s="385"/>
      <c r="G269" s="385"/>
      <c r="H269" s="385"/>
      <c r="I269" s="385"/>
      <c r="J269" s="385"/>
      <c r="K269" s="385"/>
      <c r="L269" s="385"/>
      <c r="M269" s="385"/>
      <c r="N269" s="385"/>
      <c r="O269" s="385"/>
      <c r="P269" s="385"/>
      <c r="Q269" s="385"/>
      <c r="R269" s="385"/>
      <c r="S269" s="385"/>
      <c r="T269" s="385"/>
      <c r="U269" s="391"/>
      <c r="V269" s="392"/>
      <c r="W269" s="392"/>
      <c r="X269" s="391"/>
      <c r="Y269" s="391"/>
      <c r="Z269" s="391"/>
      <c r="AA269" s="392"/>
      <c r="AB269" s="392"/>
      <c r="AC269" s="391"/>
      <c r="AD269" s="391"/>
      <c r="AE269" s="389"/>
      <c r="AF269" s="385"/>
      <c r="AG269" s="357"/>
      <c r="AH269" s="357"/>
      <c r="AI269" s="385"/>
      <c r="AJ269" s="385"/>
      <c r="AK269" s="385"/>
      <c r="AL269" s="357"/>
      <c r="AM269" s="357"/>
      <c r="AN269" s="393"/>
      <c r="AO269" s="393"/>
    </row>
    <row r="270" spans="1:41" ht="81.75" customHeight="1">
      <c r="A270" s="385"/>
      <c r="B270" s="385"/>
      <c r="C270" s="385"/>
      <c r="D270" s="385"/>
      <c r="E270" s="385"/>
      <c r="F270" s="385"/>
      <c r="G270" s="385"/>
      <c r="H270" s="385"/>
      <c r="I270" s="385"/>
      <c r="J270" s="385"/>
      <c r="K270" s="385"/>
      <c r="L270" s="385"/>
      <c r="M270" s="385"/>
      <c r="N270" s="385"/>
      <c r="O270" s="385"/>
      <c r="P270" s="385"/>
      <c r="Q270" s="385"/>
      <c r="R270" s="385"/>
      <c r="S270" s="385"/>
      <c r="T270" s="385"/>
      <c r="U270" s="391"/>
      <c r="V270" s="392"/>
      <c r="W270" s="392"/>
      <c r="X270" s="391"/>
      <c r="Y270" s="391"/>
      <c r="Z270" s="391"/>
      <c r="AA270" s="392"/>
      <c r="AB270" s="392"/>
      <c r="AC270" s="391"/>
      <c r="AD270" s="391"/>
      <c r="AE270" s="389"/>
      <c r="AF270" s="385"/>
      <c r="AG270" s="357"/>
      <c r="AH270" s="357"/>
      <c r="AI270" s="385"/>
      <c r="AJ270" s="385"/>
      <c r="AK270" s="385"/>
      <c r="AL270" s="357"/>
      <c r="AM270" s="357"/>
      <c r="AN270" s="393"/>
      <c r="AO270" s="393"/>
    </row>
    <row r="271" spans="1:41" ht="81.75" customHeight="1">
      <c r="A271" s="385"/>
      <c r="B271" s="385"/>
      <c r="C271" s="385"/>
      <c r="D271" s="385"/>
      <c r="E271" s="385"/>
      <c r="F271" s="385"/>
      <c r="G271" s="385"/>
      <c r="H271" s="385"/>
      <c r="I271" s="385"/>
      <c r="J271" s="385"/>
      <c r="K271" s="385"/>
      <c r="L271" s="385"/>
      <c r="M271" s="385"/>
      <c r="N271" s="385"/>
      <c r="O271" s="385"/>
      <c r="P271" s="385"/>
      <c r="Q271" s="385"/>
      <c r="R271" s="385"/>
      <c r="S271" s="385"/>
      <c r="T271" s="385"/>
      <c r="U271" s="391"/>
      <c r="V271" s="392"/>
      <c r="W271" s="392"/>
      <c r="X271" s="391"/>
      <c r="Y271" s="391"/>
      <c r="Z271" s="391"/>
      <c r="AA271" s="392"/>
      <c r="AB271" s="392"/>
      <c r="AC271" s="391"/>
      <c r="AD271" s="391"/>
      <c r="AE271" s="389"/>
      <c r="AF271" s="385"/>
      <c r="AG271" s="357"/>
      <c r="AH271" s="357"/>
      <c r="AI271" s="385"/>
      <c r="AJ271" s="385"/>
      <c r="AK271" s="385"/>
      <c r="AL271" s="357"/>
      <c r="AM271" s="357"/>
      <c r="AN271" s="393"/>
      <c r="AO271" s="393"/>
    </row>
    <row r="272" spans="1:41" ht="81.75" customHeight="1">
      <c r="A272" s="385"/>
      <c r="B272" s="385"/>
      <c r="C272" s="385"/>
      <c r="D272" s="385"/>
      <c r="E272" s="385"/>
      <c r="F272" s="385"/>
      <c r="G272" s="385"/>
      <c r="H272" s="385"/>
      <c r="I272" s="385"/>
      <c r="J272" s="385"/>
      <c r="K272" s="385"/>
      <c r="L272" s="385"/>
      <c r="M272" s="385"/>
      <c r="N272" s="385"/>
      <c r="O272" s="385"/>
      <c r="P272" s="385"/>
      <c r="Q272" s="385"/>
      <c r="R272" s="385"/>
      <c r="S272" s="385"/>
      <c r="T272" s="385"/>
      <c r="U272" s="391"/>
      <c r="V272" s="392"/>
      <c r="W272" s="392"/>
      <c r="X272" s="391"/>
      <c r="Y272" s="391"/>
      <c r="Z272" s="391"/>
      <c r="AA272" s="392"/>
      <c r="AB272" s="392"/>
      <c r="AC272" s="391"/>
      <c r="AD272" s="391"/>
      <c r="AE272" s="389"/>
      <c r="AF272" s="385"/>
      <c r="AG272" s="357"/>
      <c r="AH272" s="357"/>
      <c r="AI272" s="385"/>
      <c r="AJ272" s="385"/>
      <c r="AK272" s="385"/>
      <c r="AL272" s="357"/>
      <c r="AM272" s="357"/>
      <c r="AN272" s="393"/>
      <c r="AO272" s="393"/>
    </row>
    <row r="273" spans="1:41" ht="81.75" customHeight="1">
      <c r="A273" s="385"/>
      <c r="B273" s="385"/>
      <c r="C273" s="385"/>
      <c r="D273" s="385"/>
      <c r="E273" s="385"/>
      <c r="F273" s="385"/>
      <c r="G273" s="385"/>
      <c r="H273" s="385"/>
      <c r="I273" s="385"/>
      <c r="J273" s="385"/>
      <c r="K273" s="385"/>
      <c r="L273" s="385"/>
      <c r="M273" s="385"/>
      <c r="N273" s="385"/>
      <c r="O273" s="385"/>
      <c r="P273" s="385"/>
      <c r="Q273" s="385"/>
      <c r="R273" s="385"/>
      <c r="S273" s="385"/>
      <c r="T273" s="385"/>
      <c r="U273" s="391"/>
      <c r="V273" s="392"/>
      <c r="W273" s="392"/>
      <c r="X273" s="391"/>
      <c r="Y273" s="391"/>
      <c r="Z273" s="391"/>
      <c r="AA273" s="392"/>
      <c r="AB273" s="392"/>
      <c r="AC273" s="391"/>
      <c r="AD273" s="391"/>
      <c r="AE273" s="389"/>
      <c r="AF273" s="385"/>
      <c r="AG273" s="357"/>
      <c r="AH273" s="357"/>
      <c r="AI273" s="385"/>
      <c r="AJ273" s="385"/>
      <c r="AK273" s="385"/>
      <c r="AL273" s="357"/>
      <c r="AM273" s="357"/>
      <c r="AN273" s="393"/>
      <c r="AO273" s="393"/>
    </row>
    <row r="274" spans="1:41" ht="81.75" customHeight="1">
      <c r="A274" s="385"/>
      <c r="B274" s="385"/>
      <c r="C274" s="385"/>
      <c r="D274" s="385"/>
      <c r="E274" s="385"/>
      <c r="F274" s="385"/>
      <c r="G274" s="385"/>
      <c r="H274" s="385"/>
      <c r="I274" s="385"/>
      <c r="J274" s="385"/>
      <c r="K274" s="385"/>
      <c r="L274" s="385"/>
      <c r="M274" s="385"/>
      <c r="N274" s="385"/>
      <c r="O274" s="385"/>
      <c r="P274" s="385"/>
      <c r="Q274" s="385"/>
      <c r="R274" s="385"/>
      <c r="S274" s="385"/>
      <c r="T274" s="385"/>
      <c r="U274" s="391"/>
      <c r="V274" s="392"/>
      <c r="W274" s="392"/>
      <c r="X274" s="391"/>
      <c r="Y274" s="391"/>
      <c r="Z274" s="391"/>
      <c r="AA274" s="392"/>
      <c r="AB274" s="392"/>
      <c r="AC274" s="391"/>
      <c r="AD274" s="391"/>
      <c r="AE274" s="389"/>
      <c r="AF274" s="385"/>
      <c r="AG274" s="357"/>
      <c r="AH274" s="357"/>
      <c r="AI274" s="385"/>
      <c r="AJ274" s="385"/>
      <c r="AK274" s="385"/>
      <c r="AL274" s="357"/>
      <c r="AM274" s="357"/>
      <c r="AN274" s="393"/>
      <c r="AO274" s="393"/>
    </row>
    <row r="275" spans="1:41" ht="81.75" customHeight="1">
      <c r="A275" s="385"/>
      <c r="B275" s="385"/>
      <c r="C275" s="385"/>
      <c r="D275" s="385"/>
      <c r="E275" s="385"/>
      <c r="F275" s="385"/>
      <c r="G275" s="385"/>
      <c r="H275" s="385"/>
      <c r="I275" s="385"/>
      <c r="J275" s="385"/>
      <c r="K275" s="385"/>
      <c r="L275" s="385"/>
      <c r="M275" s="385"/>
      <c r="N275" s="385"/>
      <c r="O275" s="385"/>
      <c r="P275" s="385"/>
      <c r="Q275" s="385"/>
      <c r="R275" s="385"/>
      <c r="S275" s="385"/>
      <c r="T275" s="385"/>
      <c r="U275" s="391"/>
      <c r="V275" s="392"/>
      <c r="W275" s="392"/>
      <c r="X275" s="391"/>
      <c r="Y275" s="391"/>
      <c r="Z275" s="391"/>
      <c r="AA275" s="392"/>
      <c r="AB275" s="392"/>
      <c r="AC275" s="391"/>
      <c r="AD275" s="391"/>
      <c r="AE275" s="389"/>
      <c r="AF275" s="385"/>
      <c r="AG275" s="357"/>
      <c r="AH275" s="357"/>
      <c r="AI275" s="385"/>
      <c r="AJ275" s="385"/>
      <c r="AK275" s="385"/>
      <c r="AL275" s="357"/>
      <c r="AM275" s="357"/>
      <c r="AN275" s="393"/>
      <c r="AO275" s="393"/>
    </row>
    <row r="276" spans="1:41" ht="81.75" customHeight="1">
      <c r="A276" s="385"/>
      <c r="B276" s="385"/>
      <c r="C276" s="385"/>
      <c r="D276" s="385"/>
      <c r="E276" s="385"/>
      <c r="F276" s="385"/>
      <c r="G276" s="385"/>
      <c r="H276" s="385"/>
      <c r="I276" s="385"/>
      <c r="J276" s="385"/>
      <c r="K276" s="385"/>
      <c r="L276" s="385"/>
      <c r="M276" s="385"/>
      <c r="N276" s="385"/>
      <c r="O276" s="385"/>
      <c r="P276" s="385"/>
      <c r="Q276" s="385"/>
      <c r="R276" s="385"/>
      <c r="S276" s="385"/>
      <c r="T276" s="385"/>
      <c r="U276" s="391"/>
      <c r="V276" s="392"/>
      <c r="W276" s="392"/>
      <c r="X276" s="391"/>
      <c r="Y276" s="391"/>
      <c r="Z276" s="391"/>
      <c r="AA276" s="392"/>
      <c r="AB276" s="392"/>
      <c r="AC276" s="391"/>
      <c r="AD276" s="391"/>
      <c r="AE276" s="389"/>
      <c r="AF276" s="385"/>
      <c r="AG276" s="357"/>
      <c r="AH276" s="357"/>
      <c r="AI276" s="385"/>
      <c r="AJ276" s="385"/>
      <c r="AK276" s="385"/>
      <c r="AL276" s="357"/>
      <c r="AM276" s="357"/>
      <c r="AN276" s="393"/>
      <c r="AO276" s="393"/>
    </row>
    <row r="277" spans="1:41" ht="81.75" customHeight="1">
      <c r="A277" s="385"/>
      <c r="B277" s="385"/>
      <c r="C277" s="385"/>
      <c r="D277" s="385"/>
      <c r="E277" s="385"/>
      <c r="F277" s="385"/>
      <c r="G277" s="385"/>
      <c r="H277" s="385"/>
      <c r="I277" s="385"/>
      <c r="J277" s="385"/>
      <c r="K277" s="385"/>
      <c r="L277" s="385"/>
      <c r="M277" s="385"/>
      <c r="N277" s="385"/>
      <c r="O277" s="385"/>
      <c r="P277" s="385"/>
      <c r="Q277" s="385"/>
      <c r="R277" s="385"/>
      <c r="S277" s="385"/>
      <c r="T277" s="385"/>
      <c r="U277" s="391"/>
      <c r="V277" s="392"/>
      <c r="W277" s="392"/>
      <c r="X277" s="391"/>
      <c r="Y277" s="391"/>
      <c r="Z277" s="391"/>
      <c r="AA277" s="392"/>
      <c r="AB277" s="392"/>
      <c r="AC277" s="391"/>
      <c r="AD277" s="391"/>
      <c r="AE277" s="389"/>
      <c r="AF277" s="385"/>
      <c r="AG277" s="357"/>
      <c r="AH277" s="357"/>
      <c r="AI277" s="385"/>
      <c r="AJ277" s="385"/>
      <c r="AK277" s="385"/>
      <c r="AL277" s="357"/>
      <c r="AM277" s="357"/>
      <c r="AN277" s="393"/>
      <c r="AO277" s="393"/>
    </row>
    <row r="278" spans="1:41" ht="81.75" customHeight="1">
      <c r="A278" s="385"/>
      <c r="B278" s="385"/>
      <c r="C278" s="385"/>
      <c r="D278" s="385"/>
      <c r="E278" s="385"/>
      <c r="F278" s="385"/>
      <c r="G278" s="385"/>
      <c r="H278" s="385"/>
      <c r="I278" s="385"/>
      <c r="J278" s="385"/>
      <c r="K278" s="385"/>
      <c r="L278" s="385"/>
      <c r="M278" s="385"/>
      <c r="N278" s="385"/>
      <c r="O278" s="385"/>
      <c r="P278" s="385"/>
      <c r="Q278" s="385"/>
      <c r="R278" s="385"/>
      <c r="S278" s="385"/>
      <c r="T278" s="385"/>
      <c r="U278" s="391"/>
      <c r="V278" s="392"/>
      <c r="W278" s="392"/>
      <c r="X278" s="391"/>
      <c r="Y278" s="391"/>
      <c r="Z278" s="391"/>
      <c r="AA278" s="392"/>
      <c r="AB278" s="392"/>
      <c r="AC278" s="391"/>
      <c r="AD278" s="391"/>
      <c r="AE278" s="389"/>
      <c r="AF278" s="385"/>
      <c r="AG278" s="357"/>
      <c r="AH278" s="357"/>
      <c r="AI278" s="385"/>
      <c r="AJ278" s="385"/>
      <c r="AK278" s="385"/>
      <c r="AL278" s="357"/>
      <c r="AM278" s="357"/>
      <c r="AN278" s="393"/>
      <c r="AO278" s="393"/>
    </row>
    <row r="279" spans="1:41" ht="81.75" customHeight="1">
      <c r="A279" s="385"/>
      <c r="B279" s="385"/>
      <c r="C279" s="385"/>
      <c r="D279" s="385"/>
      <c r="E279" s="385"/>
      <c r="F279" s="385"/>
      <c r="G279" s="385"/>
      <c r="H279" s="385"/>
      <c r="I279" s="385"/>
      <c r="J279" s="385"/>
      <c r="K279" s="385"/>
      <c r="L279" s="385"/>
      <c r="M279" s="385"/>
      <c r="N279" s="385"/>
      <c r="O279" s="385"/>
      <c r="P279" s="385"/>
      <c r="Q279" s="385"/>
      <c r="R279" s="385"/>
      <c r="S279" s="385"/>
      <c r="T279" s="385"/>
      <c r="U279" s="391"/>
      <c r="V279" s="392"/>
      <c r="W279" s="392"/>
      <c r="X279" s="391"/>
      <c r="Y279" s="391"/>
      <c r="Z279" s="391"/>
      <c r="AA279" s="392"/>
      <c r="AB279" s="392"/>
      <c r="AC279" s="391"/>
      <c r="AD279" s="391"/>
      <c r="AE279" s="389"/>
      <c r="AF279" s="385"/>
      <c r="AG279" s="357"/>
      <c r="AH279" s="357"/>
      <c r="AI279" s="385"/>
      <c r="AJ279" s="385"/>
      <c r="AK279" s="385"/>
      <c r="AL279" s="357"/>
      <c r="AM279" s="357"/>
      <c r="AN279" s="393"/>
      <c r="AO279" s="393"/>
    </row>
    <row r="280" spans="1:41" ht="81.75" customHeight="1">
      <c r="A280" s="385"/>
      <c r="B280" s="385"/>
      <c r="C280" s="385"/>
      <c r="D280" s="385"/>
      <c r="E280" s="385"/>
      <c r="F280" s="385"/>
      <c r="G280" s="385"/>
      <c r="H280" s="385"/>
      <c r="I280" s="385"/>
      <c r="J280" s="385"/>
      <c r="K280" s="385"/>
      <c r="L280" s="385"/>
      <c r="M280" s="385"/>
      <c r="N280" s="385"/>
      <c r="O280" s="385"/>
      <c r="P280" s="385"/>
      <c r="Q280" s="385"/>
      <c r="R280" s="385"/>
      <c r="S280" s="385"/>
      <c r="T280" s="385"/>
      <c r="U280" s="391"/>
      <c r="V280" s="392"/>
      <c r="W280" s="392"/>
      <c r="X280" s="391"/>
      <c r="Y280" s="391"/>
      <c r="Z280" s="391"/>
      <c r="AA280" s="392"/>
      <c r="AB280" s="392"/>
      <c r="AC280" s="391"/>
      <c r="AD280" s="391"/>
      <c r="AE280" s="389"/>
      <c r="AF280" s="385"/>
      <c r="AG280" s="357"/>
      <c r="AH280" s="357"/>
      <c r="AI280" s="385"/>
      <c r="AJ280" s="385"/>
      <c r="AK280" s="385"/>
      <c r="AL280" s="357"/>
      <c r="AM280" s="357"/>
      <c r="AN280" s="393"/>
      <c r="AO280" s="393"/>
    </row>
    <row r="281" spans="1:41" ht="81.75" customHeight="1">
      <c r="A281" s="385"/>
      <c r="B281" s="385"/>
      <c r="C281" s="385"/>
      <c r="D281" s="385"/>
      <c r="E281" s="385"/>
      <c r="F281" s="385"/>
      <c r="G281" s="385"/>
      <c r="H281" s="385"/>
      <c r="I281" s="385"/>
      <c r="J281" s="385"/>
      <c r="K281" s="385"/>
      <c r="L281" s="385"/>
      <c r="M281" s="385"/>
      <c r="N281" s="385"/>
      <c r="O281" s="385"/>
      <c r="P281" s="385"/>
      <c r="Q281" s="385"/>
      <c r="R281" s="385"/>
      <c r="S281" s="385"/>
      <c r="T281" s="385"/>
      <c r="U281" s="391"/>
      <c r="V281" s="392"/>
      <c r="W281" s="392"/>
      <c r="X281" s="391"/>
      <c r="Y281" s="391"/>
      <c r="Z281" s="391"/>
      <c r="AA281" s="392"/>
      <c r="AB281" s="392"/>
      <c r="AC281" s="391"/>
      <c r="AD281" s="391"/>
      <c r="AE281" s="389"/>
      <c r="AF281" s="385"/>
      <c r="AG281" s="357"/>
      <c r="AH281" s="357"/>
      <c r="AI281" s="385"/>
      <c r="AJ281" s="385"/>
      <c r="AK281" s="385"/>
      <c r="AL281" s="357"/>
      <c r="AM281" s="357"/>
      <c r="AN281" s="393"/>
      <c r="AO281" s="393"/>
    </row>
    <row r="282" spans="1:41" ht="81.75" customHeight="1">
      <c r="A282" s="385"/>
      <c r="B282" s="385"/>
      <c r="C282" s="385"/>
      <c r="D282" s="385"/>
      <c r="E282" s="385"/>
      <c r="F282" s="385"/>
      <c r="G282" s="385"/>
      <c r="H282" s="385"/>
      <c r="I282" s="385"/>
      <c r="J282" s="385"/>
      <c r="K282" s="385"/>
      <c r="L282" s="385"/>
      <c r="M282" s="385"/>
      <c r="N282" s="385"/>
      <c r="O282" s="385"/>
      <c r="P282" s="385"/>
      <c r="Q282" s="385"/>
      <c r="R282" s="385"/>
      <c r="S282" s="385"/>
      <c r="T282" s="385"/>
      <c r="U282" s="391"/>
      <c r="V282" s="392"/>
      <c r="W282" s="392"/>
      <c r="X282" s="391"/>
      <c r="Y282" s="391"/>
      <c r="Z282" s="391"/>
      <c r="AA282" s="392"/>
      <c r="AB282" s="392"/>
      <c r="AC282" s="391"/>
      <c r="AD282" s="391"/>
      <c r="AE282" s="389"/>
      <c r="AF282" s="385"/>
      <c r="AG282" s="357"/>
      <c r="AH282" s="357"/>
      <c r="AI282" s="385"/>
      <c r="AJ282" s="385"/>
      <c r="AK282" s="385"/>
      <c r="AL282" s="357"/>
      <c r="AM282" s="357"/>
      <c r="AN282" s="393"/>
      <c r="AO282" s="393"/>
    </row>
    <row r="283" spans="1:41" ht="81.75" customHeight="1">
      <c r="A283" s="385"/>
      <c r="B283" s="385"/>
      <c r="C283" s="385"/>
      <c r="D283" s="385"/>
      <c r="E283" s="385"/>
      <c r="F283" s="385"/>
      <c r="G283" s="385"/>
      <c r="H283" s="385"/>
      <c r="I283" s="385"/>
      <c r="J283" s="385"/>
      <c r="K283" s="385"/>
      <c r="L283" s="385"/>
      <c r="M283" s="385"/>
      <c r="N283" s="385"/>
      <c r="O283" s="385"/>
      <c r="P283" s="385"/>
      <c r="Q283" s="385"/>
      <c r="R283" s="385"/>
      <c r="S283" s="385"/>
      <c r="T283" s="385"/>
      <c r="U283" s="391"/>
      <c r="V283" s="392"/>
      <c r="W283" s="392"/>
      <c r="X283" s="391"/>
      <c r="Y283" s="391"/>
      <c r="Z283" s="391"/>
      <c r="AA283" s="392"/>
      <c r="AB283" s="392"/>
      <c r="AC283" s="391"/>
      <c r="AD283" s="391"/>
      <c r="AE283" s="389"/>
      <c r="AF283" s="385"/>
      <c r="AG283" s="357"/>
      <c r="AH283" s="357"/>
      <c r="AI283" s="385"/>
      <c r="AJ283" s="385"/>
      <c r="AK283" s="385"/>
      <c r="AL283" s="357"/>
      <c r="AM283" s="357"/>
      <c r="AN283" s="393"/>
      <c r="AO283" s="393"/>
    </row>
    <row r="284" spans="1:41" ht="81.75" customHeight="1">
      <c r="A284" s="385"/>
      <c r="B284" s="385"/>
      <c r="C284" s="385"/>
      <c r="D284" s="385"/>
      <c r="E284" s="385"/>
      <c r="F284" s="385"/>
      <c r="G284" s="385"/>
      <c r="H284" s="385"/>
      <c r="I284" s="385"/>
      <c r="J284" s="385"/>
      <c r="K284" s="385"/>
      <c r="L284" s="385"/>
      <c r="M284" s="385"/>
      <c r="N284" s="385"/>
      <c r="O284" s="385"/>
      <c r="P284" s="385"/>
      <c r="Q284" s="385"/>
      <c r="R284" s="385"/>
      <c r="S284" s="385"/>
      <c r="T284" s="385"/>
      <c r="U284" s="391"/>
      <c r="V284" s="392"/>
      <c r="W284" s="392"/>
      <c r="X284" s="391"/>
      <c r="Y284" s="391"/>
      <c r="Z284" s="391"/>
      <c r="AA284" s="392"/>
      <c r="AB284" s="392"/>
      <c r="AC284" s="391"/>
      <c r="AD284" s="391"/>
      <c r="AE284" s="389"/>
      <c r="AF284" s="385"/>
      <c r="AG284" s="357"/>
      <c r="AH284" s="357"/>
      <c r="AI284" s="385"/>
      <c r="AJ284" s="385"/>
      <c r="AK284" s="385"/>
      <c r="AL284" s="357"/>
      <c r="AM284" s="357"/>
      <c r="AN284" s="393"/>
      <c r="AO284" s="393"/>
    </row>
    <row r="285" spans="1:41" ht="81.75" customHeight="1">
      <c r="A285" s="385"/>
      <c r="B285" s="385"/>
      <c r="C285" s="385"/>
      <c r="D285" s="385"/>
      <c r="E285" s="385"/>
      <c r="F285" s="385"/>
      <c r="G285" s="385"/>
      <c r="H285" s="385"/>
      <c r="I285" s="385"/>
      <c r="J285" s="385"/>
      <c r="K285" s="385"/>
      <c r="L285" s="385"/>
      <c r="M285" s="385"/>
      <c r="N285" s="385"/>
      <c r="O285" s="385"/>
      <c r="P285" s="385"/>
      <c r="Q285" s="385"/>
      <c r="R285" s="385"/>
      <c r="S285" s="385"/>
      <c r="T285" s="385"/>
      <c r="U285" s="391"/>
      <c r="V285" s="392"/>
      <c r="W285" s="392"/>
      <c r="X285" s="391"/>
      <c r="Y285" s="391"/>
      <c r="Z285" s="391"/>
      <c r="AA285" s="392"/>
      <c r="AB285" s="392"/>
      <c r="AC285" s="391"/>
      <c r="AD285" s="391"/>
      <c r="AE285" s="389"/>
      <c r="AF285" s="385"/>
      <c r="AG285" s="357"/>
      <c r="AH285" s="357"/>
      <c r="AI285" s="385"/>
      <c r="AJ285" s="385"/>
      <c r="AK285" s="385"/>
      <c r="AL285" s="357"/>
      <c r="AM285" s="357"/>
      <c r="AN285" s="393"/>
      <c r="AO285" s="393"/>
    </row>
    <row r="286" spans="1:41" ht="81.75" customHeight="1">
      <c r="A286" s="385"/>
      <c r="B286" s="385"/>
      <c r="C286" s="385"/>
      <c r="D286" s="385"/>
      <c r="E286" s="385"/>
      <c r="F286" s="385"/>
      <c r="G286" s="385"/>
      <c r="H286" s="385"/>
      <c r="I286" s="385"/>
      <c r="J286" s="385"/>
      <c r="K286" s="385"/>
      <c r="L286" s="385"/>
      <c r="M286" s="385"/>
      <c r="N286" s="385"/>
      <c r="O286" s="385"/>
      <c r="P286" s="385"/>
      <c r="Q286" s="385"/>
      <c r="R286" s="385"/>
      <c r="S286" s="385"/>
      <c r="T286" s="385"/>
      <c r="U286" s="391"/>
      <c r="V286" s="392"/>
      <c r="W286" s="392"/>
      <c r="X286" s="391"/>
      <c r="Y286" s="391"/>
      <c r="Z286" s="391"/>
      <c r="AA286" s="392"/>
      <c r="AB286" s="392"/>
      <c r="AC286" s="391"/>
      <c r="AD286" s="391"/>
      <c r="AE286" s="389"/>
      <c r="AF286" s="385"/>
      <c r="AG286" s="357"/>
      <c r="AH286" s="357"/>
      <c r="AI286" s="385"/>
      <c r="AJ286" s="385"/>
      <c r="AK286" s="385"/>
      <c r="AL286" s="357"/>
      <c r="AM286" s="357"/>
      <c r="AN286" s="393"/>
      <c r="AO286" s="393"/>
    </row>
    <row r="287" spans="1:41" ht="81.75" customHeight="1">
      <c r="A287" s="385"/>
      <c r="B287" s="385"/>
      <c r="C287" s="385"/>
      <c r="D287" s="385"/>
      <c r="E287" s="385"/>
      <c r="F287" s="385"/>
      <c r="G287" s="385"/>
      <c r="H287" s="385"/>
      <c r="I287" s="385"/>
      <c r="J287" s="385"/>
      <c r="K287" s="385"/>
      <c r="L287" s="385"/>
      <c r="M287" s="385"/>
      <c r="N287" s="385"/>
      <c r="O287" s="385"/>
      <c r="P287" s="385"/>
      <c r="Q287" s="385"/>
      <c r="R287" s="385"/>
      <c r="S287" s="385"/>
      <c r="T287" s="385"/>
      <c r="U287" s="391"/>
      <c r="V287" s="392"/>
      <c r="W287" s="392"/>
      <c r="X287" s="391"/>
      <c r="Y287" s="391"/>
      <c r="Z287" s="391"/>
      <c r="AA287" s="392"/>
      <c r="AB287" s="392"/>
      <c r="AC287" s="391"/>
      <c r="AD287" s="391"/>
      <c r="AE287" s="389"/>
      <c r="AF287" s="385"/>
      <c r="AG287" s="357"/>
      <c r="AH287" s="357"/>
      <c r="AI287" s="385"/>
      <c r="AJ287" s="385"/>
      <c r="AK287" s="385"/>
      <c r="AL287" s="357"/>
      <c r="AM287" s="357"/>
      <c r="AN287" s="393"/>
      <c r="AO287" s="393"/>
    </row>
    <row r="288" spans="1:41" ht="81.75" customHeight="1">
      <c r="A288" s="385"/>
      <c r="B288" s="385"/>
      <c r="C288" s="385"/>
      <c r="D288" s="385"/>
      <c r="E288" s="385"/>
      <c r="F288" s="385"/>
      <c r="G288" s="385"/>
      <c r="H288" s="385"/>
      <c r="I288" s="385"/>
      <c r="J288" s="385"/>
      <c r="K288" s="385"/>
      <c r="L288" s="385"/>
      <c r="M288" s="385"/>
      <c r="N288" s="385"/>
      <c r="O288" s="385"/>
      <c r="P288" s="385"/>
      <c r="Q288" s="385"/>
      <c r="R288" s="385"/>
      <c r="S288" s="385"/>
      <c r="T288" s="385"/>
      <c r="U288" s="391"/>
      <c r="V288" s="392"/>
      <c r="W288" s="392"/>
      <c r="X288" s="391"/>
      <c r="Y288" s="391"/>
      <c r="Z288" s="391"/>
      <c r="AA288" s="392"/>
      <c r="AB288" s="392"/>
      <c r="AC288" s="391"/>
      <c r="AD288" s="391"/>
      <c r="AE288" s="389"/>
      <c r="AF288" s="385"/>
      <c r="AG288" s="357"/>
      <c r="AH288" s="357"/>
      <c r="AI288" s="385"/>
      <c r="AJ288" s="385"/>
      <c r="AK288" s="385"/>
      <c r="AL288" s="357"/>
      <c r="AM288" s="357"/>
      <c r="AN288" s="393"/>
      <c r="AO288" s="393"/>
    </row>
    <row r="289" spans="1:41" ht="81.75" customHeight="1">
      <c r="A289" s="385"/>
      <c r="B289" s="385"/>
      <c r="C289" s="385"/>
      <c r="D289" s="385"/>
      <c r="E289" s="385"/>
      <c r="F289" s="385"/>
      <c r="G289" s="385"/>
      <c r="H289" s="385"/>
      <c r="I289" s="385"/>
      <c r="J289" s="385"/>
      <c r="K289" s="385"/>
      <c r="L289" s="385"/>
      <c r="M289" s="385"/>
      <c r="N289" s="385"/>
      <c r="O289" s="385"/>
      <c r="P289" s="385"/>
      <c r="Q289" s="385"/>
      <c r="R289" s="385"/>
      <c r="S289" s="385"/>
      <c r="T289" s="385"/>
      <c r="U289" s="391"/>
      <c r="V289" s="392"/>
      <c r="W289" s="392"/>
      <c r="X289" s="391"/>
      <c r="Y289" s="391"/>
      <c r="Z289" s="391"/>
      <c r="AA289" s="392"/>
      <c r="AB289" s="392"/>
      <c r="AC289" s="391"/>
      <c r="AD289" s="391"/>
      <c r="AE289" s="389"/>
      <c r="AF289" s="385"/>
      <c r="AG289" s="357"/>
      <c r="AH289" s="357"/>
      <c r="AI289" s="385"/>
      <c r="AJ289" s="385"/>
      <c r="AK289" s="385"/>
      <c r="AL289" s="357"/>
      <c r="AM289" s="357"/>
      <c r="AN289" s="393"/>
      <c r="AO289" s="393"/>
    </row>
    <row r="290" spans="1:41" ht="81.75" customHeight="1">
      <c r="A290" s="385"/>
      <c r="B290" s="385"/>
      <c r="C290" s="385"/>
      <c r="D290" s="385"/>
      <c r="E290" s="385"/>
      <c r="F290" s="385"/>
      <c r="G290" s="385"/>
      <c r="H290" s="385"/>
      <c r="I290" s="385"/>
      <c r="J290" s="385"/>
      <c r="K290" s="385"/>
      <c r="L290" s="385"/>
      <c r="M290" s="385"/>
      <c r="N290" s="385"/>
      <c r="O290" s="385"/>
      <c r="P290" s="385"/>
      <c r="Q290" s="385"/>
      <c r="R290" s="385"/>
      <c r="S290" s="385"/>
      <c r="T290" s="385"/>
      <c r="U290" s="391"/>
      <c r="V290" s="392"/>
      <c r="W290" s="392"/>
      <c r="X290" s="391"/>
      <c r="Y290" s="391"/>
      <c r="Z290" s="391"/>
      <c r="AA290" s="392"/>
      <c r="AB290" s="392"/>
      <c r="AC290" s="391"/>
      <c r="AD290" s="391"/>
      <c r="AE290" s="389"/>
      <c r="AF290" s="385"/>
      <c r="AG290" s="357"/>
      <c r="AH290" s="357"/>
      <c r="AI290" s="385"/>
      <c r="AJ290" s="385"/>
      <c r="AK290" s="385"/>
      <c r="AL290" s="357"/>
      <c r="AM290" s="357"/>
      <c r="AN290" s="393"/>
      <c r="AO290" s="393"/>
    </row>
    <row r="291" spans="1:41" ht="81.75" customHeight="1">
      <c r="A291" s="385"/>
      <c r="B291" s="385"/>
      <c r="C291" s="385"/>
      <c r="D291" s="385"/>
      <c r="E291" s="385"/>
      <c r="F291" s="385"/>
      <c r="G291" s="385"/>
      <c r="H291" s="385"/>
      <c r="I291" s="385"/>
      <c r="J291" s="385"/>
      <c r="K291" s="385"/>
      <c r="L291" s="385"/>
      <c r="M291" s="385"/>
      <c r="N291" s="385"/>
      <c r="O291" s="385"/>
      <c r="P291" s="385"/>
      <c r="Q291" s="385"/>
      <c r="R291" s="385"/>
      <c r="S291" s="385"/>
      <c r="T291" s="385"/>
      <c r="U291" s="391"/>
      <c r="V291" s="392"/>
      <c r="W291" s="392"/>
      <c r="X291" s="391"/>
      <c r="Y291" s="391"/>
      <c r="Z291" s="391"/>
      <c r="AA291" s="392"/>
      <c r="AB291" s="392"/>
      <c r="AC291" s="391"/>
      <c r="AD291" s="391"/>
      <c r="AE291" s="389"/>
      <c r="AF291" s="385"/>
      <c r="AG291" s="357"/>
      <c r="AH291" s="357"/>
      <c r="AI291" s="385"/>
      <c r="AJ291" s="385"/>
      <c r="AK291" s="385"/>
      <c r="AL291" s="357"/>
      <c r="AM291" s="357"/>
      <c r="AN291" s="393"/>
      <c r="AO291" s="393"/>
    </row>
    <row r="292" spans="1:41" ht="81.75" customHeight="1">
      <c r="A292" s="385"/>
      <c r="B292" s="385"/>
      <c r="C292" s="385"/>
      <c r="D292" s="385"/>
      <c r="E292" s="385"/>
      <c r="F292" s="385"/>
      <c r="G292" s="385"/>
      <c r="H292" s="385"/>
      <c r="I292" s="385"/>
      <c r="J292" s="385"/>
      <c r="K292" s="385"/>
      <c r="L292" s="385"/>
      <c r="M292" s="385"/>
      <c r="N292" s="385"/>
      <c r="O292" s="385"/>
      <c r="P292" s="385"/>
      <c r="Q292" s="385"/>
      <c r="R292" s="385"/>
      <c r="S292" s="385"/>
      <c r="T292" s="385"/>
      <c r="U292" s="391"/>
      <c r="V292" s="392"/>
      <c r="W292" s="392"/>
      <c r="X292" s="391"/>
      <c r="Y292" s="391"/>
      <c r="Z292" s="391"/>
      <c r="AA292" s="392"/>
      <c r="AB292" s="392"/>
      <c r="AC292" s="391"/>
      <c r="AD292" s="391"/>
      <c r="AE292" s="389"/>
      <c r="AF292" s="385"/>
      <c r="AG292" s="357"/>
      <c r="AH292" s="357"/>
      <c r="AI292" s="385"/>
      <c r="AJ292" s="385"/>
      <c r="AK292" s="385"/>
      <c r="AL292" s="357"/>
      <c r="AM292" s="357"/>
      <c r="AN292" s="393"/>
      <c r="AO292" s="393"/>
    </row>
    <row r="293" spans="1:41" ht="81.75" customHeight="1">
      <c r="A293" s="385"/>
      <c r="B293" s="385"/>
      <c r="C293" s="385"/>
      <c r="D293" s="385"/>
      <c r="E293" s="385"/>
      <c r="F293" s="385"/>
      <c r="G293" s="385"/>
      <c r="H293" s="385"/>
      <c r="I293" s="385"/>
      <c r="J293" s="385"/>
      <c r="K293" s="385"/>
      <c r="L293" s="385"/>
      <c r="M293" s="385"/>
      <c r="N293" s="385"/>
      <c r="O293" s="385"/>
      <c r="P293" s="385"/>
      <c r="Q293" s="385"/>
      <c r="R293" s="385"/>
      <c r="S293" s="385"/>
      <c r="T293" s="385"/>
      <c r="U293" s="391"/>
      <c r="V293" s="392"/>
      <c r="W293" s="392"/>
      <c r="X293" s="391"/>
      <c r="Y293" s="391"/>
      <c r="Z293" s="391"/>
      <c r="AA293" s="392"/>
      <c r="AB293" s="392"/>
      <c r="AC293" s="391"/>
      <c r="AD293" s="391"/>
      <c r="AE293" s="389"/>
      <c r="AF293" s="385"/>
      <c r="AG293" s="357"/>
      <c r="AH293" s="357"/>
      <c r="AI293" s="385"/>
      <c r="AJ293" s="385"/>
      <c r="AK293" s="385"/>
      <c r="AL293" s="357"/>
      <c r="AM293" s="357"/>
      <c r="AN293" s="393"/>
      <c r="AO293" s="393"/>
    </row>
    <row r="294" spans="1:41" ht="81.75" customHeight="1">
      <c r="A294" s="385"/>
      <c r="B294" s="385"/>
      <c r="C294" s="385"/>
      <c r="D294" s="385"/>
      <c r="E294" s="385"/>
      <c r="F294" s="385"/>
      <c r="G294" s="385"/>
      <c r="H294" s="385"/>
      <c r="I294" s="385"/>
      <c r="J294" s="385"/>
      <c r="K294" s="385"/>
      <c r="L294" s="385"/>
      <c r="M294" s="385"/>
      <c r="N294" s="385"/>
      <c r="O294" s="385"/>
      <c r="P294" s="385"/>
      <c r="Q294" s="385"/>
      <c r="R294" s="385"/>
      <c r="S294" s="385"/>
      <c r="T294" s="385"/>
      <c r="U294" s="391"/>
      <c r="V294" s="392"/>
      <c r="W294" s="392"/>
      <c r="X294" s="391"/>
      <c r="Y294" s="391"/>
      <c r="Z294" s="391"/>
      <c r="AA294" s="392"/>
      <c r="AB294" s="392"/>
      <c r="AC294" s="391"/>
      <c r="AD294" s="391"/>
      <c r="AE294" s="389"/>
      <c r="AF294" s="385"/>
      <c r="AG294" s="357"/>
      <c r="AH294" s="357"/>
      <c r="AI294" s="385"/>
      <c r="AJ294" s="385"/>
      <c r="AK294" s="385"/>
      <c r="AL294" s="357"/>
      <c r="AM294" s="357"/>
      <c r="AN294" s="393"/>
      <c r="AO294" s="393"/>
    </row>
    <row r="295" spans="1:41" ht="81.75" customHeight="1">
      <c r="A295" s="385"/>
      <c r="B295" s="385"/>
      <c r="C295" s="385"/>
      <c r="D295" s="385"/>
      <c r="E295" s="385"/>
      <c r="F295" s="385"/>
      <c r="G295" s="385"/>
      <c r="H295" s="385"/>
      <c r="I295" s="385"/>
      <c r="J295" s="385"/>
      <c r="K295" s="385"/>
      <c r="L295" s="385"/>
      <c r="M295" s="385"/>
      <c r="N295" s="385"/>
      <c r="O295" s="385"/>
      <c r="P295" s="385"/>
      <c r="Q295" s="385"/>
      <c r="R295" s="385"/>
      <c r="S295" s="385"/>
      <c r="T295" s="385"/>
      <c r="U295" s="391"/>
      <c r="V295" s="392"/>
      <c r="W295" s="392"/>
      <c r="X295" s="391"/>
      <c r="Y295" s="391"/>
      <c r="Z295" s="391"/>
      <c r="AA295" s="392"/>
      <c r="AB295" s="392"/>
      <c r="AC295" s="391"/>
      <c r="AD295" s="391"/>
      <c r="AE295" s="389"/>
      <c r="AF295" s="385"/>
      <c r="AG295" s="357"/>
      <c r="AH295" s="357"/>
      <c r="AI295" s="385"/>
      <c r="AJ295" s="385"/>
      <c r="AK295" s="385"/>
      <c r="AL295" s="357"/>
      <c r="AM295" s="357"/>
      <c r="AN295" s="393"/>
      <c r="AO295" s="393"/>
    </row>
    <row r="296" spans="1:41" ht="81.75" customHeight="1">
      <c r="A296" s="385"/>
      <c r="B296" s="385"/>
      <c r="C296" s="385"/>
      <c r="D296" s="385"/>
      <c r="E296" s="385"/>
      <c r="F296" s="385"/>
      <c r="G296" s="385"/>
      <c r="H296" s="385"/>
      <c r="I296" s="385"/>
      <c r="J296" s="385"/>
      <c r="K296" s="385"/>
      <c r="L296" s="385"/>
      <c r="M296" s="385"/>
      <c r="N296" s="385"/>
      <c r="O296" s="385"/>
      <c r="P296" s="385"/>
      <c r="Q296" s="385"/>
      <c r="R296" s="385"/>
      <c r="S296" s="385"/>
      <c r="T296" s="385"/>
      <c r="U296" s="391"/>
      <c r="V296" s="392"/>
      <c r="W296" s="392"/>
      <c r="X296" s="391"/>
      <c r="Y296" s="391"/>
      <c r="Z296" s="391"/>
      <c r="AA296" s="392"/>
      <c r="AB296" s="392"/>
      <c r="AC296" s="391"/>
      <c r="AD296" s="391"/>
      <c r="AE296" s="389"/>
      <c r="AF296" s="385"/>
      <c r="AG296" s="357"/>
      <c r="AH296" s="357"/>
      <c r="AI296" s="385"/>
      <c r="AJ296" s="385"/>
      <c r="AK296" s="385"/>
      <c r="AL296" s="357"/>
      <c r="AM296" s="357"/>
      <c r="AN296" s="393"/>
      <c r="AO296" s="393"/>
    </row>
    <row r="297" spans="1:41" ht="81.75" customHeight="1">
      <c r="A297" s="385"/>
      <c r="B297" s="385"/>
      <c r="C297" s="385"/>
      <c r="D297" s="385"/>
      <c r="E297" s="385"/>
      <c r="F297" s="385"/>
      <c r="G297" s="385"/>
      <c r="H297" s="385"/>
      <c r="I297" s="385"/>
      <c r="J297" s="385"/>
      <c r="K297" s="385"/>
      <c r="L297" s="385"/>
      <c r="M297" s="385"/>
      <c r="N297" s="385"/>
      <c r="O297" s="385"/>
      <c r="P297" s="385"/>
      <c r="Q297" s="385"/>
      <c r="R297" s="385"/>
      <c r="S297" s="385"/>
      <c r="T297" s="385"/>
      <c r="U297" s="391"/>
      <c r="V297" s="392"/>
      <c r="W297" s="392"/>
      <c r="X297" s="391"/>
      <c r="Y297" s="391"/>
      <c r="Z297" s="391"/>
      <c r="AA297" s="392"/>
      <c r="AB297" s="392"/>
      <c r="AC297" s="391"/>
      <c r="AD297" s="391"/>
      <c r="AE297" s="389"/>
      <c r="AF297" s="385"/>
      <c r="AG297" s="357"/>
      <c r="AH297" s="357"/>
      <c r="AI297" s="385"/>
      <c r="AJ297" s="385"/>
      <c r="AK297" s="385"/>
      <c r="AL297" s="357"/>
      <c r="AM297" s="357"/>
      <c r="AN297" s="393"/>
      <c r="AO297" s="393"/>
    </row>
    <row r="298" spans="1:41" ht="81.75" customHeight="1">
      <c r="A298" s="385"/>
      <c r="B298" s="385"/>
      <c r="C298" s="385"/>
      <c r="D298" s="385"/>
      <c r="E298" s="385"/>
      <c r="F298" s="385"/>
      <c r="G298" s="385"/>
      <c r="H298" s="385"/>
      <c r="I298" s="385"/>
      <c r="J298" s="385"/>
      <c r="K298" s="385"/>
      <c r="L298" s="385"/>
      <c r="M298" s="385"/>
      <c r="N298" s="385"/>
      <c r="O298" s="385"/>
      <c r="P298" s="385"/>
      <c r="Q298" s="385"/>
      <c r="R298" s="385"/>
      <c r="S298" s="385"/>
      <c r="T298" s="385"/>
      <c r="U298" s="391"/>
      <c r="V298" s="392"/>
      <c r="W298" s="392"/>
      <c r="X298" s="391"/>
      <c r="Y298" s="391"/>
      <c r="Z298" s="391"/>
      <c r="AA298" s="392"/>
      <c r="AB298" s="392"/>
      <c r="AC298" s="391"/>
      <c r="AD298" s="391"/>
      <c r="AE298" s="389"/>
      <c r="AF298" s="385"/>
      <c r="AG298" s="357"/>
      <c r="AH298" s="357"/>
      <c r="AI298" s="385"/>
      <c r="AJ298" s="385"/>
      <c r="AK298" s="385"/>
      <c r="AL298" s="357"/>
      <c r="AM298" s="357"/>
      <c r="AN298" s="393"/>
      <c r="AO298" s="393"/>
    </row>
    <row r="299" spans="1:41" ht="81.75" customHeight="1">
      <c r="A299" s="385"/>
      <c r="B299" s="385"/>
      <c r="C299" s="385"/>
      <c r="D299" s="385"/>
      <c r="E299" s="385"/>
      <c r="F299" s="385"/>
      <c r="G299" s="385"/>
      <c r="H299" s="385"/>
      <c r="I299" s="385"/>
      <c r="J299" s="385"/>
      <c r="K299" s="385"/>
      <c r="L299" s="385"/>
      <c r="M299" s="385"/>
      <c r="N299" s="385"/>
      <c r="O299" s="385"/>
      <c r="P299" s="385"/>
      <c r="Q299" s="385"/>
      <c r="R299" s="385"/>
      <c r="S299" s="385"/>
      <c r="T299" s="385"/>
      <c r="U299" s="391"/>
      <c r="V299" s="392"/>
      <c r="W299" s="392"/>
      <c r="X299" s="391"/>
      <c r="Y299" s="391"/>
      <c r="Z299" s="391"/>
      <c r="AA299" s="392"/>
      <c r="AB299" s="392"/>
      <c r="AC299" s="391"/>
      <c r="AD299" s="391"/>
      <c r="AE299" s="389"/>
      <c r="AF299" s="385"/>
      <c r="AG299" s="357"/>
      <c r="AH299" s="357"/>
      <c r="AI299" s="385"/>
      <c r="AJ299" s="385"/>
      <c r="AK299" s="385"/>
      <c r="AL299" s="357"/>
      <c r="AM299" s="357"/>
      <c r="AN299" s="393"/>
      <c r="AO299" s="393"/>
    </row>
    <row r="300" spans="1:41" ht="81.75" customHeight="1">
      <c r="A300" s="385"/>
      <c r="B300" s="385"/>
      <c r="C300" s="385"/>
      <c r="D300" s="385"/>
      <c r="E300" s="385"/>
      <c r="F300" s="385"/>
      <c r="G300" s="385"/>
      <c r="H300" s="385"/>
      <c r="I300" s="385"/>
      <c r="J300" s="385"/>
      <c r="K300" s="385"/>
      <c r="L300" s="385"/>
      <c r="M300" s="385"/>
      <c r="N300" s="385"/>
      <c r="O300" s="385"/>
      <c r="P300" s="385"/>
      <c r="Q300" s="385"/>
      <c r="R300" s="385"/>
      <c r="S300" s="385"/>
      <c r="T300" s="385"/>
      <c r="U300" s="391"/>
      <c r="V300" s="392"/>
      <c r="W300" s="392"/>
      <c r="X300" s="391"/>
      <c r="Y300" s="391"/>
      <c r="Z300" s="391"/>
      <c r="AA300" s="392"/>
      <c r="AB300" s="392"/>
      <c r="AC300" s="391"/>
      <c r="AD300" s="391"/>
      <c r="AE300" s="389"/>
      <c r="AF300" s="385"/>
      <c r="AG300" s="357"/>
      <c r="AH300" s="357"/>
      <c r="AI300" s="385"/>
      <c r="AJ300" s="385"/>
      <c r="AK300" s="385"/>
      <c r="AL300" s="357"/>
      <c r="AM300" s="357"/>
      <c r="AN300" s="393"/>
      <c r="AO300" s="393"/>
    </row>
    <row r="301" spans="1:41" ht="81.75" customHeight="1">
      <c r="A301" s="385"/>
      <c r="B301" s="385"/>
      <c r="C301" s="385"/>
      <c r="D301" s="385"/>
      <c r="E301" s="385"/>
      <c r="F301" s="385"/>
      <c r="G301" s="385"/>
      <c r="H301" s="385"/>
      <c r="I301" s="385"/>
      <c r="J301" s="385"/>
      <c r="K301" s="385"/>
      <c r="L301" s="385"/>
      <c r="M301" s="385"/>
      <c r="N301" s="385"/>
      <c r="O301" s="385"/>
      <c r="P301" s="385"/>
      <c r="Q301" s="385"/>
      <c r="R301" s="385"/>
      <c r="S301" s="385"/>
      <c r="T301" s="385"/>
      <c r="U301" s="391"/>
      <c r="V301" s="392"/>
      <c r="W301" s="392"/>
      <c r="X301" s="391"/>
      <c r="Y301" s="391"/>
      <c r="Z301" s="391"/>
      <c r="AA301" s="392"/>
      <c r="AB301" s="392"/>
      <c r="AC301" s="391"/>
      <c r="AD301" s="391"/>
      <c r="AE301" s="389"/>
      <c r="AF301" s="385"/>
      <c r="AG301" s="357"/>
      <c r="AH301" s="357"/>
      <c r="AI301" s="385"/>
      <c r="AJ301" s="385"/>
      <c r="AK301" s="385"/>
      <c r="AL301" s="357"/>
      <c r="AM301" s="357"/>
      <c r="AN301" s="393"/>
      <c r="AO301" s="393"/>
    </row>
    <row r="302" spans="1:41" ht="81.75" customHeight="1">
      <c r="A302" s="385"/>
      <c r="B302" s="385"/>
      <c r="C302" s="385"/>
      <c r="D302" s="385"/>
      <c r="E302" s="385"/>
      <c r="F302" s="385"/>
      <c r="G302" s="385"/>
      <c r="H302" s="385"/>
      <c r="I302" s="385"/>
      <c r="J302" s="385"/>
      <c r="K302" s="385"/>
      <c r="L302" s="385"/>
      <c r="M302" s="385"/>
      <c r="N302" s="385"/>
      <c r="O302" s="385"/>
      <c r="P302" s="385"/>
      <c r="Q302" s="385"/>
      <c r="R302" s="385"/>
      <c r="S302" s="385"/>
      <c r="T302" s="385"/>
      <c r="U302" s="391"/>
      <c r="V302" s="392"/>
      <c r="W302" s="392"/>
      <c r="X302" s="391"/>
      <c r="Y302" s="391"/>
      <c r="Z302" s="391"/>
      <c r="AA302" s="392"/>
      <c r="AB302" s="392"/>
      <c r="AC302" s="391"/>
      <c r="AD302" s="391"/>
      <c r="AE302" s="389"/>
      <c r="AF302" s="385"/>
      <c r="AG302" s="357"/>
      <c r="AH302" s="357"/>
      <c r="AI302" s="385"/>
      <c r="AJ302" s="385"/>
      <c r="AK302" s="385"/>
      <c r="AL302" s="357"/>
      <c r="AM302" s="357"/>
      <c r="AN302" s="393"/>
      <c r="AO302" s="393"/>
    </row>
    <row r="303" spans="1:41" ht="81.75" customHeight="1">
      <c r="A303" s="385"/>
      <c r="B303" s="385"/>
      <c r="C303" s="385"/>
      <c r="D303" s="385"/>
      <c r="E303" s="385"/>
      <c r="F303" s="385"/>
      <c r="G303" s="385"/>
      <c r="H303" s="385"/>
      <c r="I303" s="385"/>
      <c r="J303" s="385"/>
      <c r="K303" s="385"/>
      <c r="L303" s="385"/>
      <c r="M303" s="385"/>
      <c r="N303" s="385"/>
      <c r="O303" s="385"/>
      <c r="P303" s="385"/>
      <c r="Q303" s="385"/>
      <c r="R303" s="385"/>
      <c r="S303" s="385"/>
      <c r="T303" s="385"/>
      <c r="U303" s="391"/>
      <c r="V303" s="392"/>
      <c r="W303" s="392"/>
      <c r="X303" s="391"/>
      <c r="Y303" s="391"/>
      <c r="Z303" s="391"/>
      <c r="AA303" s="392"/>
      <c r="AB303" s="392"/>
      <c r="AC303" s="391"/>
      <c r="AD303" s="391"/>
      <c r="AE303" s="389"/>
      <c r="AF303" s="385"/>
      <c r="AG303" s="357"/>
      <c r="AH303" s="357"/>
      <c r="AI303" s="385"/>
      <c r="AJ303" s="385"/>
      <c r="AK303" s="385"/>
      <c r="AL303" s="357"/>
      <c r="AM303" s="357"/>
      <c r="AN303" s="393"/>
      <c r="AO303" s="393"/>
    </row>
    <row r="304" spans="1:41" ht="81.75" customHeight="1">
      <c r="A304" s="385"/>
      <c r="B304" s="385"/>
      <c r="C304" s="385"/>
      <c r="D304" s="385"/>
      <c r="E304" s="385"/>
      <c r="F304" s="385"/>
      <c r="G304" s="385"/>
      <c r="H304" s="385"/>
      <c r="I304" s="385"/>
      <c r="J304" s="385"/>
      <c r="K304" s="385"/>
      <c r="L304" s="385"/>
      <c r="M304" s="385"/>
      <c r="N304" s="385"/>
      <c r="O304" s="385"/>
      <c r="P304" s="385"/>
      <c r="Q304" s="385"/>
      <c r="R304" s="385"/>
      <c r="S304" s="385"/>
      <c r="T304" s="385"/>
      <c r="U304" s="391"/>
      <c r="V304" s="392"/>
      <c r="W304" s="392"/>
      <c r="X304" s="391"/>
      <c r="Y304" s="391"/>
      <c r="Z304" s="391"/>
      <c r="AA304" s="392"/>
      <c r="AB304" s="392"/>
      <c r="AC304" s="391"/>
      <c r="AD304" s="391"/>
      <c r="AE304" s="389"/>
      <c r="AF304" s="385"/>
      <c r="AG304" s="357"/>
      <c r="AH304" s="357"/>
      <c r="AI304" s="385"/>
      <c r="AJ304" s="385"/>
      <c r="AK304" s="385"/>
      <c r="AL304" s="357"/>
      <c r="AM304" s="357"/>
      <c r="AN304" s="393"/>
      <c r="AO304" s="393"/>
    </row>
    <row r="305" spans="1:41" ht="81.75" customHeight="1">
      <c r="A305" s="385"/>
      <c r="B305" s="385"/>
      <c r="C305" s="385"/>
      <c r="D305" s="385"/>
      <c r="E305" s="385"/>
      <c r="F305" s="385"/>
      <c r="G305" s="385"/>
      <c r="H305" s="385"/>
      <c r="I305" s="385"/>
      <c r="J305" s="385"/>
      <c r="K305" s="385"/>
      <c r="L305" s="385"/>
      <c r="M305" s="385"/>
      <c r="N305" s="385"/>
      <c r="O305" s="385"/>
      <c r="P305" s="385"/>
      <c r="Q305" s="385"/>
      <c r="R305" s="385"/>
      <c r="S305" s="385"/>
      <c r="T305" s="385"/>
      <c r="U305" s="391"/>
      <c r="V305" s="392"/>
      <c r="W305" s="392"/>
      <c r="X305" s="391"/>
      <c r="Y305" s="391"/>
      <c r="Z305" s="391"/>
      <c r="AA305" s="392"/>
      <c r="AB305" s="392"/>
      <c r="AC305" s="391"/>
      <c r="AD305" s="391"/>
      <c r="AE305" s="389"/>
      <c r="AF305" s="385"/>
      <c r="AG305" s="357"/>
      <c r="AH305" s="357"/>
      <c r="AI305" s="385"/>
      <c r="AJ305" s="385"/>
      <c r="AK305" s="385"/>
      <c r="AL305" s="357"/>
      <c r="AM305" s="357"/>
      <c r="AN305" s="393"/>
      <c r="AO305" s="393"/>
    </row>
    <row r="306" spans="1:41" ht="81.75" customHeight="1">
      <c r="A306" s="385"/>
      <c r="B306" s="385"/>
      <c r="C306" s="385"/>
      <c r="D306" s="385"/>
      <c r="E306" s="385"/>
      <c r="F306" s="385"/>
      <c r="G306" s="385"/>
      <c r="H306" s="385"/>
      <c r="I306" s="385"/>
      <c r="J306" s="385"/>
      <c r="K306" s="385"/>
      <c r="L306" s="385"/>
      <c r="M306" s="385"/>
      <c r="N306" s="385"/>
      <c r="O306" s="385"/>
      <c r="P306" s="385"/>
      <c r="Q306" s="385"/>
      <c r="R306" s="385"/>
      <c r="S306" s="385"/>
      <c r="T306" s="385"/>
      <c r="U306" s="391"/>
      <c r="V306" s="392"/>
      <c r="W306" s="392"/>
      <c r="X306" s="391"/>
      <c r="Y306" s="391"/>
      <c r="Z306" s="391"/>
      <c r="AA306" s="392"/>
      <c r="AB306" s="392"/>
      <c r="AC306" s="391"/>
      <c r="AD306" s="391"/>
      <c r="AE306" s="389"/>
      <c r="AF306" s="385"/>
      <c r="AG306" s="357"/>
      <c r="AH306" s="357"/>
      <c r="AI306" s="385"/>
      <c r="AJ306" s="385"/>
      <c r="AK306" s="385"/>
      <c r="AL306" s="357"/>
      <c r="AM306" s="357"/>
      <c r="AN306" s="393"/>
      <c r="AO306" s="393"/>
    </row>
    <row r="307" spans="1:41" ht="81.75" customHeight="1">
      <c r="A307" s="385"/>
      <c r="B307" s="385"/>
      <c r="C307" s="385"/>
      <c r="D307" s="385"/>
      <c r="E307" s="385"/>
      <c r="F307" s="385"/>
      <c r="G307" s="385"/>
      <c r="H307" s="385"/>
      <c r="I307" s="385"/>
      <c r="J307" s="385"/>
      <c r="K307" s="385"/>
      <c r="L307" s="385"/>
      <c r="M307" s="385"/>
      <c r="N307" s="385"/>
      <c r="O307" s="385"/>
      <c r="P307" s="385"/>
      <c r="Q307" s="385"/>
      <c r="R307" s="385"/>
      <c r="S307" s="385"/>
      <c r="T307" s="385"/>
      <c r="U307" s="391"/>
      <c r="V307" s="392"/>
      <c r="W307" s="392"/>
      <c r="X307" s="391"/>
      <c r="Y307" s="391"/>
      <c r="Z307" s="391"/>
      <c r="AA307" s="392"/>
      <c r="AB307" s="392"/>
      <c r="AC307" s="391"/>
      <c r="AD307" s="391"/>
      <c r="AE307" s="389"/>
      <c r="AF307" s="385"/>
      <c r="AG307" s="357"/>
      <c r="AH307" s="357"/>
      <c r="AI307" s="385"/>
      <c r="AJ307" s="385"/>
      <c r="AK307" s="385"/>
      <c r="AL307" s="357"/>
      <c r="AM307" s="357"/>
      <c r="AN307" s="393"/>
      <c r="AO307" s="393"/>
    </row>
    <row r="308" spans="1:41" ht="81.75" customHeight="1">
      <c r="A308" s="385"/>
      <c r="B308" s="385"/>
      <c r="C308" s="385"/>
      <c r="D308" s="385"/>
      <c r="E308" s="385"/>
      <c r="F308" s="385"/>
      <c r="G308" s="385"/>
      <c r="H308" s="385"/>
      <c r="I308" s="385"/>
      <c r="J308" s="385"/>
      <c r="K308" s="385"/>
      <c r="L308" s="385"/>
      <c r="M308" s="385"/>
      <c r="N308" s="385"/>
      <c r="O308" s="385"/>
      <c r="P308" s="385"/>
      <c r="Q308" s="385"/>
      <c r="R308" s="385"/>
      <c r="S308" s="385"/>
      <c r="T308" s="385"/>
      <c r="U308" s="391"/>
      <c r="V308" s="392"/>
      <c r="W308" s="392"/>
      <c r="X308" s="391"/>
      <c r="Y308" s="391"/>
      <c r="Z308" s="391"/>
      <c r="AA308" s="392"/>
      <c r="AB308" s="392"/>
      <c r="AC308" s="391"/>
      <c r="AD308" s="391"/>
      <c r="AE308" s="389"/>
      <c r="AF308" s="385"/>
      <c r="AG308" s="357"/>
      <c r="AH308" s="357"/>
      <c r="AI308" s="385"/>
      <c r="AJ308" s="385"/>
      <c r="AK308" s="385"/>
      <c r="AL308" s="357"/>
      <c r="AM308" s="357"/>
      <c r="AN308" s="393"/>
      <c r="AO308" s="393"/>
    </row>
    <row r="309" spans="1:41" ht="81.75" customHeight="1">
      <c r="A309" s="385"/>
      <c r="B309" s="385"/>
      <c r="C309" s="385"/>
      <c r="D309" s="385"/>
      <c r="E309" s="385"/>
      <c r="F309" s="385"/>
      <c r="G309" s="385"/>
      <c r="H309" s="385"/>
      <c r="I309" s="385"/>
      <c r="J309" s="385"/>
      <c r="K309" s="385"/>
      <c r="L309" s="385"/>
      <c r="M309" s="385"/>
      <c r="N309" s="385"/>
      <c r="O309" s="385"/>
      <c r="P309" s="385"/>
      <c r="Q309" s="385"/>
      <c r="R309" s="385"/>
      <c r="S309" s="385"/>
      <c r="T309" s="385"/>
      <c r="U309" s="391"/>
      <c r="V309" s="392"/>
      <c r="W309" s="392"/>
      <c r="X309" s="391"/>
      <c r="Y309" s="391"/>
      <c r="Z309" s="391"/>
      <c r="AA309" s="392"/>
      <c r="AB309" s="392"/>
      <c r="AC309" s="391"/>
      <c r="AD309" s="391"/>
      <c r="AE309" s="389"/>
      <c r="AF309" s="385"/>
      <c r="AG309" s="357"/>
      <c r="AH309" s="357"/>
      <c r="AI309" s="385"/>
      <c r="AJ309" s="385"/>
      <c r="AK309" s="385"/>
      <c r="AL309" s="357"/>
      <c r="AM309" s="357"/>
      <c r="AN309" s="393"/>
      <c r="AO309" s="393"/>
    </row>
    <row r="310" spans="1:41" ht="81.75" customHeight="1">
      <c r="A310" s="385"/>
      <c r="B310" s="385"/>
      <c r="C310" s="385"/>
      <c r="D310" s="385"/>
      <c r="E310" s="385"/>
      <c r="F310" s="385"/>
      <c r="G310" s="385"/>
      <c r="H310" s="385"/>
      <c r="I310" s="385"/>
      <c r="J310" s="385"/>
      <c r="K310" s="385"/>
      <c r="L310" s="385"/>
      <c r="M310" s="385"/>
      <c r="N310" s="385"/>
      <c r="O310" s="385"/>
      <c r="P310" s="385"/>
      <c r="Q310" s="385"/>
      <c r="R310" s="385"/>
      <c r="S310" s="385"/>
      <c r="T310" s="385"/>
      <c r="U310" s="391"/>
      <c r="V310" s="392"/>
      <c r="W310" s="392"/>
      <c r="X310" s="391"/>
      <c r="Y310" s="391"/>
      <c r="Z310" s="391"/>
      <c r="AA310" s="392"/>
      <c r="AB310" s="392"/>
      <c r="AC310" s="391"/>
      <c r="AD310" s="391"/>
      <c r="AE310" s="389"/>
      <c r="AF310" s="385"/>
      <c r="AG310" s="357"/>
      <c r="AH310" s="357"/>
      <c r="AI310" s="385"/>
      <c r="AJ310" s="385"/>
      <c r="AK310" s="385"/>
      <c r="AL310" s="357"/>
      <c r="AM310" s="357"/>
      <c r="AN310" s="393"/>
      <c r="AO310" s="393"/>
    </row>
    <row r="311" spans="1:41" ht="81.75" customHeight="1">
      <c r="A311" s="385"/>
      <c r="B311" s="385"/>
      <c r="C311" s="385"/>
      <c r="D311" s="385"/>
      <c r="E311" s="385"/>
      <c r="F311" s="385"/>
      <c r="G311" s="385"/>
      <c r="H311" s="385"/>
      <c r="I311" s="385"/>
      <c r="J311" s="385"/>
      <c r="K311" s="385"/>
      <c r="L311" s="385"/>
      <c r="M311" s="385"/>
      <c r="N311" s="385"/>
      <c r="O311" s="385"/>
      <c r="P311" s="385"/>
      <c r="Q311" s="385"/>
      <c r="R311" s="385"/>
      <c r="S311" s="385"/>
      <c r="T311" s="385"/>
      <c r="U311" s="391"/>
      <c r="V311" s="392"/>
      <c r="W311" s="392"/>
      <c r="X311" s="391"/>
      <c r="Y311" s="391"/>
      <c r="Z311" s="391"/>
      <c r="AA311" s="392"/>
      <c r="AB311" s="392"/>
      <c r="AC311" s="391"/>
      <c r="AD311" s="391"/>
      <c r="AE311" s="389"/>
      <c r="AF311" s="385"/>
      <c r="AG311" s="357"/>
      <c r="AH311" s="357"/>
      <c r="AI311" s="385"/>
      <c r="AJ311" s="385"/>
      <c r="AK311" s="385"/>
      <c r="AL311" s="357"/>
      <c r="AM311" s="357"/>
      <c r="AN311" s="393"/>
      <c r="AO311" s="393"/>
    </row>
    <row r="312" spans="1:41" ht="81.75" customHeight="1">
      <c r="A312" s="385"/>
      <c r="B312" s="385"/>
      <c r="C312" s="385"/>
      <c r="D312" s="385"/>
      <c r="E312" s="385"/>
      <c r="F312" s="385"/>
      <c r="G312" s="385"/>
      <c r="H312" s="385"/>
      <c r="I312" s="385"/>
      <c r="J312" s="385"/>
      <c r="K312" s="385"/>
      <c r="L312" s="385"/>
      <c r="M312" s="385"/>
      <c r="N312" s="385"/>
      <c r="O312" s="385"/>
      <c r="P312" s="385"/>
      <c r="Q312" s="385"/>
      <c r="R312" s="385"/>
      <c r="S312" s="385"/>
      <c r="T312" s="385"/>
      <c r="U312" s="391"/>
      <c r="V312" s="392"/>
      <c r="W312" s="392"/>
      <c r="X312" s="391"/>
      <c r="Y312" s="391"/>
      <c r="Z312" s="391"/>
      <c r="AA312" s="392"/>
      <c r="AB312" s="392"/>
      <c r="AC312" s="391"/>
      <c r="AD312" s="391"/>
      <c r="AE312" s="389"/>
      <c r="AF312" s="385"/>
      <c r="AG312" s="357"/>
      <c r="AH312" s="357"/>
      <c r="AI312" s="385"/>
      <c r="AJ312" s="385"/>
      <c r="AK312" s="385"/>
      <c r="AL312" s="357"/>
      <c r="AM312" s="357"/>
      <c r="AN312" s="393"/>
      <c r="AO312" s="393"/>
    </row>
    <row r="313" spans="1:41" ht="81.75" customHeight="1">
      <c r="A313" s="385"/>
      <c r="B313" s="385"/>
      <c r="C313" s="385"/>
      <c r="D313" s="385"/>
      <c r="E313" s="385"/>
      <c r="F313" s="385"/>
      <c r="G313" s="385"/>
      <c r="H313" s="385"/>
      <c r="I313" s="385"/>
      <c r="J313" s="385"/>
      <c r="K313" s="385"/>
      <c r="L313" s="385"/>
      <c r="M313" s="385"/>
      <c r="N313" s="385"/>
      <c r="O313" s="385"/>
      <c r="P313" s="385"/>
      <c r="Q313" s="385"/>
      <c r="R313" s="385"/>
      <c r="S313" s="385"/>
      <c r="T313" s="385"/>
      <c r="U313" s="391"/>
      <c r="V313" s="392"/>
      <c r="W313" s="392"/>
      <c r="X313" s="391"/>
      <c r="Y313" s="391"/>
      <c r="Z313" s="391"/>
      <c r="AA313" s="392"/>
      <c r="AB313" s="392"/>
      <c r="AC313" s="391"/>
      <c r="AD313" s="391"/>
      <c r="AE313" s="389"/>
      <c r="AF313" s="385"/>
      <c r="AG313" s="357"/>
      <c r="AH313" s="357"/>
      <c r="AI313" s="385"/>
      <c r="AJ313" s="385"/>
      <c r="AK313" s="385"/>
      <c r="AL313" s="357"/>
      <c r="AM313" s="357"/>
      <c r="AN313" s="393"/>
      <c r="AO313" s="393"/>
    </row>
    <row r="314" spans="1:41" ht="81.75" customHeight="1">
      <c r="A314" s="385"/>
      <c r="B314" s="385"/>
      <c r="C314" s="385"/>
      <c r="D314" s="385"/>
      <c r="E314" s="385"/>
      <c r="F314" s="385"/>
      <c r="G314" s="385"/>
      <c r="H314" s="385"/>
      <c r="I314" s="385"/>
      <c r="J314" s="385"/>
      <c r="K314" s="385"/>
      <c r="L314" s="385"/>
      <c r="M314" s="385"/>
      <c r="N314" s="385"/>
      <c r="O314" s="385"/>
      <c r="P314" s="385"/>
      <c r="Q314" s="385"/>
      <c r="R314" s="385"/>
      <c r="S314" s="385"/>
      <c r="T314" s="385"/>
      <c r="U314" s="391"/>
      <c r="V314" s="392"/>
      <c r="W314" s="392"/>
      <c r="X314" s="391"/>
      <c r="Y314" s="391"/>
      <c r="Z314" s="391"/>
      <c r="AA314" s="392"/>
      <c r="AB314" s="392"/>
      <c r="AC314" s="391"/>
      <c r="AD314" s="391"/>
      <c r="AE314" s="389"/>
      <c r="AF314" s="385"/>
      <c r="AG314" s="357"/>
      <c r="AH314" s="357"/>
      <c r="AI314" s="385"/>
      <c r="AJ314" s="385"/>
      <c r="AK314" s="385"/>
      <c r="AL314" s="357"/>
      <c r="AM314" s="357"/>
      <c r="AN314" s="393"/>
      <c r="AO314" s="393"/>
    </row>
    <row r="315" spans="1:41" ht="81.75" customHeight="1">
      <c r="A315" s="385"/>
      <c r="B315" s="385"/>
      <c r="C315" s="385"/>
      <c r="D315" s="385"/>
      <c r="E315" s="385"/>
      <c r="F315" s="385"/>
      <c r="G315" s="385"/>
      <c r="H315" s="385"/>
      <c r="I315" s="385"/>
      <c r="J315" s="385"/>
      <c r="K315" s="385"/>
      <c r="L315" s="385"/>
      <c r="M315" s="385"/>
      <c r="N315" s="385"/>
      <c r="O315" s="385"/>
      <c r="P315" s="385"/>
      <c r="Q315" s="385"/>
      <c r="R315" s="385"/>
      <c r="S315" s="385"/>
      <c r="T315" s="385"/>
      <c r="U315" s="391"/>
      <c r="V315" s="392"/>
      <c r="W315" s="392"/>
      <c r="X315" s="391"/>
      <c r="Y315" s="391"/>
      <c r="Z315" s="391"/>
      <c r="AA315" s="392"/>
      <c r="AB315" s="392"/>
      <c r="AC315" s="391"/>
      <c r="AD315" s="391"/>
      <c r="AE315" s="389"/>
      <c r="AF315" s="385"/>
      <c r="AG315" s="357"/>
      <c r="AH315" s="357"/>
      <c r="AI315" s="385"/>
      <c r="AJ315" s="385"/>
      <c r="AK315" s="385"/>
      <c r="AL315" s="357"/>
      <c r="AM315" s="357"/>
      <c r="AN315" s="393"/>
      <c r="AO315" s="393"/>
    </row>
    <row r="316" spans="1:41" ht="81.75" customHeight="1">
      <c r="A316" s="385"/>
      <c r="B316" s="385"/>
      <c r="C316" s="385"/>
      <c r="D316" s="385"/>
      <c r="E316" s="385"/>
      <c r="F316" s="385"/>
      <c r="G316" s="385"/>
      <c r="H316" s="385"/>
      <c r="I316" s="385"/>
      <c r="J316" s="385"/>
      <c r="K316" s="385"/>
      <c r="L316" s="385"/>
      <c r="M316" s="385"/>
      <c r="N316" s="385"/>
      <c r="O316" s="385"/>
      <c r="P316" s="385"/>
      <c r="Q316" s="385"/>
      <c r="R316" s="385"/>
      <c r="S316" s="385"/>
      <c r="T316" s="385"/>
      <c r="U316" s="391"/>
      <c r="V316" s="392"/>
      <c r="W316" s="392"/>
      <c r="X316" s="391"/>
      <c r="Y316" s="391"/>
      <c r="Z316" s="391"/>
      <c r="AA316" s="392"/>
      <c r="AB316" s="392"/>
      <c r="AC316" s="391"/>
      <c r="AD316" s="391"/>
      <c r="AE316" s="389"/>
      <c r="AF316" s="385"/>
      <c r="AG316" s="357"/>
      <c r="AH316" s="357"/>
      <c r="AI316" s="385"/>
      <c r="AJ316" s="385"/>
      <c r="AK316" s="385"/>
      <c r="AL316" s="357"/>
      <c r="AM316" s="357"/>
      <c r="AN316" s="393"/>
      <c r="AO316" s="393"/>
    </row>
    <row r="317" spans="1:41" ht="81.75" customHeight="1">
      <c r="A317" s="385"/>
      <c r="B317" s="385"/>
      <c r="C317" s="385"/>
      <c r="D317" s="385"/>
      <c r="E317" s="385"/>
      <c r="F317" s="385"/>
      <c r="G317" s="385"/>
      <c r="H317" s="385"/>
      <c r="I317" s="385"/>
      <c r="J317" s="385"/>
      <c r="K317" s="385"/>
      <c r="L317" s="385"/>
      <c r="M317" s="385"/>
      <c r="N317" s="385"/>
      <c r="O317" s="385"/>
      <c r="P317" s="385"/>
      <c r="Q317" s="385"/>
      <c r="R317" s="385"/>
      <c r="S317" s="385"/>
      <c r="T317" s="385"/>
      <c r="U317" s="391"/>
      <c r="V317" s="392"/>
      <c r="W317" s="392"/>
      <c r="X317" s="391"/>
      <c r="Y317" s="391"/>
      <c r="Z317" s="391"/>
      <c r="AA317" s="392"/>
      <c r="AB317" s="392"/>
      <c r="AC317" s="391"/>
      <c r="AD317" s="391"/>
      <c r="AE317" s="389"/>
      <c r="AF317" s="385"/>
      <c r="AG317" s="357"/>
      <c r="AH317" s="357"/>
      <c r="AI317" s="385"/>
      <c r="AJ317" s="385"/>
      <c r="AK317" s="385"/>
      <c r="AL317" s="357"/>
      <c r="AM317" s="357"/>
      <c r="AN317" s="393"/>
      <c r="AO317" s="393"/>
    </row>
    <row r="318" spans="1:41" ht="81.75" customHeight="1">
      <c r="A318" s="385"/>
      <c r="B318" s="385"/>
      <c r="C318" s="385"/>
      <c r="D318" s="385"/>
      <c r="E318" s="385"/>
      <c r="F318" s="385"/>
      <c r="G318" s="385"/>
      <c r="H318" s="385"/>
      <c r="I318" s="385"/>
      <c r="J318" s="385"/>
      <c r="K318" s="385"/>
      <c r="L318" s="385"/>
      <c r="M318" s="385"/>
      <c r="N318" s="385"/>
      <c r="O318" s="385"/>
      <c r="P318" s="385"/>
      <c r="Q318" s="385"/>
      <c r="R318" s="385"/>
      <c r="S318" s="385"/>
      <c r="T318" s="385"/>
      <c r="U318" s="391"/>
      <c r="V318" s="392"/>
      <c r="W318" s="392"/>
      <c r="X318" s="391"/>
      <c r="Y318" s="391"/>
      <c r="Z318" s="391"/>
      <c r="AA318" s="392"/>
      <c r="AB318" s="392"/>
      <c r="AC318" s="391"/>
      <c r="AD318" s="391"/>
      <c r="AE318" s="389"/>
      <c r="AF318" s="385"/>
      <c r="AG318" s="357"/>
      <c r="AH318" s="357"/>
      <c r="AI318" s="385"/>
      <c r="AJ318" s="385"/>
      <c r="AK318" s="385"/>
      <c r="AL318" s="357"/>
      <c r="AM318" s="357"/>
      <c r="AN318" s="393"/>
      <c r="AO318" s="393"/>
    </row>
    <row r="319" spans="1:41" ht="81.75" customHeight="1">
      <c r="A319" s="385"/>
      <c r="B319" s="385"/>
      <c r="C319" s="385"/>
      <c r="D319" s="385"/>
      <c r="E319" s="385"/>
      <c r="F319" s="385"/>
      <c r="G319" s="385"/>
      <c r="H319" s="385"/>
      <c r="I319" s="385"/>
      <c r="J319" s="385"/>
      <c r="K319" s="385"/>
      <c r="L319" s="385"/>
      <c r="M319" s="385"/>
      <c r="N319" s="385"/>
      <c r="O319" s="385"/>
      <c r="P319" s="385"/>
      <c r="Q319" s="385"/>
      <c r="R319" s="385"/>
      <c r="S319" s="385"/>
      <c r="T319" s="385"/>
      <c r="U319" s="391"/>
      <c r="V319" s="392"/>
      <c r="W319" s="392"/>
      <c r="X319" s="391"/>
      <c r="Y319" s="391"/>
      <c r="Z319" s="391"/>
      <c r="AA319" s="392"/>
      <c r="AB319" s="392"/>
      <c r="AC319" s="391"/>
      <c r="AD319" s="391"/>
      <c r="AE319" s="389"/>
      <c r="AF319" s="385"/>
      <c r="AG319" s="357"/>
      <c r="AH319" s="357"/>
      <c r="AI319" s="385"/>
      <c r="AJ319" s="385"/>
      <c r="AK319" s="385"/>
      <c r="AL319" s="357"/>
      <c r="AM319" s="357"/>
      <c r="AN319" s="393"/>
      <c r="AO319" s="393"/>
    </row>
    <row r="320" spans="1:41" ht="81.75" customHeight="1">
      <c r="A320" s="385"/>
      <c r="B320" s="385"/>
      <c r="C320" s="385"/>
      <c r="D320" s="385"/>
      <c r="E320" s="385"/>
      <c r="F320" s="385"/>
      <c r="G320" s="385"/>
      <c r="H320" s="385"/>
      <c r="I320" s="385"/>
      <c r="J320" s="385"/>
      <c r="K320" s="385"/>
      <c r="L320" s="385"/>
      <c r="M320" s="385"/>
      <c r="N320" s="385"/>
      <c r="O320" s="385"/>
      <c r="P320" s="385"/>
      <c r="Q320" s="385"/>
      <c r="R320" s="385"/>
      <c r="S320" s="385"/>
      <c r="T320" s="385"/>
      <c r="U320" s="391"/>
      <c r="V320" s="392"/>
      <c r="W320" s="392"/>
      <c r="X320" s="391"/>
      <c r="Y320" s="391"/>
      <c r="Z320" s="391"/>
      <c r="AA320" s="392"/>
      <c r="AB320" s="392"/>
      <c r="AC320" s="391"/>
      <c r="AD320" s="391"/>
      <c r="AE320" s="389"/>
      <c r="AF320" s="385"/>
      <c r="AG320" s="357"/>
      <c r="AH320" s="357"/>
      <c r="AI320" s="385"/>
      <c r="AJ320" s="385"/>
      <c r="AK320" s="385"/>
      <c r="AL320" s="357"/>
      <c r="AM320" s="357"/>
      <c r="AN320" s="393"/>
      <c r="AO320" s="393"/>
    </row>
    <row r="321" spans="1:41" ht="81.75" customHeight="1">
      <c r="A321" s="385"/>
      <c r="B321" s="385"/>
      <c r="C321" s="385"/>
      <c r="D321" s="385"/>
      <c r="E321" s="385"/>
      <c r="F321" s="385"/>
      <c r="G321" s="385"/>
      <c r="H321" s="385"/>
      <c r="I321" s="385"/>
      <c r="J321" s="385"/>
      <c r="K321" s="385"/>
      <c r="L321" s="385"/>
      <c r="M321" s="385"/>
      <c r="N321" s="385"/>
      <c r="O321" s="385"/>
      <c r="P321" s="385"/>
      <c r="Q321" s="385"/>
      <c r="R321" s="385"/>
      <c r="S321" s="385"/>
      <c r="T321" s="385"/>
      <c r="U321" s="391"/>
      <c r="V321" s="392"/>
      <c r="W321" s="392"/>
      <c r="X321" s="391"/>
      <c r="Y321" s="391"/>
      <c r="Z321" s="391"/>
      <c r="AA321" s="392"/>
      <c r="AB321" s="392"/>
      <c r="AC321" s="391"/>
      <c r="AD321" s="391"/>
      <c r="AE321" s="389"/>
      <c r="AF321" s="385"/>
      <c r="AG321" s="357"/>
      <c r="AH321" s="357"/>
      <c r="AI321" s="385"/>
      <c r="AJ321" s="385"/>
      <c r="AK321" s="385"/>
      <c r="AL321" s="357"/>
      <c r="AM321" s="357"/>
      <c r="AN321" s="393"/>
      <c r="AO321" s="393"/>
    </row>
    <row r="322" spans="1:41" ht="81.75" customHeight="1">
      <c r="A322" s="385"/>
      <c r="B322" s="385"/>
      <c r="C322" s="385"/>
      <c r="D322" s="385"/>
      <c r="E322" s="385"/>
      <c r="F322" s="385"/>
      <c r="G322" s="385"/>
      <c r="H322" s="385"/>
      <c r="I322" s="385"/>
      <c r="J322" s="385"/>
      <c r="K322" s="385"/>
      <c r="L322" s="385"/>
      <c r="M322" s="385"/>
      <c r="N322" s="385"/>
      <c r="O322" s="385"/>
      <c r="P322" s="385"/>
      <c r="Q322" s="385"/>
      <c r="R322" s="385"/>
      <c r="S322" s="385"/>
      <c r="T322" s="385"/>
      <c r="U322" s="391"/>
      <c r="V322" s="392"/>
      <c r="W322" s="392"/>
      <c r="X322" s="391"/>
      <c r="Y322" s="391"/>
      <c r="Z322" s="391"/>
      <c r="AA322" s="392"/>
      <c r="AB322" s="392"/>
      <c r="AC322" s="391"/>
      <c r="AD322" s="391"/>
      <c r="AE322" s="389"/>
      <c r="AF322" s="385"/>
      <c r="AG322" s="357"/>
      <c r="AH322" s="357"/>
      <c r="AI322" s="385"/>
      <c r="AJ322" s="385"/>
      <c r="AK322" s="385"/>
      <c r="AL322" s="357"/>
      <c r="AM322" s="357"/>
      <c r="AN322" s="393"/>
      <c r="AO322" s="393"/>
    </row>
    <row r="323" spans="1:41" ht="81.75" customHeight="1">
      <c r="A323" s="385"/>
      <c r="B323" s="385"/>
      <c r="C323" s="385"/>
      <c r="D323" s="385"/>
      <c r="E323" s="385"/>
      <c r="F323" s="385"/>
      <c r="G323" s="385"/>
      <c r="H323" s="385"/>
      <c r="I323" s="385"/>
      <c r="J323" s="385"/>
      <c r="K323" s="385"/>
      <c r="L323" s="385"/>
      <c r="M323" s="385"/>
      <c r="N323" s="385"/>
      <c r="O323" s="385"/>
      <c r="P323" s="385"/>
      <c r="Q323" s="385"/>
      <c r="R323" s="385"/>
      <c r="S323" s="385"/>
      <c r="T323" s="385"/>
      <c r="U323" s="391"/>
      <c r="V323" s="392"/>
      <c r="W323" s="392"/>
      <c r="X323" s="391"/>
      <c r="Y323" s="391"/>
      <c r="Z323" s="391"/>
      <c r="AA323" s="392"/>
      <c r="AB323" s="392"/>
      <c r="AC323" s="391"/>
      <c r="AD323" s="391"/>
      <c r="AE323" s="389"/>
      <c r="AF323" s="385"/>
      <c r="AG323" s="357"/>
      <c r="AH323" s="357"/>
      <c r="AI323" s="385"/>
      <c r="AJ323" s="385"/>
      <c r="AK323" s="385"/>
      <c r="AL323" s="357"/>
      <c r="AM323" s="357"/>
      <c r="AN323" s="393"/>
      <c r="AO323" s="393"/>
    </row>
    <row r="324" spans="1:41" ht="81.75" customHeight="1">
      <c r="A324" s="385"/>
      <c r="B324" s="385"/>
      <c r="C324" s="385"/>
      <c r="D324" s="385"/>
      <c r="E324" s="385"/>
      <c r="F324" s="385"/>
      <c r="G324" s="385"/>
      <c r="H324" s="385"/>
      <c r="I324" s="385"/>
      <c r="J324" s="385"/>
      <c r="K324" s="385"/>
      <c r="L324" s="385"/>
      <c r="M324" s="385"/>
      <c r="N324" s="385"/>
      <c r="O324" s="385"/>
      <c r="P324" s="385"/>
      <c r="Q324" s="385"/>
      <c r="R324" s="385"/>
      <c r="S324" s="385"/>
      <c r="T324" s="385"/>
      <c r="U324" s="391"/>
      <c r="V324" s="392"/>
      <c r="W324" s="392"/>
      <c r="X324" s="391"/>
      <c r="Y324" s="391"/>
      <c r="Z324" s="391"/>
      <c r="AA324" s="392"/>
      <c r="AB324" s="392"/>
      <c r="AC324" s="391"/>
      <c r="AD324" s="391"/>
      <c r="AE324" s="389"/>
      <c r="AF324" s="385"/>
      <c r="AG324" s="357"/>
      <c r="AH324" s="357"/>
      <c r="AI324" s="385"/>
      <c r="AJ324" s="385"/>
      <c r="AK324" s="385"/>
      <c r="AL324" s="357"/>
      <c r="AM324" s="357"/>
      <c r="AN324" s="393"/>
      <c r="AO324" s="393"/>
    </row>
    <row r="325" spans="1:41" ht="81.75" customHeight="1">
      <c r="A325" s="385"/>
      <c r="B325" s="385"/>
      <c r="C325" s="385"/>
      <c r="D325" s="385"/>
      <c r="E325" s="385"/>
      <c r="F325" s="385"/>
      <c r="G325" s="385"/>
      <c r="H325" s="385"/>
      <c r="I325" s="385"/>
      <c r="J325" s="385"/>
      <c r="K325" s="385"/>
      <c r="L325" s="385"/>
      <c r="M325" s="385"/>
      <c r="N325" s="385"/>
      <c r="O325" s="385"/>
      <c r="P325" s="385"/>
      <c r="Q325" s="385"/>
      <c r="R325" s="385"/>
      <c r="S325" s="385"/>
      <c r="T325" s="385"/>
      <c r="U325" s="391"/>
      <c r="V325" s="392"/>
      <c r="W325" s="392"/>
      <c r="X325" s="391"/>
      <c r="Y325" s="391"/>
      <c r="Z325" s="391"/>
      <c r="AA325" s="392"/>
      <c r="AB325" s="392"/>
      <c r="AC325" s="391"/>
      <c r="AD325" s="391"/>
      <c r="AE325" s="389"/>
      <c r="AF325" s="385"/>
      <c r="AG325" s="357"/>
      <c r="AH325" s="357"/>
      <c r="AI325" s="385"/>
      <c r="AJ325" s="385"/>
      <c r="AK325" s="385"/>
      <c r="AL325" s="357"/>
      <c r="AM325" s="357"/>
      <c r="AN325" s="393"/>
      <c r="AO325" s="393"/>
    </row>
    <row r="326" spans="1:41" ht="81.75" customHeight="1">
      <c r="A326" s="385"/>
      <c r="B326" s="385"/>
      <c r="C326" s="385"/>
      <c r="D326" s="385"/>
      <c r="E326" s="385"/>
      <c r="F326" s="385"/>
      <c r="G326" s="385"/>
      <c r="H326" s="385"/>
      <c r="I326" s="385"/>
      <c r="J326" s="385"/>
      <c r="K326" s="385"/>
      <c r="L326" s="385"/>
      <c r="M326" s="385"/>
      <c r="N326" s="385"/>
      <c r="O326" s="385"/>
      <c r="P326" s="385"/>
      <c r="Q326" s="385"/>
      <c r="R326" s="385"/>
      <c r="S326" s="385"/>
      <c r="T326" s="385"/>
      <c r="U326" s="391"/>
      <c r="V326" s="392"/>
      <c r="W326" s="392"/>
      <c r="X326" s="391"/>
      <c r="Y326" s="391"/>
      <c r="Z326" s="391"/>
      <c r="AA326" s="392"/>
      <c r="AB326" s="392"/>
      <c r="AC326" s="391"/>
      <c r="AD326" s="391"/>
      <c r="AE326" s="389"/>
      <c r="AF326" s="385"/>
      <c r="AG326" s="357"/>
      <c r="AH326" s="357"/>
      <c r="AI326" s="385"/>
      <c r="AJ326" s="385"/>
      <c r="AK326" s="385"/>
      <c r="AL326" s="357"/>
      <c r="AM326" s="357"/>
      <c r="AN326" s="393"/>
      <c r="AO326" s="393"/>
    </row>
    <row r="327" spans="1:41" ht="81.75" customHeight="1">
      <c r="A327" s="385"/>
      <c r="B327" s="385"/>
      <c r="C327" s="385"/>
      <c r="D327" s="385"/>
      <c r="E327" s="385"/>
      <c r="F327" s="385"/>
      <c r="G327" s="385"/>
      <c r="H327" s="385"/>
      <c r="I327" s="385"/>
      <c r="J327" s="385"/>
      <c r="K327" s="385"/>
      <c r="L327" s="385"/>
      <c r="M327" s="385"/>
      <c r="N327" s="385"/>
      <c r="O327" s="385"/>
      <c r="P327" s="385"/>
      <c r="Q327" s="385"/>
      <c r="R327" s="385"/>
      <c r="S327" s="385"/>
      <c r="T327" s="385"/>
      <c r="U327" s="391"/>
      <c r="V327" s="392"/>
      <c r="W327" s="392"/>
      <c r="X327" s="391"/>
      <c r="Y327" s="391"/>
      <c r="Z327" s="391"/>
      <c r="AA327" s="392"/>
      <c r="AB327" s="392"/>
      <c r="AC327" s="391"/>
      <c r="AD327" s="391"/>
      <c r="AE327" s="389"/>
      <c r="AF327" s="385"/>
      <c r="AG327" s="357"/>
      <c r="AH327" s="357"/>
      <c r="AI327" s="385"/>
      <c r="AJ327" s="385"/>
      <c r="AK327" s="385"/>
      <c r="AL327" s="357"/>
      <c r="AM327" s="357"/>
      <c r="AN327" s="393"/>
      <c r="AO327" s="393"/>
    </row>
    <row r="328" spans="1:41" ht="81.75" customHeight="1">
      <c r="A328" s="385"/>
      <c r="B328" s="385"/>
      <c r="C328" s="385"/>
      <c r="D328" s="385"/>
      <c r="E328" s="385"/>
      <c r="F328" s="385"/>
      <c r="G328" s="385"/>
      <c r="H328" s="385"/>
      <c r="I328" s="385"/>
      <c r="J328" s="385"/>
      <c r="K328" s="385"/>
      <c r="L328" s="385"/>
      <c r="M328" s="385"/>
      <c r="N328" s="385"/>
      <c r="O328" s="385"/>
      <c r="P328" s="385"/>
      <c r="Q328" s="385"/>
      <c r="R328" s="385"/>
      <c r="S328" s="385"/>
      <c r="T328" s="385"/>
      <c r="U328" s="391"/>
      <c r="V328" s="392"/>
      <c r="W328" s="392"/>
      <c r="X328" s="391"/>
      <c r="Y328" s="391"/>
      <c r="Z328" s="391"/>
      <c r="AA328" s="392"/>
      <c r="AB328" s="392"/>
      <c r="AC328" s="391"/>
      <c r="AD328" s="391"/>
      <c r="AE328" s="389"/>
      <c r="AF328" s="385"/>
      <c r="AG328" s="357"/>
      <c r="AH328" s="357"/>
      <c r="AI328" s="385"/>
      <c r="AJ328" s="385"/>
      <c r="AK328" s="385"/>
      <c r="AL328" s="357"/>
      <c r="AM328" s="357"/>
      <c r="AN328" s="393"/>
      <c r="AO328" s="393"/>
    </row>
    <row r="329" spans="1:41" ht="81.75" customHeight="1">
      <c r="A329" s="385"/>
      <c r="B329" s="385"/>
      <c r="C329" s="385"/>
      <c r="D329" s="385"/>
      <c r="E329" s="385"/>
      <c r="F329" s="385"/>
      <c r="G329" s="385"/>
      <c r="H329" s="385"/>
      <c r="I329" s="385"/>
      <c r="J329" s="385"/>
      <c r="K329" s="385"/>
      <c r="L329" s="385"/>
      <c r="M329" s="385"/>
      <c r="N329" s="385"/>
      <c r="O329" s="385"/>
      <c r="P329" s="385"/>
      <c r="Q329" s="385"/>
      <c r="R329" s="385"/>
      <c r="S329" s="385"/>
      <c r="T329" s="385"/>
      <c r="U329" s="391"/>
      <c r="V329" s="392"/>
      <c r="W329" s="392"/>
      <c r="X329" s="391"/>
      <c r="Y329" s="391"/>
      <c r="Z329" s="391"/>
      <c r="AA329" s="392"/>
      <c r="AB329" s="392"/>
      <c r="AC329" s="391"/>
      <c r="AD329" s="391"/>
      <c r="AE329" s="389"/>
      <c r="AF329" s="385"/>
      <c r="AG329" s="357"/>
      <c r="AH329" s="357"/>
      <c r="AI329" s="385"/>
      <c r="AJ329" s="385"/>
      <c r="AK329" s="385"/>
      <c r="AL329" s="357"/>
      <c r="AM329" s="357"/>
      <c r="AN329" s="393"/>
      <c r="AO329" s="393"/>
    </row>
    <row r="330" spans="1:41" ht="81.75" customHeight="1">
      <c r="A330" s="385"/>
      <c r="B330" s="385"/>
      <c r="C330" s="385"/>
      <c r="D330" s="385"/>
      <c r="E330" s="385"/>
      <c r="F330" s="385"/>
      <c r="G330" s="385"/>
      <c r="H330" s="385"/>
      <c r="I330" s="385"/>
      <c r="J330" s="385"/>
      <c r="K330" s="385"/>
      <c r="L330" s="385"/>
      <c r="M330" s="385"/>
      <c r="N330" s="385"/>
      <c r="O330" s="385"/>
      <c r="P330" s="385"/>
      <c r="Q330" s="385"/>
      <c r="R330" s="385"/>
      <c r="S330" s="385"/>
      <c r="T330" s="385"/>
      <c r="U330" s="391"/>
      <c r="V330" s="392"/>
      <c r="W330" s="392"/>
      <c r="X330" s="391"/>
      <c r="Y330" s="391"/>
      <c r="Z330" s="391"/>
      <c r="AA330" s="392"/>
      <c r="AB330" s="392"/>
      <c r="AC330" s="391"/>
      <c r="AD330" s="391"/>
      <c r="AE330" s="389"/>
      <c r="AF330" s="385"/>
      <c r="AG330" s="357"/>
      <c r="AH330" s="357"/>
      <c r="AI330" s="385"/>
      <c r="AJ330" s="385"/>
      <c r="AK330" s="385"/>
      <c r="AL330" s="357"/>
      <c r="AM330" s="357"/>
      <c r="AN330" s="393"/>
      <c r="AO330" s="393"/>
    </row>
    <row r="331" spans="1:41" ht="81.75" customHeight="1">
      <c r="A331" s="385"/>
      <c r="B331" s="385"/>
      <c r="C331" s="385"/>
      <c r="D331" s="385"/>
      <c r="E331" s="385"/>
      <c r="F331" s="385"/>
      <c r="G331" s="385"/>
      <c r="H331" s="385"/>
      <c r="I331" s="385"/>
      <c r="J331" s="385"/>
      <c r="K331" s="385"/>
      <c r="L331" s="385"/>
      <c r="M331" s="385"/>
      <c r="N331" s="385"/>
      <c r="O331" s="385"/>
      <c r="P331" s="385"/>
      <c r="Q331" s="385"/>
      <c r="R331" s="385"/>
      <c r="S331" s="385"/>
      <c r="T331" s="385"/>
      <c r="U331" s="391"/>
      <c r="V331" s="392"/>
      <c r="W331" s="392"/>
      <c r="X331" s="391"/>
      <c r="Y331" s="391"/>
      <c r="Z331" s="391"/>
      <c r="AA331" s="392"/>
      <c r="AB331" s="392"/>
      <c r="AC331" s="391"/>
      <c r="AD331" s="391"/>
      <c r="AE331" s="389"/>
      <c r="AF331" s="385"/>
      <c r="AG331" s="357"/>
      <c r="AH331" s="357"/>
      <c r="AI331" s="385"/>
      <c r="AJ331" s="385"/>
      <c r="AK331" s="385"/>
      <c r="AL331" s="357"/>
      <c r="AM331" s="357"/>
      <c r="AN331" s="393"/>
      <c r="AO331" s="393"/>
    </row>
    <row r="332" spans="1:41" ht="81.75" customHeight="1">
      <c r="A332" s="385"/>
      <c r="B332" s="385"/>
      <c r="C332" s="385"/>
      <c r="D332" s="385"/>
      <c r="E332" s="385"/>
      <c r="F332" s="385"/>
      <c r="G332" s="385"/>
      <c r="H332" s="385"/>
      <c r="I332" s="385"/>
      <c r="J332" s="385"/>
      <c r="K332" s="385"/>
      <c r="L332" s="385"/>
      <c r="M332" s="385"/>
      <c r="N332" s="385"/>
      <c r="O332" s="385"/>
      <c r="P332" s="385"/>
      <c r="Q332" s="385"/>
      <c r="R332" s="385"/>
      <c r="S332" s="385"/>
      <c r="T332" s="385"/>
      <c r="U332" s="391"/>
      <c r="V332" s="392"/>
      <c r="W332" s="392"/>
      <c r="X332" s="391"/>
      <c r="Y332" s="391"/>
      <c r="Z332" s="391"/>
      <c r="AA332" s="392"/>
      <c r="AB332" s="392"/>
      <c r="AC332" s="391"/>
      <c r="AD332" s="391"/>
      <c r="AE332" s="389"/>
      <c r="AF332" s="385"/>
      <c r="AG332" s="357"/>
      <c r="AH332" s="357"/>
      <c r="AI332" s="385"/>
      <c r="AJ332" s="385"/>
      <c r="AK332" s="385"/>
      <c r="AL332" s="357"/>
      <c r="AM332" s="357"/>
      <c r="AN332" s="393"/>
      <c r="AO332" s="393"/>
    </row>
    <row r="333" spans="1:41" ht="81.75" customHeight="1">
      <c r="A333" s="385"/>
      <c r="B333" s="385"/>
      <c r="C333" s="385"/>
      <c r="D333" s="385"/>
      <c r="E333" s="385"/>
      <c r="F333" s="385"/>
      <c r="G333" s="385"/>
      <c r="H333" s="385"/>
      <c r="I333" s="385"/>
      <c r="J333" s="385"/>
      <c r="K333" s="385"/>
      <c r="L333" s="385"/>
      <c r="M333" s="385"/>
      <c r="N333" s="385"/>
      <c r="O333" s="385"/>
      <c r="P333" s="385"/>
      <c r="Q333" s="385"/>
      <c r="R333" s="385"/>
      <c r="S333" s="385"/>
      <c r="T333" s="385"/>
      <c r="U333" s="391"/>
      <c r="V333" s="392"/>
      <c r="W333" s="392"/>
      <c r="X333" s="391"/>
      <c r="Y333" s="391"/>
      <c r="Z333" s="391"/>
      <c r="AA333" s="392"/>
      <c r="AB333" s="392"/>
      <c r="AC333" s="391"/>
      <c r="AD333" s="391"/>
      <c r="AE333" s="389"/>
      <c r="AF333" s="385"/>
      <c r="AG333" s="357"/>
      <c r="AH333" s="357"/>
      <c r="AI333" s="385"/>
      <c r="AJ333" s="385"/>
      <c r="AK333" s="385"/>
      <c r="AL333" s="357"/>
      <c r="AM333" s="357"/>
      <c r="AN333" s="393"/>
      <c r="AO333" s="393"/>
    </row>
    <row r="334" spans="1:41" ht="81.75" customHeight="1">
      <c r="A334" s="385"/>
      <c r="B334" s="385"/>
      <c r="C334" s="385"/>
      <c r="D334" s="385"/>
      <c r="E334" s="385"/>
      <c r="F334" s="385"/>
      <c r="G334" s="385"/>
      <c r="H334" s="385"/>
      <c r="I334" s="385"/>
      <c r="J334" s="385"/>
      <c r="K334" s="385"/>
      <c r="L334" s="385"/>
      <c r="M334" s="385"/>
      <c r="N334" s="385"/>
      <c r="O334" s="385"/>
      <c r="P334" s="385"/>
      <c r="Q334" s="385"/>
      <c r="R334" s="385"/>
      <c r="S334" s="385"/>
      <c r="T334" s="385"/>
      <c r="U334" s="391"/>
      <c r="V334" s="392"/>
      <c r="W334" s="392"/>
      <c r="X334" s="391"/>
      <c r="Y334" s="391"/>
      <c r="Z334" s="391"/>
      <c r="AA334" s="392"/>
      <c r="AB334" s="392"/>
      <c r="AC334" s="391"/>
      <c r="AD334" s="391"/>
      <c r="AE334" s="389"/>
      <c r="AF334" s="385"/>
      <c r="AG334" s="357"/>
      <c r="AH334" s="357"/>
      <c r="AI334" s="385"/>
      <c r="AJ334" s="385"/>
      <c r="AK334" s="385"/>
      <c r="AL334" s="357"/>
      <c r="AM334" s="357"/>
      <c r="AN334" s="393"/>
      <c r="AO334" s="393"/>
    </row>
    <row r="335" spans="1:41" ht="81.75" customHeight="1">
      <c r="A335" s="385"/>
      <c r="B335" s="385"/>
      <c r="C335" s="385"/>
      <c r="D335" s="385"/>
      <c r="E335" s="385"/>
      <c r="F335" s="385"/>
      <c r="G335" s="385"/>
      <c r="H335" s="385"/>
      <c r="I335" s="385"/>
      <c r="J335" s="385"/>
      <c r="K335" s="385"/>
      <c r="L335" s="385"/>
      <c r="M335" s="385"/>
      <c r="N335" s="385"/>
      <c r="O335" s="385"/>
      <c r="P335" s="385"/>
      <c r="Q335" s="385"/>
      <c r="R335" s="385"/>
      <c r="S335" s="385"/>
      <c r="T335" s="385"/>
      <c r="U335" s="391"/>
      <c r="V335" s="392"/>
      <c r="W335" s="392"/>
      <c r="X335" s="391"/>
      <c r="Y335" s="391"/>
      <c r="Z335" s="391"/>
      <c r="AA335" s="392"/>
      <c r="AB335" s="392"/>
      <c r="AC335" s="391"/>
      <c r="AD335" s="391"/>
      <c r="AE335" s="389"/>
      <c r="AF335" s="385"/>
      <c r="AG335" s="357"/>
      <c r="AH335" s="357"/>
      <c r="AI335" s="385"/>
      <c r="AJ335" s="385"/>
      <c r="AK335" s="385"/>
      <c r="AL335" s="357"/>
      <c r="AM335" s="357"/>
      <c r="AN335" s="393"/>
      <c r="AO335" s="393"/>
    </row>
    <row r="336" spans="1:41" ht="81.75" customHeight="1">
      <c r="A336" s="385"/>
      <c r="B336" s="385"/>
      <c r="C336" s="385"/>
      <c r="D336" s="385"/>
      <c r="E336" s="385"/>
      <c r="F336" s="385"/>
      <c r="G336" s="385"/>
      <c r="H336" s="385"/>
      <c r="I336" s="385"/>
      <c r="J336" s="385"/>
      <c r="K336" s="385"/>
      <c r="L336" s="385"/>
      <c r="M336" s="385"/>
      <c r="N336" s="385"/>
      <c r="O336" s="385"/>
      <c r="P336" s="385"/>
      <c r="Q336" s="385"/>
      <c r="R336" s="385"/>
      <c r="S336" s="385"/>
      <c r="T336" s="385"/>
      <c r="U336" s="391"/>
      <c r="V336" s="392"/>
      <c r="W336" s="392"/>
      <c r="X336" s="391"/>
      <c r="Y336" s="391"/>
      <c r="Z336" s="391"/>
      <c r="AA336" s="392"/>
      <c r="AB336" s="392"/>
      <c r="AC336" s="391"/>
      <c r="AD336" s="391"/>
      <c r="AE336" s="389"/>
      <c r="AF336" s="385"/>
      <c r="AG336" s="357"/>
      <c r="AH336" s="357"/>
      <c r="AI336" s="385"/>
      <c r="AJ336" s="385"/>
      <c r="AK336" s="385"/>
      <c r="AL336" s="357"/>
      <c r="AM336" s="357"/>
      <c r="AN336" s="393"/>
      <c r="AO336" s="393"/>
    </row>
    <row r="337" spans="1:41" ht="81.75" customHeight="1">
      <c r="A337" s="385"/>
      <c r="B337" s="385"/>
      <c r="C337" s="385"/>
      <c r="D337" s="385"/>
      <c r="E337" s="385"/>
      <c r="F337" s="385"/>
      <c r="G337" s="385"/>
      <c r="H337" s="385"/>
      <c r="I337" s="385"/>
      <c r="J337" s="385"/>
      <c r="K337" s="385"/>
      <c r="L337" s="385"/>
      <c r="M337" s="385"/>
      <c r="N337" s="385"/>
      <c r="O337" s="385"/>
      <c r="P337" s="385"/>
      <c r="Q337" s="385"/>
      <c r="R337" s="385"/>
      <c r="S337" s="385"/>
      <c r="T337" s="385"/>
      <c r="U337" s="391"/>
      <c r="V337" s="392"/>
      <c r="W337" s="392"/>
      <c r="X337" s="391"/>
      <c r="Y337" s="391"/>
      <c r="Z337" s="391"/>
      <c r="AA337" s="392"/>
      <c r="AB337" s="392"/>
      <c r="AC337" s="391"/>
      <c r="AD337" s="391"/>
      <c r="AE337" s="389"/>
      <c r="AF337" s="385"/>
      <c r="AG337" s="357"/>
      <c r="AH337" s="357"/>
      <c r="AI337" s="385"/>
      <c r="AJ337" s="385"/>
      <c r="AK337" s="385"/>
      <c r="AL337" s="357"/>
      <c r="AM337" s="357"/>
      <c r="AN337" s="393"/>
      <c r="AO337" s="393"/>
    </row>
    <row r="338" spans="1:41" ht="81.75" customHeight="1">
      <c r="A338" s="385"/>
      <c r="B338" s="385"/>
      <c r="C338" s="385"/>
      <c r="D338" s="385"/>
      <c r="E338" s="385"/>
      <c r="F338" s="385"/>
      <c r="G338" s="385"/>
      <c r="H338" s="385"/>
      <c r="I338" s="385"/>
      <c r="J338" s="385"/>
      <c r="K338" s="385"/>
      <c r="L338" s="385"/>
      <c r="M338" s="385"/>
      <c r="N338" s="385"/>
      <c r="O338" s="385"/>
      <c r="P338" s="385"/>
      <c r="Q338" s="385"/>
      <c r="R338" s="385"/>
      <c r="S338" s="385"/>
      <c r="T338" s="385"/>
      <c r="U338" s="391"/>
      <c r="V338" s="392"/>
      <c r="W338" s="392"/>
      <c r="X338" s="391"/>
      <c r="Y338" s="391"/>
      <c r="Z338" s="391"/>
      <c r="AA338" s="392"/>
      <c r="AB338" s="392"/>
      <c r="AC338" s="391"/>
      <c r="AD338" s="391"/>
      <c r="AE338" s="389"/>
      <c r="AF338" s="385"/>
      <c r="AG338" s="357"/>
      <c r="AH338" s="357"/>
      <c r="AI338" s="385"/>
      <c r="AJ338" s="385"/>
      <c r="AK338" s="385"/>
      <c r="AL338" s="357"/>
      <c r="AM338" s="357"/>
      <c r="AN338" s="393"/>
      <c r="AO338" s="393"/>
    </row>
    <row r="339" spans="1:41" ht="81.75" customHeight="1">
      <c r="A339" s="385"/>
      <c r="B339" s="385"/>
      <c r="C339" s="385"/>
      <c r="D339" s="385"/>
      <c r="E339" s="385"/>
      <c r="F339" s="385"/>
      <c r="G339" s="385"/>
      <c r="H339" s="385"/>
      <c r="I339" s="385"/>
      <c r="J339" s="385"/>
      <c r="K339" s="385"/>
      <c r="L339" s="385"/>
      <c r="M339" s="385"/>
      <c r="N339" s="385"/>
      <c r="O339" s="385"/>
      <c r="P339" s="385"/>
      <c r="Q339" s="385"/>
      <c r="R339" s="385"/>
      <c r="S339" s="385"/>
      <c r="T339" s="385"/>
      <c r="U339" s="391"/>
      <c r="V339" s="392"/>
      <c r="W339" s="392"/>
      <c r="X339" s="391"/>
      <c r="Y339" s="391"/>
      <c r="Z339" s="391"/>
      <c r="AA339" s="392"/>
      <c r="AB339" s="392"/>
      <c r="AC339" s="391"/>
      <c r="AD339" s="391"/>
      <c r="AE339" s="389"/>
      <c r="AF339" s="385"/>
      <c r="AG339" s="357"/>
      <c r="AH339" s="357"/>
      <c r="AI339" s="385"/>
      <c r="AJ339" s="385"/>
      <c r="AK339" s="385"/>
      <c r="AL339" s="357"/>
      <c r="AM339" s="357"/>
      <c r="AN339" s="393"/>
      <c r="AO339" s="393"/>
    </row>
    <row r="340" spans="1:41" ht="81.75" customHeight="1">
      <c r="A340" s="385"/>
      <c r="B340" s="385"/>
      <c r="C340" s="385"/>
      <c r="D340" s="385"/>
      <c r="E340" s="385"/>
      <c r="F340" s="385"/>
      <c r="G340" s="385"/>
      <c r="H340" s="385"/>
      <c r="I340" s="385"/>
      <c r="J340" s="385"/>
      <c r="K340" s="385"/>
      <c r="L340" s="385"/>
      <c r="M340" s="385"/>
      <c r="N340" s="385"/>
      <c r="O340" s="385"/>
      <c r="P340" s="385"/>
      <c r="Q340" s="385"/>
      <c r="R340" s="385"/>
      <c r="S340" s="385"/>
      <c r="T340" s="385"/>
      <c r="U340" s="391"/>
      <c r="V340" s="392"/>
      <c r="W340" s="392"/>
      <c r="X340" s="391"/>
      <c r="Y340" s="391"/>
      <c r="Z340" s="391"/>
      <c r="AA340" s="392"/>
      <c r="AB340" s="392"/>
      <c r="AC340" s="391"/>
      <c r="AD340" s="391"/>
      <c r="AE340" s="389"/>
      <c r="AF340" s="385"/>
      <c r="AG340" s="357"/>
      <c r="AH340" s="357"/>
      <c r="AI340" s="385"/>
      <c r="AJ340" s="385"/>
      <c r="AK340" s="385"/>
      <c r="AL340" s="357"/>
      <c r="AM340" s="357"/>
      <c r="AN340" s="393"/>
      <c r="AO340" s="393"/>
    </row>
    <row r="341" spans="1:41" ht="81.75" customHeight="1">
      <c r="A341" s="385"/>
      <c r="B341" s="385"/>
      <c r="C341" s="385"/>
      <c r="D341" s="385"/>
      <c r="E341" s="385"/>
      <c r="F341" s="385"/>
      <c r="G341" s="385"/>
      <c r="H341" s="385"/>
      <c r="I341" s="385"/>
      <c r="J341" s="385"/>
      <c r="K341" s="385"/>
      <c r="L341" s="385"/>
      <c r="M341" s="385"/>
      <c r="N341" s="385"/>
      <c r="O341" s="385"/>
      <c r="P341" s="385"/>
      <c r="Q341" s="385"/>
      <c r="R341" s="385"/>
      <c r="S341" s="385"/>
      <c r="T341" s="385"/>
      <c r="U341" s="391"/>
      <c r="V341" s="392"/>
      <c r="W341" s="392"/>
      <c r="X341" s="391"/>
      <c r="Y341" s="391"/>
      <c r="Z341" s="391"/>
      <c r="AA341" s="392"/>
      <c r="AB341" s="392"/>
      <c r="AC341" s="391"/>
      <c r="AD341" s="391"/>
      <c r="AE341" s="389"/>
      <c r="AF341" s="385"/>
      <c r="AG341" s="357"/>
      <c r="AH341" s="357"/>
      <c r="AI341" s="385"/>
      <c r="AJ341" s="385"/>
      <c r="AK341" s="385"/>
      <c r="AL341" s="357"/>
      <c r="AM341" s="357"/>
      <c r="AN341" s="393"/>
      <c r="AO341" s="393"/>
    </row>
    <row r="342" spans="1:41" ht="81.75" customHeight="1">
      <c r="A342" s="385"/>
      <c r="B342" s="385"/>
      <c r="C342" s="385"/>
      <c r="D342" s="385"/>
      <c r="E342" s="385"/>
      <c r="F342" s="385"/>
      <c r="G342" s="385"/>
      <c r="H342" s="385"/>
      <c r="I342" s="385"/>
      <c r="J342" s="385"/>
      <c r="K342" s="385"/>
      <c r="L342" s="385"/>
      <c r="M342" s="385"/>
      <c r="N342" s="385"/>
      <c r="O342" s="385"/>
      <c r="P342" s="385"/>
      <c r="Q342" s="385"/>
      <c r="R342" s="385"/>
      <c r="S342" s="385"/>
      <c r="T342" s="385"/>
      <c r="U342" s="391"/>
      <c r="V342" s="392"/>
      <c r="W342" s="392"/>
      <c r="X342" s="391"/>
      <c r="Y342" s="391"/>
      <c r="Z342" s="391"/>
      <c r="AA342" s="392"/>
      <c r="AB342" s="392"/>
      <c r="AC342" s="391"/>
      <c r="AD342" s="391"/>
      <c r="AE342" s="389"/>
      <c r="AF342" s="385"/>
      <c r="AG342" s="357"/>
      <c r="AH342" s="357"/>
      <c r="AI342" s="385"/>
      <c r="AJ342" s="385"/>
      <c r="AK342" s="385"/>
      <c r="AL342" s="357"/>
      <c r="AM342" s="357"/>
      <c r="AN342" s="393"/>
      <c r="AO342" s="393"/>
    </row>
    <row r="343" spans="1:41" ht="81.75" customHeight="1">
      <c r="A343" s="385"/>
      <c r="B343" s="385"/>
      <c r="C343" s="385"/>
      <c r="D343" s="385"/>
      <c r="E343" s="385"/>
      <c r="F343" s="385"/>
      <c r="G343" s="385"/>
      <c r="H343" s="385"/>
      <c r="I343" s="385"/>
      <c r="J343" s="385"/>
      <c r="K343" s="385"/>
      <c r="L343" s="385"/>
      <c r="M343" s="385"/>
      <c r="N343" s="385"/>
      <c r="O343" s="385"/>
      <c r="P343" s="385"/>
      <c r="Q343" s="385"/>
      <c r="R343" s="385"/>
      <c r="S343" s="385"/>
      <c r="T343" s="385"/>
      <c r="U343" s="391"/>
      <c r="V343" s="392"/>
      <c r="W343" s="392"/>
      <c r="X343" s="391"/>
      <c r="Y343" s="391"/>
      <c r="Z343" s="391"/>
      <c r="AA343" s="392"/>
      <c r="AB343" s="392"/>
      <c r="AC343" s="391"/>
      <c r="AD343" s="391"/>
      <c r="AE343" s="389"/>
      <c r="AF343" s="385"/>
      <c r="AG343" s="357"/>
      <c r="AH343" s="357"/>
      <c r="AI343" s="385"/>
      <c r="AJ343" s="385"/>
      <c r="AK343" s="385"/>
      <c r="AL343" s="357"/>
      <c r="AM343" s="357"/>
      <c r="AN343" s="393"/>
      <c r="AO343" s="393"/>
    </row>
    <row r="344" spans="1:41" ht="81.75" customHeight="1">
      <c r="A344" s="385"/>
      <c r="B344" s="385"/>
      <c r="C344" s="385"/>
      <c r="D344" s="385"/>
      <c r="E344" s="385"/>
      <c r="F344" s="385"/>
      <c r="G344" s="385"/>
      <c r="H344" s="385"/>
      <c r="I344" s="385"/>
      <c r="J344" s="385"/>
      <c r="K344" s="385"/>
      <c r="L344" s="385"/>
      <c r="M344" s="385"/>
      <c r="N344" s="385"/>
      <c r="O344" s="385"/>
      <c r="P344" s="385"/>
      <c r="Q344" s="385"/>
      <c r="R344" s="385"/>
      <c r="S344" s="385"/>
      <c r="T344" s="385"/>
      <c r="U344" s="391"/>
      <c r="V344" s="392"/>
      <c r="W344" s="392"/>
      <c r="X344" s="391"/>
      <c r="Y344" s="391"/>
      <c r="Z344" s="391"/>
      <c r="AA344" s="392"/>
      <c r="AB344" s="392"/>
      <c r="AC344" s="391"/>
      <c r="AD344" s="391"/>
      <c r="AE344" s="389"/>
      <c r="AF344" s="385"/>
      <c r="AG344" s="357"/>
      <c r="AH344" s="357"/>
      <c r="AI344" s="385"/>
      <c r="AJ344" s="385"/>
      <c r="AK344" s="385"/>
      <c r="AL344" s="357"/>
      <c r="AM344" s="357"/>
      <c r="AN344" s="393"/>
      <c r="AO344" s="393"/>
    </row>
    <row r="345" spans="1:41" ht="81.75" customHeight="1">
      <c r="Q345" s="394"/>
      <c r="R345" s="394"/>
      <c r="S345" s="394"/>
      <c r="T345" s="394"/>
      <c r="U345" s="391"/>
      <c r="V345" s="392"/>
      <c r="W345" s="392"/>
      <c r="X345" s="391"/>
      <c r="Y345" s="391"/>
      <c r="Z345" s="391"/>
      <c r="AA345" s="392"/>
      <c r="AB345" s="392"/>
      <c r="AC345" s="391"/>
      <c r="AD345" s="391"/>
      <c r="AE345" s="389"/>
      <c r="AF345" s="395"/>
      <c r="AG345" s="395"/>
      <c r="AH345" s="395"/>
      <c r="AL345" s="396"/>
      <c r="AM345" s="396"/>
    </row>
    <row r="346" spans="1:41" ht="81.75" customHeight="1">
      <c r="Q346" s="394"/>
      <c r="R346" s="394"/>
      <c r="S346" s="394"/>
      <c r="T346" s="394"/>
      <c r="U346" s="391"/>
      <c r="V346" s="392"/>
      <c r="W346" s="392"/>
      <c r="X346" s="391"/>
      <c r="Y346" s="391"/>
      <c r="Z346" s="391"/>
      <c r="AA346" s="392"/>
      <c r="AB346" s="392"/>
      <c r="AC346" s="391"/>
      <c r="AD346" s="391"/>
      <c r="AE346" s="389"/>
      <c r="AF346" s="395"/>
      <c r="AG346" s="395"/>
      <c r="AH346" s="395"/>
      <c r="AL346" s="396"/>
      <c r="AM346" s="396"/>
    </row>
    <row r="347" spans="1:41" ht="81.75" customHeight="1">
      <c r="Q347" s="394"/>
      <c r="R347" s="394"/>
      <c r="S347" s="394"/>
      <c r="T347" s="394"/>
      <c r="U347" s="391"/>
      <c r="V347" s="392"/>
      <c r="W347" s="392"/>
      <c r="X347" s="391"/>
      <c r="Y347" s="391"/>
      <c r="Z347" s="391"/>
      <c r="AA347" s="392"/>
      <c r="AB347" s="392"/>
      <c r="AC347" s="391"/>
      <c r="AD347" s="391"/>
      <c r="AE347" s="389"/>
      <c r="AF347" s="395"/>
      <c r="AG347" s="395"/>
      <c r="AH347" s="395"/>
      <c r="AL347" s="396"/>
      <c r="AM347" s="396"/>
    </row>
    <row r="348" spans="1:41" ht="81.75" customHeight="1">
      <c r="Q348" s="394"/>
      <c r="R348" s="394"/>
      <c r="S348" s="394"/>
      <c r="T348" s="394"/>
      <c r="U348" s="391"/>
      <c r="V348" s="392"/>
      <c r="W348" s="392"/>
      <c r="X348" s="391"/>
      <c r="Y348" s="391"/>
      <c r="Z348" s="391"/>
      <c r="AA348" s="392"/>
      <c r="AB348" s="392"/>
      <c r="AC348" s="391"/>
      <c r="AD348" s="391"/>
      <c r="AE348" s="389"/>
      <c r="AF348" s="395"/>
      <c r="AG348" s="395"/>
      <c r="AH348" s="395"/>
      <c r="AL348" s="396"/>
      <c r="AM348" s="396"/>
    </row>
    <row r="349" spans="1:41" ht="81.75" customHeight="1">
      <c r="Q349" s="394"/>
      <c r="R349" s="394"/>
      <c r="S349" s="394"/>
      <c r="T349" s="394"/>
      <c r="U349" s="391"/>
      <c r="V349" s="392"/>
      <c r="W349" s="392"/>
      <c r="X349" s="391"/>
      <c r="Y349" s="391"/>
      <c r="Z349" s="391"/>
      <c r="AA349" s="392"/>
      <c r="AB349" s="392"/>
      <c r="AC349" s="391"/>
      <c r="AD349" s="391"/>
      <c r="AE349" s="389"/>
      <c r="AF349" s="395"/>
      <c r="AG349" s="395"/>
      <c r="AH349" s="395"/>
      <c r="AL349" s="396"/>
      <c r="AM349" s="396"/>
    </row>
    <row r="350" spans="1:41" ht="81.75" customHeight="1">
      <c r="Q350" s="394"/>
      <c r="R350" s="394"/>
      <c r="S350" s="394"/>
      <c r="T350" s="394"/>
      <c r="U350" s="391"/>
      <c r="V350" s="392"/>
      <c r="W350" s="392"/>
      <c r="X350" s="391"/>
      <c r="Y350" s="391"/>
      <c r="Z350" s="391"/>
      <c r="AA350" s="392"/>
      <c r="AB350" s="392"/>
      <c r="AC350" s="391"/>
      <c r="AD350" s="391"/>
      <c r="AE350" s="389"/>
      <c r="AF350" s="395"/>
      <c r="AG350" s="395"/>
      <c r="AH350" s="395"/>
      <c r="AL350" s="396"/>
      <c r="AM350" s="396"/>
    </row>
    <row r="351" spans="1:41" ht="81.75" customHeight="1">
      <c r="Q351" s="394"/>
      <c r="R351" s="394"/>
      <c r="S351" s="394"/>
      <c r="T351" s="394"/>
      <c r="U351" s="391"/>
      <c r="V351" s="392"/>
      <c r="W351" s="392"/>
      <c r="X351" s="391"/>
      <c r="Y351" s="391"/>
      <c r="Z351" s="391"/>
      <c r="AA351" s="392"/>
      <c r="AB351" s="392"/>
      <c r="AC351" s="391"/>
      <c r="AD351" s="391"/>
      <c r="AE351" s="389"/>
      <c r="AF351" s="395"/>
      <c r="AG351" s="395"/>
      <c r="AH351" s="395"/>
      <c r="AL351" s="396"/>
      <c r="AM351" s="396"/>
    </row>
    <row r="352" spans="1:41" ht="81.75" customHeight="1">
      <c r="Q352" s="394"/>
      <c r="R352" s="394"/>
      <c r="S352" s="394"/>
      <c r="T352" s="394"/>
      <c r="U352" s="391"/>
      <c r="V352" s="392"/>
      <c r="W352" s="392"/>
      <c r="X352" s="391"/>
      <c r="Y352" s="391"/>
      <c r="Z352" s="391"/>
      <c r="AA352" s="392"/>
      <c r="AB352" s="392"/>
      <c r="AC352" s="391"/>
      <c r="AD352" s="391"/>
      <c r="AE352" s="389"/>
      <c r="AF352" s="395"/>
      <c r="AG352" s="395"/>
      <c r="AH352" s="395"/>
      <c r="AL352" s="396"/>
      <c r="AM352" s="396"/>
    </row>
    <row r="353" spans="17:39" ht="81.75" customHeight="1">
      <c r="Q353" s="394"/>
      <c r="R353" s="394"/>
      <c r="S353" s="394"/>
      <c r="T353" s="394"/>
      <c r="U353" s="391"/>
      <c r="V353" s="392"/>
      <c r="W353" s="392"/>
      <c r="X353" s="391"/>
      <c r="Y353" s="391"/>
      <c r="Z353" s="391"/>
      <c r="AA353" s="392"/>
      <c r="AB353" s="392"/>
      <c r="AC353" s="391"/>
      <c r="AD353" s="391"/>
      <c r="AE353" s="389"/>
      <c r="AF353" s="395"/>
      <c r="AG353" s="395"/>
      <c r="AH353" s="395"/>
      <c r="AL353" s="396"/>
      <c r="AM353" s="396"/>
    </row>
    <row r="354" spans="17:39" ht="81.75" customHeight="1">
      <c r="Q354" s="394"/>
      <c r="R354" s="394"/>
      <c r="S354" s="394"/>
      <c r="T354" s="394"/>
      <c r="U354" s="391"/>
      <c r="V354" s="392"/>
      <c r="W354" s="392"/>
      <c r="X354" s="391"/>
      <c r="Y354" s="391"/>
      <c r="Z354" s="391"/>
      <c r="AA354" s="392"/>
      <c r="AB354" s="392"/>
      <c r="AC354" s="391"/>
      <c r="AD354" s="391"/>
      <c r="AE354" s="389"/>
      <c r="AF354" s="395"/>
      <c r="AG354" s="395"/>
      <c r="AH354" s="395"/>
      <c r="AL354" s="396"/>
      <c r="AM354" s="396"/>
    </row>
    <row r="355" spans="17:39" ht="81.75" customHeight="1">
      <c r="Q355" s="394"/>
      <c r="R355" s="394"/>
      <c r="S355" s="394"/>
      <c r="T355" s="394"/>
      <c r="U355" s="391"/>
      <c r="V355" s="392"/>
      <c r="W355" s="392"/>
      <c r="X355" s="391"/>
      <c r="Y355" s="391"/>
      <c r="Z355" s="391"/>
      <c r="AA355" s="392"/>
      <c r="AB355" s="392"/>
      <c r="AC355" s="391"/>
      <c r="AD355" s="391"/>
      <c r="AE355" s="389"/>
      <c r="AF355" s="395"/>
      <c r="AG355" s="395"/>
      <c r="AH355" s="395"/>
      <c r="AL355" s="396"/>
      <c r="AM355" s="396"/>
    </row>
    <row r="356" spans="17:39" ht="81.75" customHeight="1">
      <c r="Q356" s="394"/>
      <c r="R356" s="394"/>
      <c r="S356" s="394"/>
      <c r="T356" s="394"/>
      <c r="U356" s="391"/>
      <c r="V356" s="392"/>
      <c r="W356" s="392"/>
      <c r="X356" s="391"/>
      <c r="Y356" s="391"/>
      <c r="Z356" s="391"/>
      <c r="AA356" s="392"/>
      <c r="AB356" s="392"/>
      <c r="AC356" s="391"/>
      <c r="AD356" s="391"/>
      <c r="AE356" s="389"/>
      <c r="AF356" s="395"/>
      <c r="AG356" s="395"/>
      <c r="AH356" s="395"/>
      <c r="AL356" s="396"/>
      <c r="AM356" s="396"/>
    </row>
    <row r="357" spans="17:39" ht="81.75" customHeight="1">
      <c r="Q357" s="394"/>
      <c r="R357" s="394"/>
      <c r="S357" s="394"/>
      <c r="T357" s="394"/>
      <c r="U357" s="391"/>
      <c r="V357" s="392"/>
      <c r="W357" s="392"/>
      <c r="X357" s="391"/>
      <c r="Y357" s="391"/>
      <c r="Z357" s="391"/>
      <c r="AA357" s="392"/>
      <c r="AB357" s="392"/>
      <c r="AC357" s="391"/>
      <c r="AD357" s="391"/>
      <c r="AE357" s="389"/>
      <c r="AF357" s="395"/>
      <c r="AG357" s="395"/>
      <c r="AH357" s="395"/>
      <c r="AL357" s="396"/>
      <c r="AM357" s="396"/>
    </row>
    <row r="358" spans="17:39" ht="81.75" customHeight="1">
      <c r="Q358" s="394"/>
      <c r="R358" s="394"/>
      <c r="S358" s="394"/>
      <c r="T358" s="394"/>
      <c r="U358" s="391"/>
      <c r="V358" s="392"/>
      <c r="W358" s="392"/>
      <c r="X358" s="391"/>
      <c r="Y358" s="391"/>
      <c r="Z358" s="391"/>
      <c r="AA358" s="392"/>
      <c r="AB358" s="392"/>
      <c r="AC358" s="391"/>
      <c r="AD358" s="391"/>
      <c r="AE358" s="389"/>
      <c r="AF358" s="395"/>
      <c r="AG358" s="395"/>
      <c r="AH358" s="395"/>
      <c r="AL358" s="396"/>
      <c r="AM358" s="396"/>
    </row>
    <row r="359" spans="17:39" ht="81.75" customHeight="1">
      <c r="Q359" s="394"/>
      <c r="R359" s="394"/>
      <c r="S359" s="394"/>
      <c r="T359" s="394"/>
      <c r="U359" s="391"/>
      <c r="V359" s="392"/>
      <c r="W359" s="392"/>
      <c r="X359" s="391"/>
      <c r="Y359" s="391"/>
      <c r="Z359" s="391"/>
      <c r="AA359" s="392"/>
      <c r="AB359" s="392"/>
      <c r="AC359" s="391"/>
      <c r="AD359" s="391"/>
      <c r="AE359" s="389"/>
      <c r="AF359" s="395"/>
      <c r="AG359" s="395"/>
      <c r="AH359" s="395"/>
      <c r="AL359" s="396"/>
      <c r="AM359" s="396"/>
    </row>
    <row r="360" spans="17:39" ht="81.75" customHeight="1">
      <c r="Q360" s="394"/>
      <c r="R360" s="394"/>
      <c r="S360" s="394"/>
      <c r="T360" s="394"/>
      <c r="U360" s="391"/>
      <c r="V360" s="392"/>
      <c r="W360" s="392"/>
      <c r="X360" s="391"/>
      <c r="Y360" s="391"/>
      <c r="Z360" s="391"/>
      <c r="AA360" s="392"/>
      <c r="AB360" s="392"/>
      <c r="AC360" s="391"/>
      <c r="AD360" s="391"/>
      <c r="AE360" s="389"/>
      <c r="AF360" s="395"/>
      <c r="AG360" s="395"/>
      <c r="AH360" s="395"/>
      <c r="AL360" s="396"/>
      <c r="AM360" s="396"/>
    </row>
    <row r="361" spans="17:39" ht="81.75" customHeight="1">
      <c r="Q361" s="394"/>
      <c r="R361" s="394"/>
      <c r="S361" s="394"/>
      <c r="T361" s="394"/>
      <c r="U361" s="391"/>
      <c r="V361" s="392"/>
      <c r="W361" s="392"/>
      <c r="X361" s="391"/>
      <c r="Y361" s="391"/>
      <c r="Z361" s="391"/>
      <c r="AA361" s="392"/>
      <c r="AB361" s="392"/>
      <c r="AC361" s="391"/>
      <c r="AD361" s="391"/>
      <c r="AE361" s="389"/>
      <c r="AF361" s="395"/>
      <c r="AG361" s="395"/>
      <c r="AH361" s="395"/>
      <c r="AL361" s="396"/>
      <c r="AM361" s="396"/>
    </row>
    <row r="362" spans="17:39" ht="81.75" customHeight="1">
      <c r="Q362" s="394"/>
      <c r="R362" s="394"/>
      <c r="S362" s="394"/>
      <c r="T362" s="394"/>
      <c r="U362" s="391"/>
      <c r="V362" s="392"/>
      <c r="W362" s="392"/>
      <c r="X362" s="391"/>
      <c r="Y362" s="391"/>
      <c r="Z362" s="391"/>
      <c r="AA362" s="392"/>
      <c r="AB362" s="392"/>
      <c r="AC362" s="391"/>
      <c r="AD362" s="391"/>
      <c r="AE362" s="389"/>
      <c r="AF362" s="395"/>
      <c r="AG362" s="395"/>
      <c r="AH362" s="395"/>
      <c r="AL362" s="396"/>
      <c r="AM362" s="396"/>
    </row>
    <row r="363" spans="17:39" ht="81.75" customHeight="1">
      <c r="Q363" s="394"/>
      <c r="R363" s="394"/>
      <c r="S363" s="394"/>
      <c r="T363" s="394"/>
      <c r="U363" s="391"/>
      <c r="V363" s="392"/>
      <c r="W363" s="392"/>
      <c r="X363" s="391"/>
      <c r="Y363" s="391"/>
      <c r="Z363" s="391"/>
      <c r="AA363" s="392"/>
      <c r="AB363" s="392"/>
      <c r="AC363" s="391"/>
      <c r="AD363" s="391"/>
      <c r="AE363" s="389"/>
      <c r="AF363" s="395"/>
      <c r="AG363" s="395"/>
      <c r="AH363" s="395"/>
      <c r="AL363" s="396"/>
      <c r="AM363" s="396"/>
    </row>
    <row r="364" spans="17:39" ht="81.75" customHeight="1">
      <c r="Q364" s="394"/>
      <c r="R364" s="394"/>
      <c r="S364" s="394"/>
      <c r="T364" s="394"/>
      <c r="U364" s="391"/>
      <c r="V364" s="392"/>
      <c r="W364" s="392"/>
      <c r="X364" s="391"/>
      <c r="Y364" s="391"/>
      <c r="Z364" s="391"/>
      <c r="AA364" s="392"/>
      <c r="AB364" s="392"/>
      <c r="AC364" s="391"/>
      <c r="AD364" s="391"/>
      <c r="AE364" s="389"/>
      <c r="AF364" s="395"/>
      <c r="AG364" s="395"/>
      <c r="AH364" s="395"/>
      <c r="AL364" s="396"/>
      <c r="AM364" s="396"/>
    </row>
    <row r="365" spans="17:39" ht="81.75" customHeight="1">
      <c r="Q365" s="394"/>
      <c r="R365" s="394"/>
      <c r="S365" s="394"/>
      <c r="T365" s="394"/>
      <c r="U365" s="391"/>
      <c r="V365" s="392"/>
      <c r="W365" s="392"/>
      <c r="X365" s="391"/>
      <c r="Y365" s="391"/>
      <c r="Z365" s="391"/>
      <c r="AA365" s="392"/>
      <c r="AB365" s="392"/>
      <c r="AC365" s="391"/>
      <c r="AD365" s="391"/>
      <c r="AE365" s="389"/>
      <c r="AF365" s="395"/>
      <c r="AG365" s="395"/>
      <c r="AH365" s="395"/>
      <c r="AL365" s="396"/>
      <c r="AM365" s="396"/>
    </row>
    <row r="366" spans="17:39" ht="81.75" customHeight="1">
      <c r="Q366" s="394"/>
      <c r="R366" s="394"/>
      <c r="S366" s="394"/>
      <c r="T366" s="394"/>
      <c r="U366" s="391"/>
      <c r="V366" s="392"/>
      <c r="W366" s="392"/>
      <c r="X366" s="391"/>
      <c r="Y366" s="391"/>
      <c r="Z366" s="391"/>
      <c r="AA366" s="392"/>
      <c r="AB366" s="392"/>
      <c r="AC366" s="391"/>
      <c r="AD366" s="391"/>
      <c r="AE366" s="389"/>
      <c r="AF366" s="395"/>
      <c r="AG366" s="395"/>
      <c r="AH366" s="395"/>
      <c r="AL366" s="396"/>
      <c r="AM366" s="396"/>
    </row>
    <row r="367" spans="17:39" ht="81.75" customHeight="1">
      <c r="Q367" s="394"/>
      <c r="R367" s="394"/>
      <c r="S367" s="394"/>
      <c r="T367" s="394"/>
      <c r="U367" s="391"/>
      <c r="V367" s="392"/>
      <c r="W367" s="392"/>
      <c r="X367" s="391"/>
      <c r="Y367" s="391"/>
      <c r="Z367" s="391"/>
      <c r="AA367" s="392"/>
      <c r="AB367" s="392"/>
      <c r="AC367" s="391"/>
      <c r="AD367" s="391"/>
      <c r="AE367" s="389"/>
      <c r="AF367" s="395"/>
      <c r="AG367" s="395"/>
      <c r="AH367" s="395"/>
      <c r="AL367" s="396"/>
      <c r="AM367" s="396"/>
    </row>
    <row r="368" spans="17:39" ht="81.75" customHeight="1">
      <c r="Q368" s="394"/>
      <c r="R368" s="394"/>
      <c r="S368" s="394"/>
      <c r="T368" s="394"/>
      <c r="U368" s="391"/>
      <c r="V368" s="392"/>
      <c r="W368" s="392"/>
      <c r="X368" s="391"/>
      <c r="Y368" s="391"/>
      <c r="Z368" s="391"/>
      <c r="AA368" s="392"/>
      <c r="AB368" s="392"/>
      <c r="AC368" s="391"/>
      <c r="AD368" s="391"/>
      <c r="AE368" s="389"/>
      <c r="AF368" s="395"/>
      <c r="AG368" s="395"/>
      <c r="AH368" s="395"/>
      <c r="AL368" s="396"/>
      <c r="AM368" s="396"/>
    </row>
    <row r="369" spans="17:39" ht="81.75" customHeight="1">
      <c r="Q369" s="394"/>
      <c r="R369" s="394"/>
      <c r="S369" s="394"/>
      <c r="T369" s="394"/>
      <c r="U369" s="391"/>
      <c r="V369" s="392"/>
      <c r="W369" s="392"/>
      <c r="X369" s="391"/>
      <c r="Y369" s="391"/>
      <c r="Z369" s="391"/>
      <c r="AA369" s="392"/>
      <c r="AB369" s="392"/>
      <c r="AC369" s="391"/>
      <c r="AD369" s="391"/>
      <c r="AE369" s="389"/>
      <c r="AF369" s="395"/>
      <c r="AG369" s="395"/>
      <c r="AH369" s="395"/>
      <c r="AL369" s="396"/>
      <c r="AM369" s="396"/>
    </row>
    <row r="370" spans="17:39" ht="81.75" customHeight="1">
      <c r="Q370" s="394"/>
      <c r="R370" s="394"/>
      <c r="S370" s="394"/>
      <c r="T370" s="394"/>
      <c r="U370" s="391"/>
      <c r="V370" s="392"/>
      <c r="W370" s="392"/>
      <c r="X370" s="391"/>
      <c r="Y370" s="391"/>
      <c r="Z370" s="391"/>
      <c r="AA370" s="392"/>
      <c r="AB370" s="392"/>
      <c r="AC370" s="391"/>
      <c r="AD370" s="391"/>
      <c r="AE370" s="389"/>
      <c r="AF370" s="395"/>
      <c r="AG370" s="395"/>
      <c r="AH370" s="395"/>
      <c r="AL370" s="396"/>
      <c r="AM370" s="396"/>
    </row>
    <row r="371" spans="17:39" ht="81.75" customHeight="1">
      <c r="Q371" s="394"/>
      <c r="R371" s="394"/>
      <c r="S371" s="394"/>
      <c r="T371" s="394"/>
      <c r="U371" s="391"/>
      <c r="V371" s="392"/>
      <c r="W371" s="392"/>
      <c r="X371" s="391"/>
      <c r="Y371" s="391"/>
      <c r="Z371" s="391"/>
      <c r="AA371" s="392"/>
      <c r="AB371" s="392"/>
      <c r="AC371" s="391"/>
      <c r="AD371" s="391"/>
      <c r="AE371" s="389"/>
      <c r="AF371" s="395"/>
      <c r="AG371" s="395"/>
      <c r="AH371" s="395"/>
      <c r="AL371" s="396"/>
      <c r="AM371" s="396"/>
    </row>
    <row r="372" spans="17:39" ht="81.75" customHeight="1">
      <c r="Q372" s="394"/>
      <c r="R372" s="394"/>
      <c r="S372" s="394"/>
      <c r="T372" s="394"/>
      <c r="U372" s="391"/>
      <c r="V372" s="392"/>
      <c r="W372" s="392"/>
      <c r="X372" s="391"/>
      <c r="Y372" s="391"/>
      <c r="Z372" s="391"/>
      <c r="AA372" s="392"/>
      <c r="AB372" s="392"/>
      <c r="AC372" s="391"/>
      <c r="AD372" s="391"/>
      <c r="AE372" s="389"/>
      <c r="AF372" s="395"/>
      <c r="AG372" s="395"/>
      <c r="AH372" s="395"/>
      <c r="AL372" s="396"/>
      <c r="AM372" s="396"/>
    </row>
    <row r="373" spans="17:39" ht="81.75" customHeight="1">
      <c r="Q373" s="394"/>
      <c r="R373" s="394"/>
      <c r="S373" s="394"/>
      <c r="T373" s="394"/>
      <c r="U373" s="391"/>
      <c r="V373" s="392"/>
      <c r="W373" s="392"/>
      <c r="X373" s="391"/>
      <c r="Y373" s="391"/>
      <c r="Z373" s="391"/>
      <c r="AA373" s="392"/>
      <c r="AB373" s="392"/>
      <c r="AC373" s="391"/>
      <c r="AD373" s="391"/>
      <c r="AE373" s="389"/>
      <c r="AF373" s="395"/>
      <c r="AG373" s="395"/>
      <c r="AH373" s="395"/>
      <c r="AL373" s="396"/>
      <c r="AM373" s="396"/>
    </row>
    <row r="374" spans="17:39" ht="81.75" customHeight="1">
      <c r="Q374" s="394"/>
      <c r="R374" s="394"/>
      <c r="S374" s="394"/>
      <c r="T374" s="394"/>
      <c r="U374" s="391"/>
      <c r="V374" s="392"/>
      <c r="W374" s="392"/>
      <c r="X374" s="391"/>
      <c r="Y374" s="391"/>
      <c r="Z374" s="391"/>
      <c r="AA374" s="392"/>
      <c r="AB374" s="392"/>
      <c r="AC374" s="391"/>
      <c r="AD374" s="391"/>
      <c r="AE374" s="389"/>
      <c r="AF374" s="395"/>
      <c r="AG374" s="395"/>
      <c r="AH374" s="395"/>
      <c r="AL374" s="396"/>
      <c r="AM374" s="396"/>
    </row>
    <row r="375" spans="17:39" ht="81.75" customHeight="1">
      <c r="Q375" s="394"/>
      <c r="R375" s="394"/>
      <c r="S375" s="394"/>
      <c r="T375" s="394"/>
      <c r="U375" s="391"/>
      <c r="V375" s="392"/>
      <c r="W375" s="392"/>
      <c r="X375" s="391"/>
      <c r="Y375" s="391"/>
      <c r="Z375" s="391"/>
      <c r="AA375" s="392"/>
      <c r="AB375" s="392"/>
      <c r="AC375" s="391"/>
      <c r="AD375" s="391"/>
      <c r="AE375" s="389"/>
      <c r="AF375" s="395"/>
      <c r="AG375" s="395"/>
      <c r="AH375" s="395"/>
      <c r="AL375" s="396"/>
      <c r="AM375" s="396"/>
    </row>
    <row r="376" spans="17:39" ht="81.75" customHeight="1">
      <c r="Q376" s="394"/>
      <c r="R376" s="394"/>
      <c r="S376" s="394"/>
      <c r="T376" s="394"/>
      <c r="U376" s="391"/>
      <c r="V376" s="392"/>
      <c r="W376" s="392"/>
      <c r="X376" s="391"/>
      <c r="Y376" s="391"/>
      <c r="Z376" s="391"/>
      <c r="AA376" s="392"/>
      <c r="AB376" s="392"/>
      <c r="AC376" s="391"/>
      <c r="AD376" s="391"/>
      <c r="AE376" s="389"/>
      <c r="AF376" s="395"/>
      <c r="AG376" s="395"/>
      <c r="AH376" s="395"/>
      <c r="AL376" s="396"/>
      <c r="AM376" s="396"/>
    </row>
    <row r="377" spans="17:39" ht="81.75" customHeight="1">
      <c r="Q377" s="394"/>
      <c r="R377" s="394"/>
      <c r="S377" s="394"/>
      <c r="T377" s="394"/>
      <c r="U377" s="391"/>
      <c r="V377" s="392"/>
      <c r="W377" s="392"/>
      <c r="X377" s="391"/>
      <c r="Y377" s="391"/>
      <c r="Z377" s="391"/>
      <c r="AA377" s="392"/>
      <c r="AB377" s="392"/>
      <c r="AC377" s="391"/>
      <c r="AD377" s="391"/>
      <c r="AE377" s="389"/>
      <c r="AF377" s="395"/>
      <c r="AG377" s="395"/>
      <c r="AH377" s="395"/>
      <c r="AL377" s="396"/>
      <c r="AM377" s="396"/>
    </row>
    <row r="378" spans="17:39" ht="81.75" customHeight="1">
      <c r="Q378" s="394"/>
      <c r="R378" s="394"/>
      <c r="S378" s="394"/>
      <c r="T378" s="394"/>
      <c r="U378" s="391"/>
      <c r="V378" s="392"/>
      <c r="W378" s="392"/>
      <c r="X378" s="391"/>
      <c r="Y378" s="391"/>
      <c r="Z378" s="391"/>
      <c r="AA378" s="392"/>
      <c r="AB378" s="392"/>
      <c r="AC378" s="391"/>
      <c r="AD378" s="391"/>
      <c r="AE378" s="389"/>
      <c r="AF378" s="395"/>
      <c r="AG378" s="395"/>
      <c r="AH378" s="395"/>
      <c r="AL378" s="396"/>
      <c r="AM378" s="396"/>
    </row>
    <row r="379" spans="17:39" ht="81.75" customHeight="1">
      <c r="Q379" s="394"/>
      <c r="R379" s="394"/>
      <c r="S379" s="394"/>
      <c r="T379" s="394"/>
      <c r="U379" s="391"/>
      <c r="V379" s="392"/>
      <c r="W379" s="392"/>
      <c r="X379" s="391"/>
      <c r="Y379" s="391"/>
      <c r="Z379" s="391"/>
      <c r="AA379" s="392"/>
      <c r="AB379" s="392"/>
      <c r="AC379" s="391"/>
      <c r="AD379" s="391"/>
      <c r="AE379" s="389"/>
      <c r="AF379" s="395"/>
      <c r="AG379" s="395"/>
      <c r="AH379" s="395"/>
      <c r="AL379" s="396"/>
      <c r="AM379" s="396"/>
    </row>
    <row r="380" spans="17:39" ht="81.75" customHeight="1">
      <c r="Q380" s="394"/>
      <c r="R380" s="394"/>
      <c r="S380" s="394"/>
      <c r="T380" s="394"/>
      <c r="U380" s="391"/>
      <c r="V380" s="392"/>
      <c r="W380" s="392"/>
      <c r="X380" s="391"/>
      <c r="Y380" s="391"/>
      <c r="Z380" s="391"/>
      <c r="AA380" s="392"/>
      <c r="AB380" s="392"/>
      <c r="AC380" s="391"/>
      <c r="AD380" s="391"/>
      <c r="AE380" s="389"/>
      <c r="AF380" s="395"/>
      <c r="AG380" s="395"/>
      <c r="AH380" s="395"/>
      <c r="AL380" s="396"/>
      <c r="AM380" s="396"/>
    </row>
    <row r="381" spans="17:39" ht="81.75" customHeight="1">
      <c r="Q381" s="394"/>
      <c r="R381" s="394"/>
      <c r="S381" s="394"/>
      <c r="T381" s="394"/>
      <c r="U381" s="391"/>
      <c r="V381" s="392"/>
      <c r="W381" s="392"/>
      <c r="X381" s="391"/>
      <c r="Y381" s="391"/>
      <c r="Z381" s="391"/>
      <c r="AA381" s="392"/>
      <c r="AB381" s="392"/>
      <c r="AC381" s="391"/>
      <c r="AD381" s="391"/>
      <c r="AE381" s="389"/>
      <c r="AF381" s="395"/>
      <c r="AG381" s="395"/>
      <c r="AH381" s="395"/>
      <c r="AL381" s="396"/>
      <c r="AM381" s="396"/>
    </row>
    <row r="382" spans="17:39" ht="81.75" customHeight="1">
      <c r="Q382" s="394"/>
      <c r="R382" s="394"/>
      <c r="S382" s="394"/>
      <c r="T382" s="394"/>
      <c r="U382" s="391"/>
      <c r="V382" s="392"/>
      <c r="W382" s="392"/>
      <c r="X382" s="391"/>
      <c r="Y382" s="391"/>
      <c r="Z382" s="391"/>
      <c r="AA382" s="392"/>
      <c r="AB382" s="392"/>
      <c r="AC382" s="391"/>
      <c r="AD382" s="391"/>
      <c r="AE382" s="389"/>
      <c r="AF382" s="395"/>
      <c r="AG382" s="395"/>
      <c r="AH382" s="395"/>
      <c r="AL382" s="396"/>
      <c r="AM382" s="396"/>
    </row>
    <row r="383" spans="17:39" ht="81.75" customHeight="1">
      <c r="Q383" s="394"/>
      <c r="R383" s="394"/>
      <c r="S383" s="394"/>
      <c r="T383" s="394"/>
      <c r="U383" s="391"/>
      <c r="V383" s="392"/>
      <c r="W383" s="392"/>
      <c r="X383" s="391"/>
      <c r="Y383" s="391"/>
      <c r="Z383" s="391"/>
      <c r="AA383" s="392"/>
      <c r="AB383" s="392"/>
      <c r="AC383" s="391"/>
      <c r="AD383" s="391"/>
      <c r="AE383" s="389"/>
      <c r="AF383" s="395"/>
      <c r="AG383" s="395"/>
      <c r="AH383" s="395"/>
      <c r="AL383" s="396"/>
      <c r="AM383" s="396"/>
    </row>
    <row r="384" spans="17:39" ht="81.75" customHeight="1">
      <c r="Q384" s="394"/>
      <c r="R384" s="394"/>
      <c r="S384" s="394"/>
      <c r="T384" s="394"/>
      <c r="U384" s="391"/>
      <c r="V384" s="392"/>
      <c r="W384" s="392"/>
      <c r="X384" s="391"/>
      <c r="Y384" s="391"/>
      <c r="Z384" s="391"/>
      <c r="AA384" s="392"/>
      <c r="AB384" s="392"/>
      <c r="AC384" s="391"/>
      <c r="AD384" s="391"/>
      <c r="AE384" s="389"/>
      <c r="AF384" s="395"/>
      <c r="AG384" s="395"/>
      <c r="AH384" s="395"/>
      <c r="AL384" s="396"/>
      <c r="AM384" s="396"/>
    </row>
    <row r="385" spans="17:39" ht="81.75" customHeight="1">
      <c r="Q385" s="394"/>
      <c r="R385" s="394"/>
      <c r="S385" s="394"/>
      <c r="T385" s="394"/>
      <c r="U385" s="391"/>
      <c r="V385" s="392"/>
      <c r="W385" s="392"/>
      <c r="X385" s="391"/>
      <c r="Y385" s="391"/>
      <c r="Z385" s="391"/>
      <c r="AA385" s="392"/>
      <c r="AB385" s="392"/>
      <c r="AC385" s="391"/>
      <c r="AD385" s="391"/>
      <c r="AE385" s="389"/>
      <c r="AF385" s="395"/>
      <c r="AG385" s="395"/>
      <c r="AH385" s="395"/>
      <c r="AL385" s="396"/>
      <c r="AM385" s="396"/>
    </row>
    <row r="386" spans="17:39" ht="81.75" customHeight="1">
      <c r="Q386" s="394"/>
      <c r="R386" s="394"/>
      <c r="S386" s="394"/>
      <c r="T386" s="394"/>
      <c r="U386" s="391"/>
      <c r="V386" s="392"/>
      <c r="W386" s="392"/>
      <c r="X386" s="391"/>
      <c r="Y386" s="391"/>
      <c r="Z386" s="391"/>
      <c r="AA386" s="392"/>
      <c r="AB386" s="392"/>
      <c r="AC386" s="391"/>
      <c r="AD386" s="391"/>
      <c r="AE386" s="389"/>
      <c r="AF386" s="395"/>
      <c r="AG386" s="395"/>
      <c r="AH386" s="395"/>
      <c r="AL386" s="396"/>
      <c r="AM386" s="396"/>
    </row>
    <row r="387" spans="17:39" ht="81.75" customHeight="1">
      <c r="Q387" s="394"/>
      <c r="R387" s="394"/>
      <c r="S387" s="394"/>
      <c r="T387" s="394"/>
      <c r="U387" s="391"/>
      <c r="V387" s="392"/>
      <c r="W387" s="392"/>
      <c r="X387" s="391"/>
      <c r="Y387" s="391"/>
      <c r="Z387" s="391"/>
      <c r="AA387" s="392"/>
      <c r="AB387" s="392"/>
      <c r="AC387" s="391"/>
      <c r="AD387" s="391"/>
      <c r="AE387" s="389"/>
      <c r="AF387" s="395"/>
      <c r="AG387" s="395"/>
      <c r="AH387" s="395"/>
      <c r="AL387" s="396"/>
      <c r="AM387" s="396"/>
    </row>
    <row r="388" spans="17:39" ht="81.75" customHeight="1">
      <c r="Q388" s="394"/>
      <c r="R388" s="394"/>
      <c r="S388" s="394"/>
      <c r="T388" s="394"/>
      <c r="U388" s="391"/>
      <c r="V388" s="392"/>
      <c r="W388" s="392"/>
      <c r="X388" s="391"/>
      <c r="Y388" s="391"/>
      <c r="Z388" s="391"/>
      <c r="AA388" s="392"/>
      <c r="AB388" s="392"/>
      <c r="AC388" s="391"/>
      <c r="AD388" s="391"/>
      <c r="AE388" s="389"/>
      <c r="AF388" s="395"/>
      <c r="AG388" s="395"/>
      <c r="AH388" s="395"/>
      <c r="AL388" s="396"/>
      <c r="AM388" s="396"/>
    </row>
    <row r="389" spans="17:39" ht="81.75" customHeight="1">
      <c r="Q389" s="394"/>
      <c r="R389" s="394"/>
      <c r="S389" s="394"/>
      <c r="T389" s="394"/>
      <c r="U389" s="391"/>
      <c r="V389" s="392"/>
      <c r="W389" s="392"/>
      <c r="X389" s="391"/>
      <c r="Y389" s="391"/>
      <c r="Z389" s="391"/>
      <c r="AA389" s="392"/>
      <c r="AB389" s="392"/>
      <c r="AC389" s="391"/>
      <c r="AD389" s="391"/>
      <c r="AE389" s="389"/>
      <c r="AF389" s="395"/>
      <c r="AG389" s="395"/>
      <c r="AH389" s="395"/>
      <c r="AL389" s="396"/>
      <c r="AM389" s="396"/>
    </row>
    <row r="390" spans="17:39" ht="81.75" customHeight="1">
      <c r="Q390" s="394"/>
      <c r="R390" s="394"/>
      <c r="S390" s="394"/>
      <c r="T390" s="394"/>
      <c r="U390" s="391"/>
      <c r="V390" s="392"/>
      <c r="W390" s="392"/>
      <c r="X390" s="391"/>
      <c r="Y390" s="391"/>
      <c r="Z390" s="391"/>
      <c r="AA390" s="392"/>
      <c r="AB390" s="392"/>
      <c r="AC390" s="391"/>
      <c r="AD390" s="391"/>
      <c r="AE390" s="389"/>
      <c r="AF390" s="395"/>
      <c r="AG390" s="395"/>
      <c r="AH390" s="395"/>
      <c r="AL390" s="396"/>
      <c r="AM390" s="396"/>
    </row>
    <row r="391" spans="17:39" ht="81.75" customHeight="1">
      <c r="Q391" s="394"/>
      <c r="R391" s="394"/>
      <c r="S391" s="394"/>
      <c r="T391" s="394"/>
      <c r="U391" s="391"/>
      <c r="V391" s="392"/>
      <c r="W391" s="392"/>
      <c r="X391" s="391"/>
      <c r="Y391" s="391"/>
      <c r="Z391" s="391"/>
      <c r="AA391" s="392"/>
      <c r="AB391" s="392"/>
      <c r="AC391" s="391"/>
      <c r="AD391" s="391"/>
      <c r="AE391" s="389"/>
      <c r="AF391" s="395"/>
      <c r="AG391" s="395"/>
      <c r="AH391" s="395"/>
      <c r="AL391" s="396"/>
      <c r="AM391" s="396"/>
    </row>
    <row r="392" spans="17:39" ht="81.75" customHeight="1">
      <c r="Q392" s="394"/>
      <c r="R392" s="394"/>
      <c r="S392" s="394"/>
      <c r="T392" s="394"/>
      <c r="U392" s="391"/>
      <c r="V392" s="392"/>
      <c r="W392" s="392"/>
      <c r="X392" s="391"/>
      <c r="Y392" s="391"/>
      <c r="Z392" s="391"/>
      <c r="AA392" s="392"/>
      <c r="AB392" s="392"/>
      <c r="AC392" s="391"/>
      <c r="AD392" s="391"/>
      <c r="AE392" s="389"/>
      <c r="AF392" s="395"/>
      <c r="AG392" s="395"/>
      <c r="AH392" s="395"/>
      <c r="AL392" s="396"/>
      <c r="AM392" s="396"/>
    </row>
    <row r="393" spans="17:39" ht="81.75" customHeight="1">
      <c r="Q393" s="394"/>
      <c r="R393" s="394"/>
      <c r="S393" s="394"/>
      <c r="T393" s="394"/>
      <c r="U393" s="391"/>
      <c r="V393" s="392"/>
      <c r="W393" s="392"/>
      <c r="X393" s="391"/>
      <c r="Y393" s="391"/>
      <c r="Z393" s="391"/>
      <c r="AA393" s="392"/>
      <c r="AB393" s="392"/>
      <c r="AC393" s="391"/>
      <c r="AD393" s="391"/>
      <c r="AE393" s="389"/>
      <c r="AF393" s="395"/>
      <c r="AG393" s="395"/>
      <c r="AH393" s="395"/>
      <c r="AL393" s="396"/>
      <c r="AM393" s="396"/>
    </row>
    <row r="394" spans="17:39" ht="81.75" customHeight="1">
      <c r="Q394" s="394"/>
      <c r="R394" s="394"/>
      <c r="S394" s="394"/>
      <c r="T394" s="394"/>
      <c r="U394" s="391"/>
      <c r="V394" s="392"/>
      <c r="W394" s="392"/>
      <c r="X394" s="391"/>
      <c r="Y394" s="391"/>
      <c r="Z394" s="391"/>
      <c r="AA394" s="392"/>
      <c r="AB394" s="392"/>
      <c r="AC394" s="391"/>
      <c r="AD394" s="391"/>
      <c r="AE394" s="389"/>
      <c r="AF394" s="395"/>
      <c r="AG394" s="395"/>
      <c r="AH394" s="395"/>
      <c r="AL394" s="396"/>
      <c r="AM394" s="396"/>
    </row>
    <row r="395" spans="17:39" ht="81.75" customHeight="1">
      <c r="Q395" s="394"/>
      <c r="R395" s="394"/>
      <c r="S395" s="394"/>
      <c r="T395" s="394"/>
      <c r="U395" s="391"/>
      <c r="V395" s="392"/>
      <c r="W395" s="392"/>
      <c r="X395" s="391"/>
      <c r="Y395" s="391"/>
      <c r="Z395" s="391"/>
      <c r="AA395" s="392"/>
      <c r="AB395" s="392"/>
      <c r="AC395" s="391"/>
      <c r="AD395" s="391"/>
      <c r="AE395" s="389"/>
      <c r="AF395" s="395"/>
      <c r="AG395" s="395"/>
      <c r="AH395" s="395"/>
      <c r="AL395" s="396"/>
      <c r="AM395" s="396"/>
    </row>
    <row r="396" spans="17:39" ht="81.75" customHeight="1">
      <c r="Q396" s="394"/>
      <c r="R396" s="394"/>
      <c r="S396" s="394"/>
      <c r="T396" s="394"/>
      <c r="U396" s="391"/>
      <c r="V396" s="392"/>
      <c r="W396" s="392"/>
      <c r="X396" s="391"/>
      <c r="Y396" s="391"/>
      <c r="Z396" s="391"/>
      <c r="AA396" s="392"/>
      <c r="AB396" s="392"/>
      <c r="AC396" s="391"/>
      <c r="AD396" s="391"/>
      <c r="AE396" s="389"/>
      <c r="AF396" s="395"/>
      <c r="AG396" s="395"/>
      <c r="AH396" s="395"/>
      <c r="AL396" s="396"/>
      <c r="AM396" s="396"/>
    </row>
    <row r="397" spans="17:39" ht="81.75" customHeight="1">
      <c r="Q397" s="394"/>
      <c r="R397" s="394"/>
      <c r="S397" s="394"/>
      <c r="T397" s="394"/>
      <c r="U397" s="391"/>
      <c r="V397" s="392"/>
      <c r="W397" s="392"/>
      <c r="X397" s="391"/>
      <c r="Y397" s="391"/>
      <c r="Z397" s="391"/>
      <c r="AA397" s="392"/>
      <c r="AB397" s="392"/>
      <c r="AC397" s="391"/>
      <c r="AD397" s="391"/>
      <c r="AE397" s="389"/>
      <c r="AF397" s="395"/>
      <c r="AG397" s="395"/>
      <c r="AH397" s="395"/>
      <c r="AL397" s="396"/>
      <c r="AM397" s="396"/>
    </row>
    <row r="398" spans="17:39" ht="81.75" customHeight="1">
      <c r="Q398" s="394"/>
      <c r="R398" s="394"/>
      <c r="S398" s="394"/>
      <c r="T398" s="394"/>
      <c r="U398" s="391"/>
      <c r="V398" s="392"/>
      <c r="W398" s="392"/>
      <c r="X398" s="391"/>
      <c r="Y398" s="391"/>
      <c r="Z398" s="391"/>
      <c r="AA398" s="392"/>
      <c r="AB398" s="392"/>
      <c r="AC398" s="391"/>
      <c r="AD398" s="391"/>
      <c r="AE398" s="389"/>
      <c r="AF398" s="395"/>
      <c r="AG398" s="395"/>
      <c r="AH398" s="395"/>
      <c r="AL398" s="396"/>
      <c r="AM398" s="396"/>
    </row>
    <row r="399" spans="17:39" ht="81.75" customHeight="1">
      <c r="Q399" s="394"/>
      <c r="R399" s="394"/>
      <c r="S399" s="394"/>
      <c r="T399" s="394"/>
      <c r="U399" s="391"/>
      <c r="V399" s="392"/>
      <c r="W399" s="392"/>
      <c r="X399" s="391"/>
      <c r="Y399" s="391"/>
      <c r="Z399" s="391"/>
      <c r="AA399" s="392"/>
      <c r="AB399" s="392"/>
      <c r="AC399" s="391"/>
      <c r="AD399" s="391"/>
      <c r="AE399" s="389"/>
      <c r="AF399" s="395"/>
      <c r="AG399" s="395"/>
      <c r="AH399" s="395"/>
      <c r="AL399" s="396"/>
      <c r="AM399" s="396"/>
    </row>
    <row r="400" spans="17:39" ht="81.75" customHeight="1">
      <c r="Q400" s="394"/>
      <c r="R400" s="394"/>
      <c r="S400" s="394"/>
      <c r="T400" s="394"/>
      <c r="U400" s="391"/>
      <c r="V400" s="392"/>
      <c r="W400" s="392"/>
      <c r="X400" s="391"/>
      <c r="Y400" s="391"/>
      <c r="Z400" s="391"/>
      <c r="AA400" s="392"/>
      <c r="AB400" s="392"/>
      <c r="AC400" s="391"/>
      <c r="AD400" s="391"/>
      <c r="AE400" s="389"/>
      <c r="AF400" s="395"/>
      <c r="AG400" s="395"/>
      <c r="AH400" s="395"/>
      <c r="AL400" s="396"/>
      <c r="AM400" s="396"/>
    </row>
    <row r="401" spans="17:39" ht="81.75" customHeight="1">
      <c r="Q401" s="394"/>
      <c r="R401" s="394"/>
      <c r="S401" s="394"/>
      <c r="T401" s="394"/>
      <c r="U401" s="391"/>
      <c r="V401" s="392"/>
      <c r="W401" s="392"/>
      <c r="X401" s="391"/>
      <c r="Y401" s="391"/>
      <c r="Z401" s="391"/>
      <c r="AA401" s="392"/>
      <c r="AB401" s="392"/>
      <c r="AC401" s="391"/>
      <c r="AD401" s="391"/>
      <c r="AE401" s="389"/>
      <c r="AF401" s="395"/>
      <c r="AG401" s="395"/>
      <c r="AH401" s="395"/>
      <c r="AL401" s="396"/>
      <c r="AM401" s="396"/>
    </row>
    <row r="402" spans="17:39" ht="81.75" customHeight="1">
      <c r="Q402" s="394"/>
      <c r="R402" s="394"/>
      <c r="S402" s="394"/>
      <c r="T402" s="394"/>
      <c r="U402" s="391"/>
      <c r="V402" s="392"/>
      <c r="W402" s="392"/>
      <c r="X402" s="391"/>
      <c r="Y402" s="391"/>
      <c r="Z402" s="391"/>
      <c r="AA402" s="392"/>
      <c r="AB402" s="392"/>
      <c r="AC402" s="391"/>
      <c r="AD402" s="391"/>
      <c r="AE402" s="389"/>
      <c r="AF402" s="395"/>
      <c r="AG402" s="395"/>
      <c r="AH402" s="395"/>
      <c r="AL402" s="396"/>
      <c r="AM402" s="396"/>
    </row>
    <row r="403" spans="17:39" ht="81.75" customHeight="1">
      <c r="Q403" s="394"/>
      <c r="R403" s="394"/>
      <c r="S403" s="394"/>
      <c r="T403" s="394"/>
      <c r="U403" s="391"/>
      <c r="V403" s="392"/>
      <c r="W403" s="392"/>
      <c r="X403" s="391"/>
      <c r="Y403" s="391"/>
      <c r="Z403" s="391"/>
      <c r="AA403" s="392"/>
      <c r="AB403" s="392"/>
      <c r="AC403" s="391"/>
      <c r="AD403" s="391"/>
      <c r="AE403" s="389"/>
      <c r="AF403" s="395"/>
      <c r="AG403" s="395"/>
      <c r="AH403" s="395"/>
      <c r="AL403" s="396"/>
      <c r="AM403" s="396"/>
    </row>
    <row r="404" spans="17:39" ht="81.75" customHeight="1">
      <c r="Q404" s="394"/>
      <c r="R404" s="394"/>
      <c r="S404" s="394"/>
      <c r="T404" s="394"/>
      <c r="U404" s="391"/>
      <c r="V404" s="392"/>
      <c r="W404" s="392"/>
      <c r="X404" s="391"/>
      <c r="Y404" s="391"/>
      <c r="Z404" s="391"/>
      <c r="AA404" s="392"/>
      <c r="AB404" s="392"/>
      <c r="AC404" s="391"/>
      <c r="AD404" s="391"/>
      <c r="AE404" s="389"/>
      <c r="AF404" s="395"/>
      <c r="AG404" s="395"/>
      <c r="AH404" s="395"/>
      <c r="AL404" s="396"/>
      <c r="AM404" s="396"/>
    </row>
    <row r="405" spans="17:39" ht="81.75" customHeight="1">
      <c r="Q405" s="394"/>
      <c r="R405" s="394"/>
      <c r="S405" s="394"/>
      <c r="T405" s="394"/>
      <c r="U405" s="391"/>
      <c r="V405" s="392"/>
      <c r="W405" s="392"/>
      <c r="X405" s="391"/>
      <c r="Y405" s="391"/>
      <c r="Z405" s="391"/>
      <c r="AA405" s="392"/>
      <c r="AB405" s="392"/>
      <c r="AC405" s="391"/>
      <c r="AD405" s="391"/>
      <c r="AE405" s="389"/>
      <c r="AF405" s="395"/>
      <c r="AG405" s="395"/>
      <c r="AH405" s="395"/>
      <c r="AL405" s="396"/>
      <c r="AM405" s="396"/>
    </row>
    <row r="406" spans="17:39" ht="81.75" customHeight="1">
      <c r="Q406" s="394"/>
      <c r="R406" s="394"/>
      <c r="S406" s="394"/>
      <c r="T406" s="394"/>
      <c r="U406" s="391"/>
      <c r="V406" s="392"/>
      <c r="W406" s="392"/>
      <c r="X406" s="391"/>
      <c r="Y406" s="391"/>
      <c r="Z406" s="391"/>
      <c r="AA406" s="392"/>
      <c r="AB406" s="392"/>
      <c r="AC406" s="391"/>
      <c r="AD406" s="391"/>
      <c r="AE406" s="389"/>
      <c r="AF406" s="395"/>
      <c r="AG406" s="395"/>
      <c r="AH406" s="395"/>
      <c r="AL406" s="396"/>
      <c r="AM406" s="396"/>
    </row>
    <row r="407" spans="17:39" ht="81.75" customHeight="1">
      <c r="Q407" s="394"/>
      <c r="R407" s="394"/>
      <c r="S407" s="394"/>
      <c r="T407" s="394"/>
      <c r="U407" s="391"/>
      <c r="V407" s="392"/>
      <c r="W407" s="392"/>
      <c r="X407" s="391"/>
      <c r="Y407" s="391"/>
      <c r="Z407" s="391"/>
      <c r="AA407" s="392"/>
      <c r="AB407" s="392"/>
      <c r="AC407" s="391"/>
      <c r="AD407" s="391"/>
      <c r="AE407" s="389"/>
      <c r="AF407" s="395"/>
      <c r="AG407" s="395"/>
      <c r="AH407" s="395"/>
      <c r="AL407" s="396"/>
      <c r="AM407" s="396"/>
    </row>
    <row r="408" spans="17:39" ht="81.75" customHeight="1">
      <c r="Q408" s="394"/>
      <c r="R408" s="394"/>
      <c r="S408" s="394"/>
      <c r="T408" s="394"/>
      <c r="U408" s="391"/>
      <c r="V408" s="392"/>
      <c r="W408" s="392"/>
      <c r="X408" s="391"/>
      <c r="Y408" s="391"/>
      <c r="Z408" s="391"/>
      <c r="AA408" s="392"/>
      <c r="AB408" s="392"/>
      <c r="AC408" s="391"/>
      <c r="AD408" s="391"/>
      <c r="AE408" s="389"/>
      <c r="AF408" s="395"/>
      <c r="AG408" s="395"/>
      <c r="AH408" s="395"/>
      <c r="AL408" s="396"/>
      <c r="AM408" s="396"/>
    </row>
    <row r="409" spans="17:39" ht="81.75" customHeight="1">
      <c r="Q409" s="394"/>
      <c r="R409" s="394"/>
      <c r="S409" s="394"/>
      <c r="T409" s="394"/>
      <c r="U409" s="391"/>
      <c r="V409" s="392"/>
      <c r="W409" s="392"/>
      <c r="X409" s="391"/>
      <c r="Y409" s="391"/>
      <c r="Z409" s="391"/>
      <c r="AA409" s="392"/>
      <c r="AB409" s="392"/>
      <c r="AC409" s="391"/>
      <c r="AD409" s="391"/>
      <c r="AE409" s="389"/>
      <c r="AF409" s="395"/>
      <c r="AG409" s="395"/>
      <c r="AH409" s="395"/>
      <c r="AL409" s="396"/>
      <c r="AM409" s="396"/>
    </row>
    <row r="410" spans="17:39" ht="81.75" customHeight="1">
      <c r="Q410" s="394"/>
      <c r="R410" s="394"/>
      <c r="S410" s="394"/>
      <c r="T410" s="394"/>
      <c r="U410" s="391"/>
      <c r="V410" s="392"/>
      <c r="W410" s="392"/>
      <c r="X410" s="391"/>
      <c r="Y410" s="391"/>
      <c r="Z410" s="391"/>
      <c r="AA410" s="392"/>
      <c r="AB410" s="392"/>
      <c r="AC410" s="391"/>
      <c r="AD410" s="391"/>
      <c r="AE410" s="389"/>
      <c r="AF410" s="395"/>
      <c r="AG410" s="395"/>
      <c r="AH410" s="395"/>
      <c r="AL410" s="396"/>
      <c r="AM410" s="396"/>
    </row>
    <row r="411" spans="17:39" ht="81.75" customHeight="1">
      <c r="Q411" s="394"/>
      <c r="R411" s="394"/>
      <c r="S411" s="394"/>
      <c r="T411" s="394"/>
      <c r="U411" s="391"/>
      <c r="V411" s="392"/>
      <c r="W411" s="392"/>
      <c r="X411" s="391"/>
      <c r="Y411" s="391"/>
      <c r="Z411" s="391"/>
      <c r="AA411" s="392"/>
      <c r="AB411" s="392"/>
      <c r="AC411" s="391"/>
      <c r="AD411" s="391"/>
      <c r="AE411" s="389"/>
      <c r="AF411" s="395"/>
      <c r="AG411" s="395"/>
      <c r="AH411" s="395"/>
      <c r="AL411" s="396"/>
      <c r="AM411" s="396"/>
    </row>
    <row r="412" spans="17:39" ht="81.75" customHeight="1">
      <c r="Q412" s="394"/>
      <c r="R412" s="394"/>
      <c r="S412" s="394"/>
      <c r="T412" s="394"/>
      <c r="U412" s="391"/>
      <c r="V412" s="392"/>
      <c r="W412" s="392"/>
      <c r="X412" s="391"/>
      <c r="Y412" s="391"/>
      <c r="Z412" s="391"/>
      <c r="AA412" s="392"/>
      <c r="AB412" s="392"/>
      <c r="AC412" s="391"/>
      <c r="AD412" s="391"/>
      <c r="AE412" s="389"/>
      <c r="AF412" s="395"/>
      <c r="AG412" s="395"/>
      <c r="AH412" s="395"/>
      <c r="AL412" s="396"/>
      <c r="AM412" s="396"/>
    </row>
    <row r="413" spans="17:39" ht="81.75" customHeight="1">
      <c r="Q413" s="394"/>
      <c r="R413" s="394"/>
      <c r="S413" s="394"/>
      <c r="T413" s="394"/>
      <c r="U413" s="391"/>
      <c r="V413" s="392"/>
      <c r="W413" s="392"/>
      <c r="X413" s="391"/>
      <c r="Y413" s="391"/>
      <c r="Z413" s="391"/>
      <c r="AA413" s="392"/>
      <c r="AB413" s="392"/>
      <c r="AC413" s="391"/>
      <c r="AD413" s="391"/>
      <c r="AE413" s="389"/>
      <c r="AF413" s="395"/>
      <c r="AG413" s="395"/>
      <c r="AH413" s="395"/>
      <c r="AL413" s="396"/>
      <c r="AM413" s="396"/>
    </row>
    <row r="414" spans="17:39" ht="81.75" customHeight="1">
      <c r="Q414" s="394"/>
      <c r="R414" s="394"/>
      <c r="S414" s="394"/>
      <c r="T414" s="394"/>
      <c r="U414" s="391"/>
      <c r="V414" s="392"/>
      <c r="W414" s="392"/>
      <c r="X414" s="391"/>
      <c r="Y414" s="391"/>
      <c r="Z414" s="391"/>
      <c r="AA414" s="392"/>
      <c r="AB414" s="392"/>
      <c r="AC414" s="391"/>
      <c r="AD414" s="391"/>
      <c r="AE414" s="389"/>
      <c r="AF414" s="395"/>
      <c r="AG414" s="395"/>
      <c r="AH414" s="395"/>
      <c r="AL414" s="396"/>
      <c r="AM414" s="396"/>
    </row>
    <row r="415" spans="17:39" ht="81.75" customHeight="1">
      <c r="Q415" s="394"/>
      <c r="R415" s="394"/>
      <c r="S415" s="394"/>
      <c r="T415" s="394"/>
      <c r="U415" s="391"/>
      <c r="V415" s="392"/>
      <c r="W415" s="392"/>
      <c r="X415" s="391"/>
      <c r="Y415" s="391"/>
      <c r="Z415" s="391"/>
      <c r="AA415" s="392"/>
      <c r="AB415" s="392"/>
      <c r="AC415" s="391"/>
      <c r="AD415" s="391"/>
      <c r="AE415" s="389"/>
      <c r="AF415" s="395"/>
      <c r="AG415" s="395"/>
      <c r="AH415" s="395"/>
      <c r="AL415" s="396"/>
      <c r="AM415" s="396"/>
    </row>
    <row r="416" spans="17:39" ht="81.75" customHeight="1">
      <c r="Q416" s="394"/>
      <c r="R416" s="394"/>
      <c r="S416" s="394"/>
      <c r="T416" s="394"/>
      <c r="U416" s="391"/>
      <c r="V416" s="392"/>
      <c r="W416" s="392"/>
      <c r="X416" s="391"/>
      <c r="Y416" s="391"/>
      <c r="Z416" s="391"/>
      <c r="AA416" s="392"/>
      <c r="AB416" s="392"/>
      <c r="AC416" s="391"/>
      <c r="AD416" s="391"/>
      <c r="AE416" s="389"/>
      <c r="AF416" s="395"/>
      <c r="AG416" s="395"/>
      <c r="AH416" s="395"/>
      <c r="AL416" s="396"/>
      <c r="AM416" s="396"/>
    </row>
    <row r="417" spans="17:39" ht="81.75" customHeight="1">
      <c r="Q417" s="394"/>
      <c r="R417" s="394"/>
      <c r="S417" s="394"/>
      <c r="T417" s="394"/>
      <c r="U417" s="391"/>
      <c r="V417" s="392"/>
      <c r="W417" s="392"/>
      <c r="X417" s="391"/>
      <c r="Y417" s="391"/>
      <c r="Z417" s="391"/>
      <c r="AA417" s="392"/>
      <c r="AB417" s="392"/>
      <c r="AC417" s="391"/>
      <c r="AD417" s="391"/>
      <c r="AE417" s="389"/>
      <c r="AF417" s="395"/>
      <c r="AG417" s="395"/>
      <c r="AH417" s="395"/>
      <c r="AL417" s="396"/>
      <c r="AM417" s="396"/>
    </row>
    <row r="418" spans="17:39" ht="81.75" customHeight="1">
      <c r="Q418" s="394"/>
      <c r="R418" s="394"/>
      <c r="S418" s="394"/>
      <c r="T418" s="394"/>
      <c r="U418" s="391"/>
      <c r="V418" s="392"/>
      <c r="W418" s="392"/>
      <c r="X418" s="391"/>
      <c r="Y418" s="391"/>
      <c r="Z418" s="391"/>
      <c r="AA418" s="392"/>
      <c r="AB418" s="392"/>
      <c r="AC418" s="391"/>
      <c r="AD418" s="391"/>
      <c r="AE418" s="389"/>
      <c r="AF418" s="395"/>
      <c r="AG418" s="395"/>
      <c r="AH418" s="395"/>
      <c r="AL418" s="396"/>
      <c r="AM418" s="396"/>
    </row>
    <row r="419" spans="17:39" ht="81.75" customHeight="1">
      <c r="Q419" s="394"/>
      <c r="R419" s="394"/>
      <c r="S419" s="394"/>
      <c r="T419" s="394"/>
      <c r="U419" s="391"/>
      <c r="V419" s="392"/>
      <c r="W419" s="392"/>
      <c r="X419" s="391"/>
      <c r="Y419" s="391"/>
      <c r="Z419" s="391"/>
      <c r="AA419" s="392"/>
      <c r="AB419" s="392"/>
      <c r="AC419" s="391"/>
      <c r="AD419" s="391"/>
      <c r="AE419" s="389"/>
      <c r="AF419" s="395"/>
      <c r="AG419" s="395"/>
      <c r="AH419" s="395"/>
      <c r="AL419" s="396"/>
      <c r="AM419" s="396"/>
    </row>
    <row r="420" spans="17:39" ht="81.75" customHeight="1">
      <c r="Q420" s="394"/>
      <c r="R420" s="394"/>
      <c r="S420" s="394"/>
      <c r="T420" s="394"/>
      <c r="U420" s="391"/>
      <c r="V420" s="392"/>
      <c r="W420" s="392"/>
      <c r="X420" s="391"/>
      <c r="Y420" s="391"/>
      <c r="Z420" s="391"/>
      <c r="AA420" s="392"/>
      <c r="AB420" s="392"/>
      <c r="AC420" s="391"/>
      <c r="AD420" s="391"/>
      <c r="AE420" s="389"/>
      <c r="AF420" s="395"/>
      <c r="AG420" s="395"/>
      <c r="AH420" s="395"/>
      <c r="AL420" s="396"/>
      <c r="AM420" s="396"/>
    </row>
    <row r="421" spans="17:39" ht="81.75" customHeight="1">
      <c r="Q421" s="394"/>
      <c r="R421" s="394"/>
      <c r="S421" s="394"/>
      <c r="T421" s="394"/>
      <c r="U421" s="391"/>
      <c r="V421" s="392"/>
      <c r="W421" s="392"/>
      <c r="X421" s="391"/>
      <c r="Y421" s="391"/>
      <c r="Z421" s="391"/>
      <c r="AA421" s="392"/>
      <c r="AB421" s="392"/>
      <c r="AC421" s="391"/>
      <c r="AD421" s="391"/>
      <c r="AE421" s="389"/>
      <c r="AF421" s="395"/>
      <c r="AG421" s="395"/>
      <c r="AH421" s="395"/>
      <c r="AL421" s="396"/>
      <c r="AM421" s="396"/>
    </row>
    <row r="422" spans="17:39" ht="81.75" customHeight="1">
      <c r="Q422" s="394"/>
      <c r="R422" s="394"/>
      <c r="S422" s="394"/>
      <c r="T422" s="394"/>
      <c r="U422" s="391"/>
      <c r="V422" s="392"/>
      <c r="W422" s="392"/>
      <c r="X422" s="391"/>
      <c r="Y422" s="391"/>
      <c r="Z422" s="391"/>
      <c r="AA422" s="392"/>
      <c r="AB422" s="392"/>
      <c r="AC422" s="391"/>
      <c r="AD422" s="391"/>
      <c r="AE422" s="389"/>
      <c r="AF422" s="395"/>
      <c r="AG422" s="395"/>
      <c r="AH422" s="395"/>
      <c r="AL422" s="396"/>
      <c r="AM422" s="396"/>
    </row>
    <row r="423" spans="17:39" ht="81.75" customHeight="1">
      <c r="Q423" s="394"/>
      <c r="R423" s="394"/>
      <c r="S423" s="394"/>
      <c r="T423" s="394"/>
      <c r="U423" s="391"/>
      <c r="V423" s="392"/>
      <c r="W423" s="392"/>
      <c r="X423" s="391"/>
      <c r="Y423" s="391"/>
      <c r="Z423" s="391"/>
      <c r="AA423" s="392"/>
      <c r="AB423" s="392"/>
      <c r="AC423" s="391"/>
      <c r="AD423" s="391"/>
      <c r="AE423" s="389"/>
      <c r="AF423" s="395"/>
      <c r="AG423" s="395"/>
      <c r="AH423" s="395"/>
      <c r="AL423" s="396"/>
      <c r="AM423" s="396"/>
    </row>
    <row r="424" spans="17:39" ht="81.75" customHeight="1">
      <c r="Q424" s="394"/>
      <c r="R424" s="394"/>
      <c r="S424" s="394"/>
      <c r="T424" s="394"/>
      <c r="U424" s="391"/>
      <c r="V424" s="392"/>
      <c r="W424" s="392"/>
      <c r="X424" s="391"/>
      <c r="Y424" s="391"/>
      <c r="Z424" s="391"/>
      <c r="AA424" s="392"/>
      <c r="AB424" s="392"/>
      <c r="AC424" s="391"/>
      <c r="AD424" s="391"/>
      <c r="AE424" s="389"/>
      <c r="AF424" s="395"/>
      <c r="AG424" s="395"/>
      <c r="AH424" s="395"/>
      <c r="AL424" s="396"/>
      <c r="AM424" s="396"/>
    </row>
    <row r="425" spans="17:39" ht="81.75" customHeight="1">
      <c r="Q425" s="394"/>
      <c r="R425" s="394"/>
      <c r="S425" s="394"/>
      <c r="T425" s="394"/>
      <c r="U425" s="391"/>
      <c r="V425" s="392"/>
      <c r="W425" s="392"/>
      <c r="X425" s="391"/>
      <c r="Y425" s="391"/>
      <c r="Z425" s="391"/>
      <c r="AA425" s="392"/>
      <c r="AB425" s="392"/>
      <c r="AC425" s="391"/>
      <c r="AD425" s="391"/>
      <c r="AE425" s="389"/>
      <c r="AF425" s="395"/>
      <c r="AG425" s="395"/>
      <c r="AH425" s="395"/>
      <c r="AL425" s="396"/>
      <c r="AM425" s="396"/>
    </row>
    <row r="426" spans="17:39" ht="81.75" customHeight="1">
      <c r="Q426" s="394"/>
      <c r="R426" s="394"/>
      <c r="S426" s="394"/>
      <c r="T426" s="394"/>
      <c r="U426" s="391"/>
      <c r="V426" s="392"/>
      <c r="W426" s="392"/>
      <c r="X426" s="391"/>
      <c r="Y426" s="391"/>
      <c r="Z426" s="391"/>
      <c r="AA426" s="392"/>
      <c r="AB426" s="392"/>
      <c r="AC426" s="391"/>
      <c r="AD426" s="391"/>
      <c r="AE426" s="389"/>
      <c r="AF426" s="395"/>
      <c r="AG426" s="395"/>
      <c r="AH426" s="395"/>
      <c r="AL426" s="396"/>
      <c r="AM426" s="396"/>
    </row>
    <row r="427" spans="17:39" ht="81.75" customHeight="1">
      <c r="Q427" s="394"/>
      <c r="R427" s="394"/>
      <c r="S427" s="394"/>
      <c r="T427" s="394"/>
      <c r="U427" s="391"/>
      <c r="V427" s="392"/>
      <c r="W427" s="392"/>
      <c r="X427" s="391"/>
      <c r="Y427" s="391"/>
      <c r="Z427" s="391"/>
      <c r="AA427" s="392"/>
      <c r="AB427" s="392"/>
      <c r="AC427" s="391"/>
      <c r="AD427" s="391"/>
      <c r="AE427" s="389"/>
      <c r="AF427" s="395"/>
      <c r="AG427" s="395"/>
      <c r="AH427" s="395"/>
      <c r="AL427" s="396"/>
      <c r="AM427" s="396"/>
    </row>
    <row r="428" spans="17:39" ht="81.75" customHeight="1">
      <c r="Q428" s="394"/>
      <c r="R428" s="394"/>
      <c r="S428" s="394"/>
      <c r="T428" s="394"/>
      <c r="U428" s="391"/>
      <c r="V428" s="392"/>
      <c r="W428" s="392"/>
      <c r="X428" s="391"/>
      <c r="Y428" s="391"/>
      <c r="Z428" s="391"/>
      <c r="AA428" s="392"/>
      <c r="AB428" s="392"/>
      <c r="AC428" s="391"/>
      <c r="AD428" s="391"/>
      <c r="AE428" s="389"/>
      <c r="AF428" s="395"/>
      <c r="AG428" s="395"/>
      <c r="AH428" s="395"/>
      <c r="AL428" s="396"/>
      <c r="AM428" s="396"/>
    </row>
    <row r="429" spans="17:39" ht="81.75" customHeight="1">
      <c r="Q429" s="394"/>
      <c r="R429" s="394"/>
      <c r="S429" s="394"/>
      <c r="T429" s="394"/>
      <c r="U429" s="391"/>
      <c r="V429" s="392"/>
      <c r="W429" s="392"/>
      <c r="X429" s="391"/>
      <c r="Y429" s="391"/>
      <c r="Z429" s="391"/>
      <c r="AA429" s="392"/>
      <c r="AB429" s="392"/>
      <c r="AC429" s="391"/>
      <c r="AD429" s="391"/>
      <c r="AE429" s="389"/>
      <c r="AF429" s="395"/>
      <c r="AG429" s="395"/>
      <c r="AH429" s="395"/>
      <c r="AL429" s="396"/>
      <c r="AM429" s="396"/>
    </row>
    <row r="430" spans="17:39" ht="81.75" customHeight="1">
      <c r="Q430" s="394"/>
      <c r="R430" s="394"/>
      <c r="S430" s="394"/>
      <c r="T430" s="394"/>
      <c r="U430" s="391"/>
      <c r="V430" s="392"/>
      <c r="W430" s="392"/>
      <c r="X430" s="391"/>
      <c r="Y430" s="391"/>
      <c r="Z430" s="391"/>
      <c r="AA430" s="392"/>
      <c r="AB430" s="392"/>
      <c r="AC430" s="391"/>
      <c r="AD430" s="391"/>
      <c r="AE430" s="389"/>
      <c r="AF430" s="395"/>
      <c r="AG430" s="395"/>
      <c r="AH430" s="395"/>
      <c r="AL430" s="396"/>
      <c r="AM430" s="396"/>
    </row>
    <row r="431" spans="17:39" ht="81.75" customHeight="1">
      <c r="Q431" s="394"/>
      <c r="R431" s="394"/>
      <c r="S431" s="394"/>
      <c r="T431" s="394"/>
      <c r="U431" s="391"/>
      <c r="V431" s="392"/>
      <c r="W431" s="392"/>
      <c r="X431" s="391"/>
      <c r="Y431" s="391"/>
      <c r="Z431" s="391"/>
      <c r="AA431" s="392"/>
      <c r="AB431" s="392"/>
      <c r="AC431" s="391"/>
      <c r="AD431" s="391"/>
      <c r="AE431" s="389"/>
      <c r="AF431" s="395"/>
      <c r="AG431" s="395"/>
      <c r="AH431" s="395"/>
      <c r="AL431" s="396"/>
      <c r="AM431" s="396"/>
    </row>
    <row r="432" spans="17:39" ht="81.75" customHeight="1">
      <c r="Q432" s="394"/>
      <c r="R432" s="394"/>
      <c r="S432" s="394"/>
      <c r="T432" s="394"/>
      <c r="U432" s="391"/>
      <c r="V432" s="392"/>
      <c r="W432" s="392"/>
      <c r="X432" s="391"/>
      <c r="Y432" s="391"/>
      <c r="Z432" s="391"/>
      <c r="AA432" s="392"/>
      <c r="AB432" s="392"/>
      <c r="AC432" s="391"/>
      <c r="AD432" s="391"/>
      <c r="AE432" s="389"/>
      <c r="AF432" s="395"/>
      <c r="AG432" s="395"/>
      <c r="AH432" s="395"/>
      <c r="AL432" s="396"/>
      <c r="AM432" s="396"/>
    </row>
    <row r="433" spans="17:39" ht="81.75" customHeight="1">
      <c r="Q433" s="394"/>
      <c r="R433" s="394"/>
      <c r="S433" s="394"/>
      <c r="T433" s="394"/>
      <c r="U433" s="391"/>
      <c r="V433" s="392"/>
      <c r="W433" s="392"/>
      <c r="X433" s="391"/>
      <c r="Y433" s="391"/>
      <c r="Z433" s="391"/>
      <c r="AA433" s="392"/>
      <c r="AB433" s="392"/>
      <c r="AC433" s="391"/>
      <c r="AD433" s="391"/>
      <c r="AE433" s="389"/>
      <c r="AF433" s="395"/>
      <c r="AG433" s="395"/>
      <c r="AH433" s="395"/>
      <c r="AL433" s="396"/>
      <c r="AM433" s="396"/>
    </row>
    <row r="434" spans="17:39" ht="81.75" customHeight="1">
      <c r="Q434" s="394"/>
      <c r="R434" s="394"/>
      <c r="S434" s="394"/>
      <c r="T434" s="394"/>
      <c r="U434" s="391"/>
      <c r="V434" s="392"/>
      <c r="W434" s="392"/>
      <c r="X434" s="391"/>
      <c r="Y434" s="391"/>
      <c r="Z434" s="391"/>
      <c r="AA434" s="392"/>
      <c r="AB434" s="392"/>
      <c r="AC434" s="391"/>
      <c r="AD434" s="391"/>
      <c r="AE434" s="389"/>
      <c r="AF434" s="395"/>
      <c r="AG434" s="395"/>
      <c r="AH434" s="395"/>
      <c r="AL434" s="396"/>
      <c r="AM434" s="396"/>
    </row>
    <row r="435" spans="17:39" ht="81.75" customHeight="1">
      <c r="Q435" s="394"/>
      <c r="R435" s="394"/>
      <c r="S435" s="394"/>
      <c r="T435" s="394"/>
      <c r="U435" s="391"/>
      <c r="V435" s="392"/>
      <c r="W435" s="392"/>
      <c r="X435" s="391"/>
      <c r="Y435" s="391"/>
      <c r="Z435" s="391"/>
      <c r="AA435" s="392"/>
      <c r="AB435" s="392"/>
      <c r="AC435" s="391"/>
      <c r="AD435" s="391"/>
      <c r="AE435" s="389"/>
      <c r="AF435" s="395"/>
      <c r="AG435" s="395"/>
      <c r="AH435" s="395"/>
      <c r="AL435" s="396"/>
      <c r="AM435" s="396"/>
    </row>
    <row r="436" spans="17:39" ht="81.75" customHeight="1">
      <c r="Q436" s="394"/>
      <c r="R436" s="394"/>
      <c r="S436" s="394"/>
      <c r="T436" s="394"/>
      <c r="U436" s="391"/>
      <c r="V436" s="392"/>
      <c r="W436" s="392"/>
      <c r="X436" s="391"/>
      <c r="Y436" s="391"/>
      <c r="Z436" s="391"/>
      <c r="AA436" s="392"/>
      <c r="AB436" s="392"/>
      <c r="AC436" s="391"/>
      <c r="AD436" s="391"/>
      <c r="AE436" s="389"/>
      <c r="AF436" s="395"/>
      <c r="AG436" s="395"/>
      <c r="AH436" s="395"/>
      <c r="AL436" s="396"/>
      <c r="AM436" s="396"/>
    </row>
    <row r="437" spans="17:39" ht="81.75" customHeight="1">
      <c r="Q437" s="394"/>
      <c r="R437" s="394"/>
      <c r="S437" s="394"/>
      <c r="T437" s="394"/>
      <c r="U437" s="391"/>
      <c r="V437" s="392"/>
      <c r="W437" s="392"/>
      <c r="X437" s="391"/>
      <c r="Y437" s="391"/>
      <c r="Z437" s="391"/>
      <c r="AA437" s="392"/>
      <c r="AB437" s="392"/>
      <c r="AC437" s="391"/>
      <c r="AD437" s="391"/>
      <c r="AE437" s="389"/>
      <c r="AF437" s="395"/>
      <c r="AG437" s="395"/>
      <c r="AH437" s="395"/>
      <c r="AL437" s="396"/>
      <c r="AM437" s="396"/>
    </row>
    <row r="438" spans="17:39" ht="81.75" customHeight="1">
      <c r="Q438" s="394"/>
      <c r="R438" s="394"/>
      <c r="S438" s="394"/>
      <c r="T438" s="394"/>
      <c r="U438" s="391"/>
      <c r="V438" s="392"/>
      <c r="W438" s="392"/>
      <c r="X438" s="391"/>
      <c r="Y438" s="391"/>
      <c r="Z438" s="391"/>
      <c r="AA438" s="392"/>
      <c r="AB438" s="392"/>
      <c r="AC438" s="391"/>
      <c r="AD438" s="391"/>
      <c r="AE438" s="389"/>
      <c r="AF438" s="395"/>
      <c r="AG438" s="395"/>
      <c r="AH438" s="395"/>
      <c r="AL438" s="396"/>
      <c r="AM438" s="396"/>
    </row>
    <row r="439" spans="17:39" ht="81.75" customHeight="1">
      <c r="Q439" s="394"/>
      <c r="R439" s="394"/>
      <c r="S439" s="394"/>
      <c r="T439" s="394"/>
      <c r="U439" s="391"/>
      <c r="V439" s="392"/>
      <c r="W439" s="392"/>
      <c r="X439" s="391"/>
      <c r="Y439" s="391"/>
      <c r="Z439" s="391"/>
      <c r="AA439" s="392"/>
      <c r="AB439" s="392"/>
      <c r="AC439" s="391"/>
      <c r="AD439" s="391"/>
      <c r="AE439" s="389"/>
      <c r="AF439" s="395"/>
      <c r="AG439" s="395"/>
      <c r="AH439" s="395"/>
      <c r="AL439" s="396"/>
      <c r="AM439" s="396"/>
    </row>
    <row r="440" spans="17:39" ht="81.75" customHeight="1">
      <c r="Q440" s="394"/>
      <c r="R440" s="394"/>
      <c r="S440" s="394"/>
      <c r="T440" s="394"/>
      <c r="U440" s="391"/>
      <c r="V440" s="392"/>
      <c r="W440" s="392"/>
      <c r="X440" s="391"/>
      <c r="Y440" s="391"/>
      <c r="Z440" s="391"/>
      <c r="AA440" s="392"/>
      <c r="AB440" s="392"/>
      <c r="AC440" s="391"/>
      <c r="AD440" s="391"/>
      <c r="AE440" s="389"/>
      <c r="AF440" s="395"/>
      <c r="AG440" s="395"/>
      <c r="AH440" s="395"/>
      <c r="AL440" s="396"/>
      <c r="AM440" s="396"/>
    </row>
    <row r="441" spans="17:39" ht="81.75" customHeight="1">
      <c r="Q441" s="394"/>
      <c r="R441" s="394"/>
      <c r="S441" s="394"/>
      <c r="T441" s="394"/>
      <c r="U441" s="391"/>
      <c r="V441" s="392"/>
      <c r="W441" s="392"/>
      <c r="X441" s="391"/>
      <c r="Y441" s="391"/>
      <c r="Z441" s="391"/>
      <c r="AA441" s="392"/>
      <c r="AB441" s="392"/>
      <c r="AC441" s="391"/>
      <c r="AD441" s="391"/>
      <c r="AE441" s="389"/>
      <c r="AF441" s="395"/>
      <c r="AG441" s="395"/>
      <c r="AH441" s="395"/>
      <c r="AL441" s="396"/>
      <c r="AM441" s="396"/>
    </row>
    <row r="442" spans="17:39" ht="81.75" customHeight="1">
      <c r="Q442" s="394"/>
      <c r="R442" s="394"/>
      <c r="S442" s="394"/>
      <c r="T442" s="394"/>
      <c r="U442" s="391"/>
      <c r="V442" s="392"/>
      <c r="W442" s="392"/>
      <c r="X442" s="391"/>
      <c r="Y442" s="391"/>
      <c r="Z442" s="391"/>
      <c r="AA442" s="392"/>
      <c r="AB442" s="392"/>
      <c r="AC442" s="391"/>
      <c r="AD442" s="391"/>
      <c r="AE442" s="389"/>
      <c r="AF442" s="395"/>
      <c r="AG442" s="395"/>
      <c r="AH442" s="395"/>
      <c r="AL442" s="396"/>
      <c r="AM442" s="396"/>
    </row>
    <row r="443" spans="17:39" ht="81.75" customHeight="1">
      <c r="Q443" s="394"/>
      <c r="R443" s="394"/>
      <c r="S443" s="394"/>
      <c r="T443" s="394"/>
      <c r="U443" s="391"/>
      <c r="V443" s="392"/>
      <c r="W443" s="392"/>
      <c r="X443" s="391"/>
      <c r="Y443" s="391"/>
      <c r="Z443" s="391"/>
      <c r="AA443" s="392"/>
      <c r="AB443" s="392"/>
      <c r="AC443" s="391"/>
      <c r="AD443" s="391"/>
      <c r="AE443" s="389"/>
      <c r="AF443" s="395"/>
      <c r="AG443" s="395"/>
      <c r="AH443" s="395"/>
      <c r="AL443" s="396"/>
      <c r="AM443" s="396"/>
    </row>
    <row r="444" spans="17:39" ht="81.75" customHeight="1">
      <c r="Q444" s="394"/>
      <c r="R444" s="394"/>
      <c r="S444" s="394"/>
      <c r="T444" s="394"/>
      <c r="U444" s="391"/>
      <c r="V444" s="392"/>
      <c r="W444" s="392"/>
      <c r="X444" s="391"/>
      <c r="Y444" s="391"/>
      <c r="Z444" s="391"/>
      <c r="AA444" s="392"/>
      <c r="AB444" s="392"/>
      <c r="AC444" s="391"/>
      <c r="AD444" s="391"/>
      <c r="AE444" s="389"/>
      <c r="AF444" s="395"/>
      <c r="AG444" s="395"/>
      <c r="AH444" s="395"/>
      <c r="AL444" s="396"/>
      <c r="AM444" s="396"/>
    </row>
    <row r="445" spans="17:39" ht="81.75" customHeight="1">
      <c r="Q445" s="394"/>
      <c r="R445" s="394"/>
      <c r="S445" s="394"/>
      <c r="T445" s="394"/>
      <c r="U445" s="391"/>
      <c r="V445" s="392"/>
      <c r="W445" s="392"/>
      <c r="X445" s="391"/>
      <c r="Y445" s="391"/>
      <c r="Z445" s="391"/>
      <c r="AA445" s="392"/>
      <c r="AB445" s="392"/>
      <c r="AC445" s="391"/>
      <c r="AD445" s="391"/>
      <c r="AE445" s="389"/>
      <c r="AF445" s="395"/>
      <c r="AG445" s="395"/>
      <c r="AH445" s="395"/>
      <c r="AL445" s="396"/>
      <c r="AM445" s="396"/>
    </row>
    <row r="446" spans="17:39" ht="81.75" customHeight="1">
      <c r="Q446" s="394"/>
      <c r="R446" s="394"/>
      <c r="S446" s="394"/>
      <c r="T446" s="394"/>
      <c r="U446" s="391"/>
      <c r="V446" s="392"/>
      <c r="W446" s="392"/>
      <c r="X446" s="391"/>
      <c r="Y446" s="391"/>
      <c r="Z446" s="391"/>
      <c r="AA446" s="392"/>
      <c r="AB446" s="392"/>
      <c r="AC446" s="391"/>
      <c r="AD446" s="391"/>
      <c r="AE446" s="389"/>
      <c r="AF446" s="395"/>
      <c r="AG446" s="395"/>
      <c r="AH446" s="395"/>
      <c r="AL446" s="396"/>
      <c r="AM446" s="396"/>
    </row>
    <row r="447" spans="17:39" ht="81.75" customHeight="1">
      <c r="Q447" s="394"/>
      <c r="R447" s="394"/>
      <c r="S447" s="394"/>
      <c r="T447" s="394"/>
      <c r="U447" s="391"/>
      <c r="V447" s="392"/>
      <c r="W447" s="392"/>
      <c r="X447" s="391"/>
      <c r="Y447" s="391"/>
      <c r="Z447" s="391"/>
      <c r="AA447" s="392"/>
      <c r="AB447" s="392"/>
      <c r="AC447" s="391"/>
      <c r="AD447" s="391"/>
      <c r="AE447" s="389"/>
      <c r="AF447" s="395"/>
      <c r="AG447" s="395"/>
      <c r="AH447" s="395"/>
      <c r="AL447" s="396"/>
      <c r="AM447" s="396"/>
    </row>
    <row r="448" spans="17:39" ht="81.75" customHeight="1">
      <c r="Q448" s="394"/>
      <c r="R448" s="394"/>
      <c r="S448" s="394"/>
      <c r="T448" s="394"/>
      <c r="U448" s="391"/>
      <c r="V448" s="392"/>
      <c r="W448" s="392"/>
      <c r="X448" s="391"/>
      <c r="Y448" s="391"/>
      <c r="Z448" s="391"/>
      <c r="AA448" s="392"/>
      <c r="AB448" s="392"/>
      <c r="AC448" s="391"/>
      <c r="AD448" s="391"/>
      <c r="AE448" s="389"/>
      <c r="AF448" s="395"/>
      <c r="AG448" s="395"/>
      <c r="AH448" s="395"/>
      <c r="AL448" s="396"/>
      <c r="AM448" s="396"/>
    </row>
    <row r="449" spans="17:39" ht="81.75" customHeight="1">
      <c r="Q449" s="394"/>
      <c r="R449" s="394"/>
      <c r="S449" s="394"/>
      <c r="T449" s="394"/>
      <c r="U449" s="391"/>
      <c r="V449" s="392"/>
      <c r="W449" s="392"/>
      <c r="X449" s="391"/>
      <c r="Y449" s="391"/>
      <c r="Z449" s="391"/>
      <c r="AA449" s="392"/>
      <c r="AB449" s="392"/>
      <c r="AC449" s="391"/>
      <c r="AD449" s="391"/>
      <c r="AE449" s="389"/>
      <c r="AF449" s="395"/>
      <c r="AG449" s="395"/>
      <c r="AH449" s="395"/>
      <c r="AL449" s="396"/>
      <c r="AM449" s="396"/>
    </row>
    <row r="450" spans="17:39" ht="81.75" customHeight="1">
      <c r="Q450" s="394"/>
      <c r="R450" s="394"/>
      <c r="S450" s="394"/>
      <c r="T450" s="394"/>
      <c r="U450" s="391"/>
      <c r="V450" s="392"/>
      <c r="W450" s="392"/>
      <c r="X450" s="391"/>
      <c r="Y450" s="391"/>
      <c r="Z450" s="391"/>
      <c r="AA450" s="392"/>
      <c r="AB450" s="392"/>
      <c r="AC450" s="391"/>
      <c r="AD450" s="391"/>
      <c r="AE450" s="389"/>
      <c r="AF450" s="395"/>
      <c r="AG450" s="395"/>
      <c r="AH450" s="395"/>
      <c r="AL450" s="396"/>
      <c r="AM450" s="396"/>
    </row>
    <row r="451" spans="17:39" ht="81.75" customHeight="1">
      <c r="Q451" s="394"/>
      <c r="R451" s="394"/>
      <c r="S451" s="394"/>
      <c r="T451" s="394"/>
      <c r="U451" s="391"/>
      <c r="V451" s="392"/>
      <c r="W451" s="392"/>
      <c r="X451" s="391"/>
      <c r="Y451" s="391"/>
      <c r="Z451" s="391"/>
      <c r="AA451" s="392"/>
      <c r="AB451" s="392"/>
      <c r="AC451" s="391"/>
      <c r="AD451" s="391"/>
      <c r="AE451" s="389"/>
      <c r="AF451" s="395"/>
      <c r="AG451" s="395"/>
      <c r="AH451" s="395"/>
      <c r="AL451" s="396"/>
      <c r="AM451" s="396"/>
    </row>
    <row r="452" spans="17:39" ht="81.75" customHeight="1">
      <c r="Q452" s="394"/>
      <c r="R452" s="394"/>
      <c r="S452" s="394"/>
      <c r="T452" s="394"/>
      <c r="U452" s="391"/>
      <c r="V452" s="392"/>
      <c r="W452" s="392"/>
      <c r="X452" s="391"/>
      <c r="Y452" s="391"/>
      <c r="Z452" s="391"/>
      <c r="AA452" s="392"/>
      <c r="AB452" s="392"/>
      <c r="AC452" s="391"/>
      <c r="AD452" s="391"/>
      <c r="AE452" s="389"/>
      <c r="AF452" s="395"/>
      <c r="AG452" s="395"/>
      <c r="AH452" s="395"/>
      <c r="AL452" s="396"/>
      <c r="AM452" s="396"/>
    </row>
    <row r="453" spans="17:39" ht="81.75" customHeight="1">
      <c r="Q453" s="394"/>
      <c r="R453" s="394"/>
      <c r="S453" s="394"/>
      <c r="T453" s="394"/>
      <c r="U453" s="391"/>
      <c r="V453" s="392"/>
      <c r="W453" s="392"/>
      <c r="X453" s="391"/>
      <c r="Y453" s="391"/>
      <c r="Z453" s="391"/>
      <c r="AA453" s="392"/>
      <c r="AB453" s="392"/>
      <c r="AC453" s="391"/>
      <c r="AD453" s="391"/>
      <c r="AE453" s="389"/>
      <c r="AF453" s="395"/>
      <c r="AG453" s="395"/>
      <c r="AH453" s="395"/>
      <c r="AL453" s="396"/>
      <c r="AM453" s="396"/>
    </row>
    <row r="454" spans="17:39" ht="81.75" customHeight="1">
      <c r="Q454" s="394"/>
      <c r="R454" s="394"/>
      <c r="S454" s="394"/>
      <c r="T454" s="394"/>
      <c r="U454" s="391"/>
      <c r="V454" s="392"/>
      <c r="W454" s="392"/>
      <c r="X454" s="391"/>
      <c r="Y454" s="391"/>
      <c r="Z454" s="391"/>
      <c r="AA454" s="392"/>
      <c r="AB454" s="392"/>
      <c r="AC454" s="391"/>
      <c r="AD454" s="391"/>
      <c r="AE454" s="389"/>
      <c r="AF454" s="395"/>
      <c r="AG454" s="395"/>
      <c r="AH454" s="395"/>
      <c r="AL454" s="396"/>
      <c r="AM454" s="396"/>
    </row>
    <row r="455" spans="17:39" ht="81.75" customHeight="1">
      <c r="Q455" s="394"/>
      <c r="R455" s="394"/>
      <c r="S455" s="394"/>
      <c r="T455" s="394"/>
      <c r="U455" s="391"/>
      <c r="V455" s="392"/>
      <c r="W455" s="392"/>
      <c r="X455" s="391"/>
      <c r="Y455" s="391"/>
      <c r="Z455" s="391"/>
      <c r="AA455" s="392"/>
      <c r="AB455" s="392"/>
      <c r="AC455" s="391"/>
      <c r="AD455" s="391"/>
      <c r="AE455" s="389"/>
      <c r="AF455" s="395"/>
      <c r="AG455" s="395"/>
      <c r="AH455" s="395"/>
      <c r="AL455" s="396"/>
      <c r="AM455" s="396"/>
    </row>
    <row r="456" spans="17:39" ht="81.75" customHeight="1">
      <c r="Q456" s="394"/>
      <c r="R456" s="394"/>
      <c r="S456" s="394"/>
      <c r="T456" s="394"/>
      <c r="U456" s="391"/>
      <c r="V456" s="392"/>
      <c r="W456" s="392"/>
      <c r="X456" s="391"/>
      <c r="Y456" s="391"/>
      <c r="Z456" s="391"/>
      <c r="AA456" s="392"/>
      <c r="AB456" s="392"/>
      <c r="AC456" s="391"/>
      <c r="AD456" s="391"/>
      <c r="AE456" s="389"/>
      <c r="AF456" s="395"/>
      <c r="AG456" s="395"/>
      <c r="AH456" s="395"/>
      <c r="AL456" s="396"/>
      <c r="AM456" s="396"/>
    </row>
    <row r="457" spans="17:39" ht="81.75" customHeight="1">
      <c r="Q457" s="394"/>
      <c r="R457" s="394"/>
      <c r="S457" s="394"/>
      <c r="T457" s="394"/>
      <c r="U457" s="391"/>
      <c r="V457" s="392"/>
      <c r="W457" s="392"/>
      <c r="X457" s="391"/>
      <c r="Y457" s="391"/>
      <c r="Z457" s="391"/>
      <c r="AA457" s="392"/>
      <c r="AB457" s="392"/>
      <c r="AC457" s="391"/>
      <c r="AD457" s="391"/>
      <c r="AE457" s="389"/>
      <c r="AF457" s="395"/>
      <c r="AG457" s="395"/>
      <c r="AH457" s="395"/>
      <c r="AL457" s="396"/>
      <c r="AM457" s="396"/>
    </row>
    <row r="458" spans="17:39" ht="81.75" customHeight="1">
      <c r="Q458" s="394"/>
      <c r="R458" s="394"/>
      <c r="S458" s="394"/>
      <c r="T458" s="394"/>
      <c r="U458" s="391"/>
      <c r="V458" s="392"/>
      <c r="W458" s="392"/>
      <c r="X458" s="391"/>
      <c r="Y458" s="391"/>
      <c r="Z458" s="391"/>
      <c r="AA458" s="392"/>
      <c r="AB458" s="392"/>
      <c r="AC458" s="391"/>
      <c r="AD458" s="391"/>
      <c r="AE458" s="389"/>
      <c r="AF458" s="395"/>
      <c r="AG458" s="395"/>
      <c r="AH458" s="395"/>
      <c r="AL458" s="396"/>
      <c r="AM458" s="396"/>
    </row>
    <row r="459" spans="17:39" ht="81.75" customHeight="1">
      <c r="Q459" s="394"/>
      <c r="R459" s="394"/>
      <c r="S459" s="394"/>
      <c r="T459" s="394"/>
      <c r="U459" s="391"/>
      <c r="V459" s="392"/>
      <c r="W459" s="392"/>
      <c r="X459" s="391"/>
      <c r="Y459" s="391"/>
      <c r="Z459" s="391"/>
      <c r="AA459" s="392"/>
      <c r="AB459" s="392"/>
      <c r="AC459" s="391"/>
      <c r="AD459" s="391"/>
      <c r="AE459" s="389"/>
      <c r="AF459" s="395"/>
      <c r="AG459" s="395"/>
      <c r="AH459" s="395"/>
      <c r="AL459" s="396"/>
      <c r="AM459" s="396"/>
    </row>
    <row r="460" spans="17:39" ht="81.75" customHeight="1">
      <c r="Q460" s="394"/>
      <c r="R460" s="394"/>
      <c r="S460" s="394"/>
      <c r="T460" s="394"/>
      <c r="U460" s="391"/>
      <c r="V460" s="392"/>
      <c r="W460" s="392"/>
      <c r="X460" s="391"/>
      <c r="Y460" s="391"/>
      <c r="Z460" s="391"/>
      <c r="AA460" s="392"/>
      <c r="AB460" s="392"/>
      <c r="AC460" s="391"/>
      <c r="AD460" s="391"/>
      <c r="AE460" s="389"/>
      <c r="AF460" s="395"/>
      <c r="AG460" s="395"/>
      <c r="AH460" s="395"/>
      <c r="AL460" s="396"/>
      <c r="AM460" s="396"/>
    </row>
    <row r="461" spans="17:39" ht="81.75" customHeight="1">
      <c r="Q461" s="394"/>
      <c r="R461" s="394"/>
      <c r="S461" s="394"/>
      <c r="T461" s="394"/>
      <c r="U461" s="391"/>
      <c r="V461" s="392"/>
      <c r="W461" s="392"/>
      <c r="X461" s="391"/>
      <c r="Y461" s="391"/>
      <c r="Z461" s="391"/>
      <c r="AA461" s="392"/>
      <c r="AB461" s="392"/>
      <c r="AC461" s="391"/>
      <c r="AD461" s="391"/>
      <c r="AE461" s="389"/>
      <c r="AF461" s="395"/>
      <c r="AG461" s="395"/>
      <c r="AH461" s="395"/>
      <c r="AL461" s="396"/>
      <c r="AM461" s="396"/>
    </row>
    <row r="462" spans="17:39" ht="81.75" customHeight="1">
      <c r="Q462" s="394"/>
      <c r="R462" s="394"/>
      <c r="S462" s="394"/>
      <c r="T462" s="394"/>
      <c r="U462" s="391"/>
      <c r="V462" s="392"/>
      <c r="W462" s="392"/>
      <c r="X462" s="391"/>
      <c r="Y462" s="391"/>
      <c r="Z462" s="391"/>
      <c r="AA462" s="392"/>
      <c r="AB462" s="392"/>
      <c r="AC462" s="391"/>
      <c r="AD462" s="391"/>
      <c r="AE462" s="389"/>
      <c r="AF462" s="395"/>
      <c r="AG462" s="395"/>
      <c r="AH462" s="395"/>
      <c r="AL462" s="396"/>
      <c r="AM462" s="396"/>
    </row>
    <row r="463" spans="17:39" ht="81.75" customHeight="1">
      <c r="Q463" s="394"/>
      <c r="R463" s="394"/>
      <c r="S463" s="394"/>
      <c r="T463" s="394"/>
      <c r="U463" s="391"/>
      <c r="V463" s="392"/>
      <c r="W463" s="392"/>
      <c r="X463" s="391"/>
      <c r="Y463" s="391"/>
      <c r="Z463" s="391"/>
      <c r="AA463" s="392"/>
      <c r="AB463" s="392"/>
      <c r="AC463" s="391"/>
      <c r="AD463" s="391"/>
      <c r="AE463" s="389"/>
      <c r="AF463" s="395"/>
      <c r="AG463" s="395"/>
      <c r="AH463" s="395"/>
      <c r="AL463" s="396"/>
      <c r="AM463" s="396"/>
    </row>
    <row r="464" spans="17:39" ht="81.75" customHeight="1">
      <c r="Q464" s="394"/>
      <c r="R464" s="394"/>
      <c r="S464" s="394"/>
      <c r="T464" s="394"/>
      <c r="U464" s="391"/>
      <c r="V464" s="392"/>
      <c r="W464" s="392"/>
      <c r="X464" s="391"/>
      <c r="Y464" s="391"/>
      <c r="Z464" s="391"/>
      <c r="AA464" s="392"/>
      <c r="AB464" s="392"/>
      <c r="AC464" s="391"/>
      <c r="AD464" s="391"/>
      <c r="AE464" s="389"/>
      <c r="AF464" s="395"/>
      <c r="AG464" s="395"/>
      <c r="AH464" s="395"/>
      <c r="AL464" s="396"/>
      <c r="AM464" s="396"/>
    </row>
    <row r="465" spans="17:39" ht="81.75" customHeight="1">
      <c r="Q465" s="394"/>
      <c r="R465" s="394"/>
      <c r="S465" s="394"/>
      <c r="T465" s="394"/>
      <c r="U465" s="391"/>
      <c r="V465" s="392"/>
      <c r="W465" s="392"/>
      <c r="X465" s="391"/>
      <c r="Y465" s="391"/>
      <c r="Z465" s="391"/>
      <c r="AA465" s="392"/>
      <c r="AB465" s="392"/>
      <c r="AC465" s="391"/>
      <c r="AD465" s="391"/>
      <c r="AE465" s="389"/>
      <c r="AF465" s="395"/>
      <c r="AG465" s="395"/>
      <c r="AH465" s="395"/>
      <c r="AL465" s="396"/>
      <c r="AM465" s="396"/>
    </row>
    <row r="466" spans="17:39" ht="81.75" customHeight="1">
      <c r="Q466" s="394"/>
      <c r="R466" s="394"/>
      <c r="S466" s="394"/>
      <c r="T466" s="394"/>
      <c r="U466" s="391"/>
      <c r="V466" s="392"/>
      <c r="W466" s="392"/>
      <c r="X466" s="391"/>
      <c r="Y466" s="391"/>
      <c r="Z466" s="391"/>
      <c r="AA466" s="392"/>
      <c r="AB466" s="392"/>
      <c r="AC466" s="391"/>
      <c r="AD466" s="391"/>
      <c r="AE466" s="389"/>
      <c r="AF466" s="395"/>
      <c r="AG466" s="395"/>
      <c r="AH466" s="395"/>
      <c r="AL466" s="396"/>
      <c r="AM466" s="396"/>
    </row>
    <row r="467" spans="17:39" ht="81.75" customHeight="1">
      <c r="Q467" s="394"/>
      <c r="R467" s="394"/>
      <c r="S467" s="394"/>
      <c r="T467" s="394"/>
      <c r="U467" s="391"/>
      <c r="V467" s="392"/>
      <c r="W467" s="392"/>
      <c r="X467" s="391"/>
      <c r="Y467" s="391"/>
      <c r="Z467" s="391"/>
      <c r="AA467" s="392"/>
      <c r="AB467" s="392"/>
      <c r="AC467" s="391"/>
      <c r="AD467" s="391"/>
      <c r="AE467" s="389"/>
      <c r="AF467" s="395"/>
      <c r="AG467" s="395"/>
      <c r="AH467" s="395"/>
      <c r="AL467" s="396"/>
      <c r="AM467" s="396"/>
    </row>
    <row r="468" spans="17:39" ht="81.75" customHeight="1">
      <c r="Q468" s="394"/>
      <c r="R468" s="394"/>
      <c r="S468" s="394"/>
      <c r="T468" s="394"/>
      <c r="U468" s="391"/>
      <c r="V468" s="392"/>
      <c r="W468" s="392"/>
      <c r="X468" s="391"/>
      <c r="Y468" s="391"/>
      <c r="Z468" s="391"/>
      <c r="AA468" s="392"/>
      <c r="AB468" s="392"/>
      <c r="AC468" s="391"/>
      <c r="AD468" s="391"/>
      <c r="AE468" s="389"/>
      <c r="AF468" s="395"/>
      <c r="AG468" s="395"/>
      <c r="AH468" s="395"/>
      <c r="AL468" s="396"/>
      <c r="AM468" s="396"/>
    </row>
    <row r="469" spans="17:39" ht="81.75" customHeight="1">
      <c r="Q469" s="394"/>
      <c r="R469" s="394"/>
      <c r="S469" s="394"/>
      <c r="T469" s="394"/>
      <c r="U469" s="391"/>
      <c r="V469" s="392"/>
      <c r="W469" s="392"/>
      <c r="X469" s="391"/>
      <c r="Y469" s="391"/>
      <c r="Z469" s="391"/>
      <c r="AA469" s="392"/>
      <c r="AB469" s="392"/>
      <c r="AC469" s="391"/>
      <c r="AD469" s="391"/>
      <c r="AE469" s="389"/>
      <c r="AF469" s="395"/>
      <c r="AG469" s="395"/>
      <c r="AH469" s="395"/>
      <c r="AL469" s="396"/>
      <c r="AM469" s="396"/>
    </row>
    <row r="470" spans="17:39" ht="81.75" customHeight="1">
      <c r="Q470" s="394"/>
      <c r="R470" s="394"/>
      <c r="S470" s="394"/>
      <c r="T470" s="394"/>
      <c r="U470" s="391"/>
      <c r="V470" s="392"/>
      <c r="W470" s="392"/>
      <c r="X470" s="391"/>
      <c r="Y470" s="391"/>
      <c r="Z470" s="391"/>
      <c r="AA470" s="392"/>
      <c r="AB470" s="392"/>
      <c r="AC470" s="391"/>
      <c r="AD470" s="391"/>
      <c r="AE470" s="389"/>
      <c r="AF470" s="395"/>
      <c r="AG470" s="395"/>
      <c r="AH470" s="395"/>
      <c r="AL470" s="396"/>
      <c r="AM470" s="396"/>
    </row>
    <row r="471" spans="17:39" ht="81.75" customHeight="1">
      <c r="Q471" s="394"/>
      <c r="R471" s="394"/>
      <c r="S471" s="394"/>
      <c r="T471" s="394"/>
      <c r="U471" s="391"/>
      <c r="V471" s="392"/>
      <c r="W471" s="392"/>
      <c r="X471" s="391"/>
      <c r="Y471" s="391"/>
      <c r="Z471" s="391"/>
      <c r="AA471" s="392"/>
      <c r="AB471" s="392"/>
      <c r="AC471" s="391"/>
      <c r="AD471" s="391"/>
      <c r="AE471" s="389"/>
      <c r="AF471" s="395"/>
      <c r="AG471" s="395"/>
      <c r="AH471" s="395"/>
      <c r="AL471" s="396"/>
      <c r="AM471" s="396"/>
    </row>
    <row r="472" spans="17:39" ht="81.75" customHeight="1">
      <c r="Q472" s="394"/>
      <c r="R472" s="394"/>
      <c r="S472" s="394"/>
      <c r="T472" s="394"/>
      <c r="U472" s="391"/>
      <c r="V472" s="392"/>
      <c r="W472" s="392"/>
      <c r="X472" s="391"/>
      <c r="Y472" s="391"/>
      <c r="Z472" s="391"/>
      <c r="AA472" s="392"/>
      <c r="AB472" s="392"/>
      <c r="AC472" s="391"/>
      <c r="AD472" s="391"/>
      <c r="AE472" s="389"/>
      <c r="AF472" s="395"/>
      <c r="AG472" s="395"/>
      <c r="AH472" s="395"/>
      <c r="AL472" s="396"/>
      <c r="AM472" s="396"/>
    </row>
    <row r="473" spans="17:39" ht="81.75" customHeight="1">
      <c r="Q473" s="394"/>
      <c r="R473" s="394"/>
      <c r="S473" s="394"/>
      <c r="T473" s="394"/>
      <c r="U473" s="391"/>
      <c r="V473" s="392"/>
      <c r="W473" s="392"/>
      <c r="X473" s="391"/>
      <c r="Y473" s="391"/>
      <c r="Z473" s="391"/>
      <c r="AA473" s="392"/>
      <c r="AB473" s="392"/>
      <c r="AC473" s="391"/>
      <c r="AD473" s="391"/>
      <c r="AE473" s="389"/>
      <c r="AF473" s="395"/>
      <c r="AG473" s="395"/>
      <c r="AH473" s="395"/>
      <c r="AL473" s="396"/>
      <c r="AM473" s="396"/>
    </row>
    <row r="474" spans="17:39" ht="81.75" customHeight="1">
      <c r="Q474" s="394"/>
      <c r="R474" s="394"/>
      <c r="S474" s="394"/>
      <c r="T474" s="394"/>
      <c r="U474" s="391"/>
      <c r="V474" s="392"/>
      <c r="W474" s="392"/>
      <c r="X474" s="391"/>
      <c r="Y474" s="391"/>
      <c r="Z474" s="391"/>
      <c r="AA474" s="392"/>
      <c r="AB474" s="392"/>
      <c r="AC474" s="391"/>
      <c r="AD474" s="391"/>
      <c r="AE474" s="389"/>
      <c r="AF474" s="395"/>
      <c r="AG474" s="395"/>
      <c r="AH474" s="395"/>
      <c r="AL474" s="396"/>
      <c r="AM474" s="396"/>
    </row>
    <row r="475" spans="17:39" ht="81.75" customHeight="1">
      <c r="Q475" s="394"/>
      <c r="R475" s="394"/>
      <c r="S475" s="394"/>
      <c r="T475" s="394"/>
      <c r="U475" s="391"/>
      <c r="V475" s="392"/>
      <c r="W475" s="392"/>
      <c r="X475" s="391"/>
      <c r="Y475" s="391"/>
      <c r="Z475" s="391"/>
      <c r="AA475" s="392"/>
      <c r="AB475" s="392"/>
      <c r="AC475" s="391"/>
      <c r="AD475" s="391"/>
      <c r="AE475" s="389"/>
      <c r="AF475" s="395"/>
      <c r="AG475" s="395"/>
      <c r="AH475" s="395"/>
      <c r="AL475" s="396"/>
      <c r="AM475" s="396"/>
    </row>
    <row r="476" spans="17:39" ht="81.75" customHeight="1">
      <c r="Q476" s="394"/>
      <c r="R476" s="394"/>
      <c r="S476" s="394"/>
      <c r="T476" s="394"/>
      <c r="U476" s="391"/>
      <c r="V476" s="392"/>
      <c r="W476" s="392"/>
      <c r="X476" s="391"/>
      <c r="Y476" s="391"/>
      <c r="Z476" s="391"/>
      <c r="AA476" s="392"/>
      <c r="AB476" s="392"/>
      <c r="AC476" s="391"/>
      <c r="AD476" s="391"/>
      <c r="AE476" s="389"/>
      <c r="AF476" s="395"/>
      <c r="AG476" s="395"/>
      <c r="AH476" s="395"/>
      <c r="AL476" s="396"/>
      <c r="AM476" s="396"/>
    </row>
    <row r="477" spans="17:39" ht="81.75" customHeight="1">
      <c r="Q477" s="394"/>
      <c r="R477" s="394"/>
      <c r="S477" s="394"/>
      <c r="T477" s="394"/>
      <c r="U477" s="391"/>
      <c r="V477" s="392"/>
      <c r="W477" s="392"/>
      <c r="X477" s="391"/>
      <c r="Y477" s="391"/>
      <c r="Z477" s="391"/>
      <c r="AA477" s="392"/>
      <c r="AB477" s="392"/>
      <c r="AC477" s="391"/>
      <c r="AD477" s="391"/>
      <c r="AE477" s="389"/>
      <c r="AF477" s="395"/>
      <c r="AG477" s="395"/>
      <c r="AH477" s="395"/>
      <c r="AL477" s="396"/>
      <c r="AM477" s="396"/>
    </row>
    <row r="478" spans="17:39" ht="81.75" customHeight="1">
      <c r="Q478" s="394"/>
      <c r="R478" s="394"/>
      <c r="S478" s="394"/>
      <c r="T478" s="394"/>
      <c r="U478" s="391"/>
      <c r="V478" s="392"/>
      <c r="W478" s="392"/>
      <c r="X478" s="391"/>
      <c r="Y478" s="391"/>
      <c r="Z478" s="391"/>
      <c r="AA478" s="392"/>
      <c r="AB478" s="392"/>
      <c r="AC478" s="391"/>
      <c r="AD478" s="391"/>
      <c r="AE478" s="389"/>
      <c r="AF478" s="395"/>
      <c r="AG478" s="395"/>
      <c r="AH478" s="395"/>
      <c r="AL478" s="396"/>
      <c r="AM478" s="396"/>
    </row>
    <row r="479" spans="17:39" ht="81.75" customHeight="1">
      <c r="Q479" s="394"/>
      <c r="R479" s="394"/>
      <c r="S479" s="394"/>
      <c r="T479" s="394"/>
      <c r="U479" s="391"/>
      <c r="V479" s="392"/>
      <c r="W479" s="392"/>
      <c r="X479" s="391"/>
      <c r="Y479" s="391"/>
      <c r="Z479" s="391"/>
      <c r="AA479" s="392"/>
      <c r="AB479" s="392"/>
      <c r="AC479" s="391"/>
      <c r="AD479" s="391"/>
      <c r="AE479" s="389"/>
      <c r="AF479" s="395"/>
      <c r="AG479" s="395"/>
      <c r="AH479" s="395"/>
      <c r="AL479" s="396"/>
      <c r="AM479" s="396"/>
    </row>
    <row r="480" spans="17:39" ht="81.75" customHeight="1">
      <c r="Q480" s="394"/>
      <c r="R480" s="394"/>
      <c r="S480" s="394"/>
      <c r="T480" s="394"/>
      <c r="U480" s="391"/>
      <c r="V480" s="392"/>
      <c r="W480" s="392"/>
      <c r="X480" s="391"/>
      <c r="Y480" s="391"/>
      <c r="Z480" s="391"/>
      <c r="AA480" s="392"/>
      <c r="AB480" s="392"/>
      <c r="AC480" s="391"/>
      <c r="AD480" s="391"/>
      <c r="AE480" s="389"/>
      <c r="AF480" s="395"/>
      <c r="AG480" s="395"/>
      <c r="AH480" s="395"/>
      <c r="AL480" s="396"/>
      <c r="AM480" s="396"/>
    </row>
    <row r="481" spans="17:39" ht="81.75" customHeight="1">
      <c r="Q481" s="394"/>
      <c r="R481" s="394"/>
      <c r="S481" s="394"/>
      <c r="T481" s="394"/>
      <c r="U481" s="391"/>
      <c r="V481" s="392"/>
      <c r="W481" s="392"/>
      <c r="X481" s="391"/>
      <c r="Y481" s="391"/>
      <c r="Z481" s="391"/>
      <c r="AA481" s="392"/>
      <c r="AB481" s="392"/>
      <c r="AC481" s="391"/>
      <c r="AD481" s="391"/>
      <c r="AE481" s="389"/>
      <c r="AF481" s="395"/>
      <c r="AG481" s="395"/>
      <c r="AH481" s="395"/>
      <c r="AL481" s="396"/>
      <c r="AM481" s="396"/>
    </row>
    <row r="482" spans="17:39" ht="81.75" customHeight="1">
      <c r="Q482" s="394"/>
      <c r="R482" s="394"/>
      <c r="S482" s="394"/>
      <c r="T482" s="394"/>
      <c r="U482" s="391"/>
      <c r="V482" s="392"/>
      <c r="W482" s="392"/>
      <c r="X482" s="391"/>
      <c r="Y482" s="391"/>
      <c r="Z482" s="391"/>
      <c r="AA482" s="392"/>
      <c r="AB482" s="392"/>
      <c r="AC482" s="391"/>
      <c r="AD482" s="391"/>
      <c r="AE482" s="389"/>
      <c r="AF482" s="395"/>
      <c r="AG482" s="395"/>
      <c r="AH482" s="395"/>
      <c r="AL482" s="396"/>
      <c r="AM482" s="396"/>
    </row>
    <row r="483" spans="17:39" ht="81.75" customHeight="1">
      <c r="Q483" s="394"/>
      <c r="R483" s="394"/>
      <c r="S483" s="394"/>
      <c r="T483" s="394"/>
      <c r="U483" s="391"/>
      <c r="V483" s="392"/>
      <c r="W483" s="392"/>
      <c r="X483" s="391"/>
      <c r="Y483" s="391"/>
      <c r="Z483" s="391"/>
      <c r="AA483" s="392"/>
      <c r="AB483" s="392"/>
      <c r="AC483" s="391"/>
      <c r="AD483" s="391"/>
      <c r="AE483" s="389"/>
      <c r="AF483" s="395"/>
      <c r="AG483" s="395"/>
      <c r="AH483" s="395"/>
      <c r="AL483" s="396"/>
      <c r="AM483" s="396"/>
    </row>
    <row r="484" spans="17:39" ht="81.75" customHeight="1">
      <c r="Q484" s="394"/>
      <c r="R484" s="394"/>
      <c r="S484" s="394"/>
      <c r="T484" s="394"/>
      <c r="U484" s="391"/>
      <c r="V484" s="392"/>
      <c r="W484" s="392"/>
      <c r="X484" s="391"/>
      <c r="Y484" s="391"/>
      <c r="Z484" s="391"/>
      <c r="AA484" s="392"/>
      <c r="AB484" s="392"/>
      <c r="AC484" s="391"/>
      <c r="AD484" s="391"/>
      <c r="AE484" s="389"/>
      <c r="AF484" s="395"/>
      <c r="AG484" s="395"/>
      <c r="AH484" s="395"/>
      <c r="AL484" s="396"/>
      <c r="AM484" s="396"/>
    </row>
    <row r="485" spans="17:39" ht="81.75" customHeight="1">
      <c r="Q485" s="394"/>
      <c r="R485" s="394"/>
      <c r="S485" s="394"/>
      <c r="T485" s="394"/>
      <c r="U485" s="391"/>
      <c r="V485" s="392"/>
      <c r="W485" s="392"/>
      <c r="X485" s="391"/>
      <c r="Y485" s="391"/>
      <c r="Z485" s="391"/>
      <c r="AA485" s="392"/>
      <c r="AB485" s="392"/>
      <c r="AC485" s="391"/>
      <c r="AD485" s="391"/>
      <c r="AE485" s="389"/>
      <c r="AF485" s="395"/>
      <c r="AG485" s="395"/>
      <c r="AH485" s="395"/>
      <c r="AL485" s="396"/>
      <c r="AM485" s="396"/>
    </row>
    <row r="486" spans="17:39" ht="81.75" customHeight="1">
      <c r="Q486" s="394"/>
      <c r="R486" s="394"/>
      <c r="S486" s="394"/>
      <c r="T486" s="394"/>
      <c r="U486" s="391"/>
      <c r="V486" s="392"/>
      <c r="W486" s="392"/>
      <c r="X486" s="391"/>
      <c r="Y486" s="391"/>
      <c r="Z486" s="391"/>
      <c r="AA486" s="392"/>
      <c r="AB486" s="392"/>
      <c r="AC486" s="391"/>
      <c r="AD486" s="391"/>
      <c r="AE486" s="389"/>
      <c r="AF486" s="395"/>
      <c r="AG486" s="395"/>
      <c r="AH486" s="395"/>
      <c r="AL486" s="396"/>
      <c r="AM486" s="396"/>
    </row>
    <row r="487" spans="17:39" ht="81.75" customHeight="1">
      <c r="Q487" s="394"/>
      <c r="R487" s="394"/>
      <c r="S487" s="394"/>
      <c r="T487" s="394"/>
      <c r="U487" s="391"/>
      <c r="V487" s="392"/>
      <c r="W487" s="392"/>
      <c r="X487" s="391"/>
      <c r="Y487" s="391"/>
      <c r="Z487" s="391"/>
      <c r="AA487" s="392"/>
      <c r="AB487" s="392"/>
      <c r="AC487" s="391"/>
      <c r="AD487" s="391"/>
      <c r="AE487" s="389"/>
      <c r="AF487" s="395"/>
      <c r="AG487" s="395"/>
      <c r="AH487" s="395"/>
      <c r="AL487" s="396"/>
      <c r="AM487" s="396"/>
    </row>
    <row r="488" spans="17:39" ht="81.75" customHeight="1">
      <c r="Q488" s="394"/>
      <c r="R488" s="394"/>
      <c r="S488" s="394"/>
      <c r="T488" s="394"/>
      <c r="U488" s="391"/>
      <c r="V488" s="392"/>
      <c r="W488" s="392"/>
      <c r="X488" s="391"/>
      <c r="Y488" s="391"/>
      <c r="Z488" s="391"/>
      <c r="AA488" s="392"/>
      <c r="AB488" s="392"/>
      <c r="AC488" s="391"/>
      <c r="AD488" s="391"/>
      <c r="AE488" s="389"/>
      <c r="AF488" s="395"/>
      <c r="AG488" s="395"/>
      <c r="AH488" s="395"/>
      <c r="AL488" s="396"/>
      <c r="AM488" s="396"/>
    </row>
    <row r="489" spans="17:39" ht="81.75" customHeight="1">
      <c r="Q489" s="394"/>
      <c r="R489" s="394"/>
      <c r="S489" s="394"/>
      <c r="T489" s="394"/>
      <c r="U489" s="391"/>
      <c r="V489" s="392"/>
      <c r="W489" s="392"/>
      <c r="X489" s="391"/>
      <c r="Y489" s="391"/>
      <c r="Z489" s="391"/>
      <c r="AA489" s="392"/>
      <c r="AB489" s="392"/>
      <c r="AC489" s="391"/>
      <c r="AD489" s="391"/>
      <c r="AE489" s="389"/>
      <c r="AF489" s="395"/>
      <c r="AG489" s="395"/>
      <c r="AH489" s="395"/>
      <c r="AL489" s="396"/>
      <c r="AM489" s="396"/>
    </row>
    <row r="490" spans="17:39" ht="81.75" customHeight="1">
      <c r="Q490" s="394"/>
      <c r="R490" s="394"/>
      <c r="S490" s="394"/>
      <c r="T490" s="394"/>
      <c r="U490" s="391"/>
      <c r="V490" s="392"/>
      <c r="W490" s="392"/>
      <c r="X490" s="391"/>
      <c r="Y490" s="391"/>
      <c r="Z490" s="391"/>
      <c r="AA490" s="392"/>
      <c r="AB490" s="392"/>
      <c r="AC490" s="391"/>
      <c r="AD490" s="391"/>
      <c r="AE490" s="389"/>
      <c r="AF490" s="395"/>
      <c r="AG490" s="395"/>
      <c r="AH490" s="395"/>
      <c r="AL490" s="396"/>
      <c r="AM490" s="396"/>
    </row>
    <row r="491" spans="17:39" ht="81.75" customHeight="1">
      <c r="Q491" s="394"/>
      <c r="R491" s="394"/>
      <c r="S491" s="394"/>
      <c r="T491" s="394"/>
      <c r="U491" s="391"/>
      <c r="V491" s="392"/>
      <c r="W491" s="392"/>
      <c r="X491" s="391"/>
      <c r="Y491" s="391"/>
      <c r="Z491" s="391"/>
      <c r="AA491" s="392"/>
      <c r="AB491" s="392"/>
      <c r="AC491" s="391"/>
      <c r="AD491" s="391"/>
      <c r="AE491" s="389"/>
      <c r="AF491" s="395"/>
      <c r="AG491" s="395"/>
      <c r="AH491" s="395"/>
      <c r="AL491" s="396"/>
      <c r="AM491" s="396"/>
    </row>
    <row r="492" spans="17:39" ht="81.75" customHeight="1">
      <c r="Q492" s="394"/>
      <c r="R492" s="394"/>
      <c r="S492" s="394"/>
      <c r="T492" s="394"/>
      <c r="U492" s="391"/>
      <c r="V492" s="392"/>
      <c r="W492" s="392"/>
      <c r="X492" s="391"/>
      <c r="Y492" s="391"/>
      <c r="Z492" s="391"/>
      <c r="AA492" s="392"/>
      <c r="AB492" s="392"/>
      <c r="AC492" s="391"/>
      <c r="AD492" s="391"/>
      <c r="AE492" s="389"/>
      <c r="AF492" s="395"/>
      <c r="AG492" s="395"/>
      <c r="AH492" s="395"/>
      <c r="AL492" s="396"/>
      <c r="AM492" s="396"/>
    </row>
    <row r="493" spans="17:39" ht="81.75" customHeight="1">
      <c r="Q493" s="394"/>
      <c r="R493" s="394"/>
      <c r="S493" s="394"/>
      <c r="T493" s="394"/>
      <c r="U493" s="391"/>
      <c r="V493" s="392"/>
      <c r="W493" s="392"/>
      <c r="X493" s="391"/>
      <c r="Y493" s="391"/>
      <c r="Z493" s="391"/>
      <c r="AA493" s="392"/>
      <c r="AB493" s="392"/>
      <c r="AC493" s="391"/>
      <c r="AD493" s="391"/>
      <c r="AE493" s="389"/>
      <c r="AF493" s="395"/>
      <c r="AG493" s="395"/>
      <c r="AH493" s="395"/>
      <c r="AL493" s="396"/>
      <c r="AM493" s="396"/>
    </row>
    <row r="494" spans="17:39" ht="81.75" customHeight="1">
      <c r="Q494" s="394"/>
      <c r="R494" s="394"/>
      <c r="S494" s="394"/>
      <c r="T494" s="394"/>
      <c r="U494" s="391"/>
      <c r="V494" s="392"/>
      <c r="W494" s="392"/>
      <c r="X494" s="391"/>
      <c r="Y494" s="391"/>
      <c r="Z494" s="391"/>
      <c r="AA494" s="392"/>
      <c r="AB494" s="392"/>
      <c r="AC494" s="391"/>
      <c r="AD494" s="391"/>
      <c r="AE494" s="389"/>
      <c r="AF494" s="395"/>
      <c r="AG494" s="395"/>
      <c r="AH494" s="395"/>
      <c r="AL494" s="396"/>
      <c r="AM494" s="396"/>
    </row>
    <row r="495" spans="17:39" ht="81.75" customHeight="1">
      <c r="Q495" s="394"/>
      <c r="R495" s="394"/>
      <c r="S495" s="394"/>
      <c r="T495" s="394"/>
      <c r="U495" s="391"/>
      <c r="V495" s="392"/>
      <c r="W495" s="392"/>
      <c r="X495" s="391"/>
      <c r="Y495" s="391"/>
      <c r="Z495" s="391"/>
      <c r="AA495" s="392"/>
      <c r="AB495" s="392"/>
      <c r="AC495" s="391"/>
      <c r="AD495" s="391"/>
      <c r="AE495" s="389"/>
      <c r="AF495" s="395"/>
      <c r="AG495" s="395"/>
      <c r="AH495" s="395"/>
      <c r="AL495" s="396"/>
      <c r="AM495" s="396"/>
    </row>
    <row r="496" spans="17:39" ht="81.75" customHeight="1">
      <c r="Q496" s="394"/>
      <c r="R496" s="394"/>
      <c r="S496" s="394"/>
      <c r="T496" s="394"/>
      <c r="U496" s="391"/>
      <c r="V496" s="392"/>
      <c r="W496" s="392"/>
      <c r="X496" s="391"/>
      <c r="Y496" s="391"/>
      <c r="Z496" s="391"/>
      <c r="AA496" s="392"/>
      <c r="AB496" s="392"/>
      <c r="AC496" s="391"/>
      <c r="AD496" s="391"/>
      <c r="AE496" s="389"/>
      <c r="AF496" s="395"/>
      <c r="AG496" s="395"/>
      <c r="AH496" s="395"/>
      <c r="AL496" s="396"/>
      <c r="AM496" s="396"/>
    </row>
    <row r="497" spans="17:39" ht="81.75" customHeight="1">
      <c r="Q497" s="394"/>
      <c r="R497" s="394"/>
      <c r="S497" s="394"/>
      <c r="T497" s="394"/>
      <c r="U497" s="391"/>
      <c r="V497" s="392"/>
      <c r="W497" s="392"/>
      <c r="X497" s="391"/>
      <c r="Y497" s="391"/>
      <c r="Z497" s="391"/>
      <c r="AA497" s="392"/>
      <c r="AB497" s="392"/>
      <c r="AC497" s="391"/>
      <c r="AD497" s="391"/>
      <c r="AE497" s="389"/>
      <c r="AF497" s="395"/>
      <c r="AG497" s="395"/>
      <c r="AH497" s="395"/>
      <c r="AL497" s="396"/>
      <c r="AM497" s="396"/>
    </row>
    <row r="498" spans="17:39" ht="81.75" customHeight="1">
      <c r="Q498" s="394"/>
      <c r="R498" s="394"/>
      <c r="S498" s="394"/>
      <c r="T498" s="394"/>
      <c r="U498" s="391"/>
      <c r="V498" s="392"/>
      <c r="W498" s="392"/>
      <c r="X498" s="391"/>
      <c r="Y498" s="391"/>
      <c r="Z498" s="391"/>
      <c r="AA498" s="392"/>
      <c r="AB498" s="392"/>
      <c r="AC498" s="391"/>
      <c r="AD498" s="391"/>
      <c r="AE498" s="389"/>
      <c r="AF498" s="395"/>
      <c r="AG498" s="395"/>
      <c r="AH498" s="395"/>
      <c r="AL498" s="396"/>
      <c r="AM498" s="396"/>
    </row>
    <row r="499" spans="17:39" ht="81.75" customHeight="1">
      <c r="Q499" s="394"/>
      <c r="R499" s="394"/>
      <c r="S499" s="394"/>
      <c r="T499" s="394"/>
      <c r="U499" s="391"/>
      <c r="V499" s="392"/>
      <c r="W499" s="392"/>
      <c r="X499" s="391"/>
      <c r="Y499" s="391"/>
      <c r="Z499" s="391"/>
      <c r="AA499" s="392"/>
      <c r="AB499" s="392"/>
      <c r="AC499" s="391"/>
      <c r="AD499" s="391"/>
      <c r="AE499" s="389"/>
      <c r="AF499" s="395"/>
      <c r="AG499" s="395"/>
      <c r="AH499" s="395"/>
      <c r="AL499" s="396"/>
      <c r="AM499" s="396"/>
    </row>
    <row r="500" spans="17:39" ht="81.75" customHeight="1">
      <c r="Q500" s="394"/>
      <c r="R500" s="394"/>
      <c r="S500" s="394"/>
      <c r="T500" s="394"/>
      <c r="U500" s="391"/>
      <c r="V500" s="392"/>
      <c r="W500" s="392"/>
      <c r="X500" s="391"/>
      <c r="Y500" s="391"/>
      <c r="Z500" s="391"/>
      <c r="AA500" s="392"/>
      <c r="AB500" s="392"/>
      <c r="AC500" s="391"/>
      <c r="AD500" s="391"/>
      <c r="AE500" s="389"/>
      <c r="AF500" s="395"/>
      <c r="AG500" s="395"/>
      <c r="AH500" s="395"/>
      <c r="AL500" s="396"/>
      <c r="AM500" s="396"/>
    </row>
    <row r="501" spans="17:39" ht="81.75" customHeight="1">
      <c r="Q501" s="394"/>
      <c r="R501" s="394"/>
      <c r="S501" s="394"/>
      <c r="T501" s="394"/>
      <c r="U501" s="391"/>
      <c r="V501" s="392"/>
      <c r="W501" s="392"/>
      <c r="X501" s="391"/>
      <c r="Y501" s="391"/>
      <c r="Z501" s="391"/>
      <c r="AA501" s="392"/>
      <c r="AB501" s="392"/>
      <c r="AC501" s="391"/>
      <c r="AD501" s="391"/>
      <c r="AE501" s="389"/>
      <c r="AF501" s="395"/>
      <c r="AG501" s="395"/>
      <c r="AH501" s="395"/>
      <c r="AL501" s="396"/>
      <c r="AM501" s="396"/>
    </row>
    <row r="502" spans="17:39" ht="81.75" customHeight="1">
      <c r="Q502" s="394"/>
      <c r="R502" s="394"/>
      <c r="S502" s="394"/>
      <c r="T502" s="394"/>
      <c r="U502" s="391"/>
      <c r="V502" s="392"/>
      <c r="W502" s="392"/>
      <c r="X502" s="391"/>
      <c r="Y502" s="391"/>
      <c r="Z502" s="391"/>
      <c r="AA502" s="392"/>
      <c r="AB502" s="392"/>
      <c r="AC502" s="391"/>
      <c r="AD502" s="391"/>
      <c r="AE502" s="389"/>
      <c r="AF502" s="395"/>
      <c r="AG502" s="395"/>
      <c r="AH502" s="395"/>
      <c r="AL502" s="396"/>
      <c r="AM502" s="396"/>
    </row>
    <row r="503" spans="17:39" ht="81.75" customHeight="1">
      <c r="Q503" s="394"/>
      <c r="R503" s="394"/>
      <c r="S503" s="394"/>
      <c r="T503" s="394"/>
      <c r="U503" s="391"/>
      <c r="V503" s="392"/>
      <c r="W503" s="392"/>
      <c r="X503" s="391"/>
      <c r="Y503" s="391"/>
      <c r="Z503" s="391"/>
      <c r="AA503" s="392"/>
      <c r="AB503" s="392"/>
      <c r="AC503" s="391"/>
      <c r="AD503" s="391"/>
      <c r="AE503" s="389"/>
      <c r="AF503" s="395"/>
      <c r="AG503" s="395"/>
      <c r="AH503" s="395"/>
      <c r="AL503" s="396"/>
      <c r="AM503" s="396"/>
    </row>
    <row r="504" spans="17:39" ht="81.75" customHeight="1">
      <c r="Q504" s="394"/>
      <c r="R504" s="394"/>
      <c r="S504" s="394"/>
      <c r="T504" s="394"/>
      <c r="U504" s="391"/>
      <c r="V504" s="392"/>
      <c r="W504" s="392"/>
      <c r="X504" s="391"/>
      <c r="Y504" s="391"/>
      <c r="Z504" s="391"/>
      <c r="AA504" s="392"/>
      <c r="AB504" s="392"/>
      <c r="AC504" s="391"/>
      <c r="AD504" s="391"/>
      <c r="AE504" s="389"/>
      <c r="AF504" s="395"/>
      <c r="AG504" s="395"/>
      <c r="AH504" s="395"/>
      <c r="AL504" s="396"/>
      <c r="AM504" s="396"/>
    </row>
    <row r="505" spans="17:39" ht="81.75" customHeight="1">
      <c r="Q505" s="394"/>
      <c r="R505" s="394"/>
      <c r="S505" s="394"/>
      <c r="T505" s="394"/>
      <c r="U505" s="391"/>
      <c r="V505" s="392"/>
      <c r="W505" s="392"/>
      <c r="X505" s="391"/>
      <c r="Y505" s="391"/>
      <c r="Z505" s="391"/>
      <c r="AA505" s="392"/>
      <c r="AB505" s="392"/>
      <c r="AC505" s="391"/>
      <c r="AD505" s="391"/>
      <c r="AE505" s="389"/>
      <c r="AF505" s="395"/>
      <c r="AG505" s="395"/>
      <c r="AH505" s="395"/>
      <c r="AL505" s="396"/>
      <c r="AM505" s="396"/>
    </row>
    <row r="506" spans="17:39" ht="81.75" customHeight="1">
      <c r="Q506" s="394"/>
      <c r="R506" s="394"/>
      <c r="S506" s="394"/>
      <c r="T506" s="394"/>
      <c r="U506" s="391"/>
      <c r="V506" s="392"/>
      <c r="W506" s="392"/>
      <c r="X506" s="391"/>
      <c r="Y506" s="391"/>
      <c r="Z506" s="391"/>
      <c r="AA506" s="392"/>
      <c r="AB506" s="392"/>
      <c r="AC506" s="391"/>
      <c r="AD506" s="391"/>
      <c r="AE506" s="389"/>
      <c r="AF506" s="395"/>
      <c r="AG506" s="395"/>
      <c r="AH506" s="395"/>
      <c r="AL506" s="396"/>
      <c r="AM506" s="396"/>
    </row>
    <row r="507" spans="17:39" ht="81.75" customHeight="1">
      <c r="Q507" s="394"/>
      <c r="R507" s="394"/>
      <c r="S507" s="394"/>
      <c r="T507" s="394"/>
      <c r="U507" s="391"/>
      <c r="V507" s="392"/>
      <c r="W507" s="392"/>
      <c r="X507" s="391"/>
      <c r="Y507" s="391"/>
      <c r="Z507" s="391"/>
      <c r="AA507" s="392"/>
      <c r="AB507" s="392"/>
      <c r="AC507" s="391"/>
      <c r="AD507" s="391"/>
      <c r="AE507" s="389"/>
      <c r="AF507" s="395"/>
      <c r="AG507" s="395"/>
      <c r="AH507" s="395"/>
      <c r="AL507" s="396"/>
      <c r="AM507" s="396"/>
    </row>
    <row r="508" spans="17:39" ht="81.75" customHeight="1">
      <c r="Q508" s="394"/>
      <c r="R508" s="394"/>
      <c r="S508" s="394"/>
      <c r="T508" s="394"/>
      <c r="U508" s="391"/>
      <c r="V508" s="392"/>
      <c r="W508" s="392"/>
      <c r="X508" s="391"/>
      <c r="Y508" s="391"/>
      <c r="Z508" s="391"/>
      <c r="AA508" s="392"/>
      <c r="AB508" s="392"/>
      <c r="AC508" s="391"/>
      <c r="AD508" s="391"/>
      <c r="AE508" s="389"/>
      <c r="AF508" s="395"/>
      <c r="AG508" s="395"/>
      <c r="AH508" s="395"/>
      <c r="AL508" s="396"/>
      <c r="AM508" s="396"/>
    </row>
    <row r="509" spans="17:39" ht="81.75" customHeight="1">
      <c r="Q509" s="394"/>
      <c r="R509" s="394"/>
      <c r="S509" s="394"/>
      <c r="T509" s="394"/>
      <c r="U509" s="391"/>
      <c r="V509" s="392"/>
      <c r="W509" s="392"/>
      <c r="X509" s="391"/>
      <c r="Y509" s="391"/>
      <c r="Z509" s="391"/>
      <c r="AA509" s="392"/>
      <c r="AB509" s="392"/>
      <c r="AC509" s="391"/>
      <c r="AD509" s="391"/>
      <c r="AE509" s="389"/>
      <c r="AF509" s="395"/>
      <c r="AG509" s="395"/>
      <c r="AH509" s="395"/>
      <c r="AL509" s="396"/>
      <c r="AM509" s="396"/>
    </row>
    <row r="510" spans="17:39" ht="81.75" customHeight="1">
      <c r="Q510" s="394"/>
      <c r="R510" s="394"/>
      <c r="S510" s="394"/>
      <c r="T510" s="394"/>
      <c r="U510" s="391"/>
      <c r="V510" s="392"/>
      <c r="W510" s="392"/>
      <c r="X510" s="391"/>
      <c r="Y510" s="391"/>
      <c r="Z510" s="391"/>
      <c r="AA510" s="392"/>
      <c r="AB510" s="392"/>
      <c r="AC510" s="391"/>
      <c r="AD510" s="391"/>
      <c r="AE510" s="389"/>
      <c r="AF510" s="395"/>
      <c r="AG510" s="395"/>
      <c r="AH510" s="395"/>
      <c r="AL510" s="396"/>
      <c r="AM510" s="396"/>
    </row>
    <row r="511" spans="17:39" ht="81.75" customHeight="1">
      <c r="Q511" s="394"/>
      <c r="R511" s="394"/>
      <c r="S511" s="394"/>
      <c r="T511" s="394"/>
      <c r="U511" s="391"/>
      <c r="V511" s="392"/>
      <c r="W511" s="392"/>
      <c r="X511" s="391"/>
      <c r="Y511" s="391"/>
      <c r="Z511" s="391"/>
      <c r="AA511" s="392"/>
      <c r="AB511" s="392"/>
      <c r="AC511" s="391"/>
      <c r="AD511" s="391"/>
      <c r="AE511" s="389"/>
      <c r="AF511" s="395"/>
      <c r="AG511" s="395"/>
      <c r="AH511" s="395"/>
      <c r="AL511" s="396"/>
      <c r="AM511" s="396"/>
    </row>
    <row r="512" spans="17:39" ht="81.75" customHeight="1">
      <c r="Q512" s="394"/>
      <c r="R512" s="394"/>
      <c r="S512" s="394"/>
      <c r="T512" s="394"/>
      <c r="U512" s="391"/>
      <c r="V512" s="392"/>
      <c r="W512" s="392"/>
      <c r="X512" s="391"/>
      <c r="Y512" s="391"/>
      <c r="Z512" s="391"/>
      <c r="AA512" s="392"/>
      <c r="AB512" s="392"/>
      <c r="AC512" s="391"/>
      <c r="AD512" s="391"/>
      <c r="AE512" s="389"/>
      <c r="AF512" s="395"/>
      <c r="AG512" s="395"/>
      <c r="AH512" s="395"/>
      <c r="AL512" s="396"/>
      <c r="AM512" s="396"/>
    </row>
    <row r="513" spans="17:39" ht="81.75" customHeight="1">
      <c r="Q513" s="394"/>
      <c r="R513" s="394"/>
      <c r="S513" s="394"/>
      <c r="T513" s="394"/>
      <c r="U513" s="391"/>
      <c r="V513" s="392"/>
      <c r="W513" s="392"/>
      <c r="X513" s="391"/>
      <c r="Y513" s="391"/>
      <c r="Z513" s="391"/>
      <c r="AA513" s="392"/>
      <c r="AB513" s="392"/>
      <c r="AC513" s="391"/>
      <c r="AD513" s="391"/>
      <c r="AE513" s="389"/>
      <c r="AF513" s="395"/>
      <c r="AG513" s="395"/>
      <c r="AH513" s="395"/>
      <c r="AL513" s="396"/>
      <c r="AM513" s="396"/>
    </row>
    <row r="514" spans="17:39" ht="81.75" customHeight="1">
      <c r="Q514" s="394"/>
      <c r="R514" s="394"/>
      <c r="S514" s="394"/>
      <c r="T514" s="394"/>
      <c r="U514" s="391"/>
      <c r="V514" s="392"/>
      <c r="W514" s="392"/>
      <c r="X514" s="391"/>
      <c r="Y514" s="391"/>
      <c r="Z514" s="391"/>
      <c r="AA514" s="392"/>
      <c r="AB514" s="392"/>
      <c r="AC514" s="391"/>
      <c r="AD514" s="391"/>
      <c r="AE514" s="389"/>
      <c r="AF514" s="395"/>
      <c r="AG514" s="395"/>
      <c r="AH514" s="395"/>
      <c r="AL514" s="396"/>
      <c r="AM514" s="396"/>
    </row>
    <row r="515" spans="17:39" ht="81.75" customHeight="1">
      <c r="Q515" s="394"/>
      <c r="R515" s="394"/>
      <c r="S515" s="394"/>
      <c r="T515" s="394"/>
      <c r="U515" s="391"/>
      <c r="V515" s="392"/>
      <c r="W515" s="392"/>
      <c r="X515" s="391"/>
      <c r="Y515" s="391"/>
      <c r="Z515" s="391"/>
      <c r="AA515" s="392"/>
      <c r="AB515" s="392"/>
      <c r="AC515" s="391"/>
      <c r="AD515" s="391"/>
      <c r="AE515" s="389"/>
      <c r="AF515" s="395"/>
      <c r="AG515" s="395"/>
      <c r="AH515" s="395"/>
      <c r="AL515" s="396"/>
      <c r="AM515" s="396"/>
    </row>
    <row r="516" spans="17:39" ht="81.75" customHeight="1">
      <c r="Q516" s="394"/>
      <c r="R516" s="394"/>
      <c r="S516" s="394"/>
      <c r="T516" s="394"/>
      <c r="U516" s="391"/>
      <c r="V516" s="392"/>
      <c r="W516" s="392"/>
      <c r="X516" s="391"/>
      <c r="Y516" s="391"/>
      <c r="Z516" s="391"/>
      <c r="AA516" s="392"/>
      <c r="AB516" s="392"/>
      <c r="AC516" s="391"/>
      <c r="AD516" s="391"/>
      <c r="AE516" s="389"/>
      <c r="AF516" s="395"/>
      <c r="AG516" s="395"/>
      <c r="AH516" s="395"/>
      <c r="AL516" s="396"/>
      <c r="AM516" s="396"/>
    </row>
    <row r="517" spans="17:39" ht="81.75" customHeight="1">
      <c r="Q517" s="394"/>
      <c r="R517" s="394"/>
      <c r="S517" s="394"/>
      <c r="T517" s="394"/>
      <c r="U517" s="391"/>
      <c r="V517" s="392"/>
      <c r="W517" s="392"/>
      <c r="X517" s="391"/>
      <c r="Y517" s="391"/>
      <c r="Z517" s="391"/>
      <c r="AA517" s="392"/>
      <c r="AB517" s="392"/>
      <c r="AC517" s="391"/>
      <c r="AD517" s="391"/>
      <c r="AE517" s="389"/>
      <c r="AF517" s="395"/>
      <c r="AG517" s="395"/>
      <c r="AH517" s="395"/>
      <c r="AL517" s="396"/>
      <c r="AM517" s="396"/>
    </row>
    <row r="518" spans="17:39" ht="81.75" customHeight="1">
      <c r="Q518" s="394"/>
      <c r="R518" s="394"/>
      <c r="S518" s="394"/>
      <c r="T518" s="394"/>
      <c r="U518" s="391"/>
      <c r="V518" s="392"/>
      <c r="W518" s="392"/>
      <c r="X518" s="391"/>
      <c r="Y518" s="391"/>
      <c r="Z518" s="391"/>
      <c r="AA518" s="392"/>
      <c r="AB518" s="392"/>
      <c r="AC518" s="391"/>
      <c r="AD518" s="391"/>
      <c r="AE518" s="389"/>
      <c r="AF518" s="395"/>
      <c r="AG518" s="395"/>
      <c r="AH518" s="395"/>
      <c r="AL518" s="396"/>
      <c r="AM518" s="396"/>
    </row>
    <row r="519" spans="17:39" ht="81.75" customHeight="1">
      <c r="Q519" s="394"/>
      <c r="R519" s="394"/>
      <c r="S519" s="394"/>
      <c r="T519" s="394"/>
      <c r="U519" s="391"/>
      <c r="V519" s="392"/>
      <c r="W519" s="392"/>
      <c r="X519" s="391"/>
      <c r="Y519" s="391"/>
      <c r="Z519" s="391"/>
      <c r="AA519" s="392"/>
      <c r="AB519" s="392"/>
      <c r="AC519" s="391"/>
      <c r="AD519" s="391"/>
      <c r="AE519" s="389"/>
      <c r="AF519" s="395"/>
      <c r="AG519" s="395"/>
      <c r="AH519" s="395"/>
      <c r="AL519" s="396"/>
      <c r="AM519" s="396"/>
    </row>
    <row r="520" spans="17:39" ht="81.75" customHeight="1">
      <c r="Q520" s="394"/>
      <c r="R520" s="394"/>
      <c r="S520" s="394"/>
      <c r="T520" s="394"/>
      <c r="U520" s="391"/>
      <c r="V520" s="392"/>
      <c r="W520" s="392"/>
      <c r="X520" s="391"/>
      <c r="Y520" s="391"/>
      <c r="Z520" s="391"/>
      <c r="AA520" s="392"/>
      <c r="AB520" s="392"/>
      <c r="AC520" s="391"/>
      <c r="AD520" s="391"/>
      <c r="AE520" s="389"/>
      <c r="AF520" s="395"/>
      <c r="AG520" s="395"/>
      <c r="AH520" s="395"/>
      <c r="AL520" s="396"/>
      <c r="AM520" s="396"/>
    </row>
    <row r="521" spans="17:39" ht="81.75" customHeight="1">
      <c r="Q521" s="394"/>
      <c r="R521" s="394"/>
      <c r="S521" s="394"/>
      <c r="T521" s="394"/>
      <c r="U521" s="391"/>
      <c r="V521" s="392"/>
      <c r="W521" s="392"/>
      <c r="X521" s="391"/>
      <c r="Y521" s="391"/>
      <c r="Z521" s="391"/>
      <c r="AA521" s="392"/>
      <c r="AB521" s="392"/>
      <c r="AC521" s="391"/>
      <c r="AD521" s="391"/>
      <c r="AE521" s="389"/>
      <c r="AF521" s="395"/>
      <c r="AG521" s="395"/>
      <c r="AH521" s="395"/>
      <c r="AL521" s="396"/>
      <c r="AM521" s="396"/>
    </row>
    <row r="522" spans="17:39" ht="81.75" customHeight="1">
      <c r="Q522" s="394"/>
      <c r="R522" s="394"/>
      <c r="S522" s="394"/>
      <c r="T522" s="394"/>
      <c r="U522" s="391"/>
      <c r="V522" s="392"/>
      <c r="W522" s="392"/>
      <c r="X522" s="391"/>
      <c r="Y522" s="391"/>
      <c r="Z522" s="391"/>
      <c r="AA522" s="392"/>
      <c r="AB522" s="392"/>
      <c r="AC522" s="391"/>
      <c r="AD522" s="391"/>
      <c r="AE522" s="389"/>
      <c r="AF522" s="395"/>
      <c r="AG522" s="395"/>
      <c r="AH522" s="395"/>
      <c r="AL522" s="396"/>
      <c r="AM522" s="396"/>
    </row>
    <row r="523" spans="17:39" ht="81.75" customHeight="1">
      <c r="Q523" s="394"/>
      <c r="R523" s="394"/>
      <c r="S523" s="394"/>
      <c r="T523" s="394"/>
      <c r="U523" s="391"/>
      <c r="V523" s="392"/>
      <c r="W523" s="392"/>
      <c r="X523" s="391"/>
      <c r="Y523" s="391"/>
      <c r="Z523" s="391"/>
      <c r="AA523" s="392"/>
      <c r="AB523" s="392"/>
      <c r="AC523" s="391"/>
      <c r="AD523" s="391"/>
      <c r="AE523" s="389"/>
      <c r="AF523" s="395"/>
      <c r="AG523" s="395"/>
      <c r="AH523" s="395"/>
      <c r="AL523" s="396"/>
      <c r="AM523" s="396"/>
    </row>
    <row r="524" spans="17:39" ht="81.75" customHeight="1">
      <c r="Q524" s="394"/>
      <c r="R524" s="394"/>
      <c r="S524" s="394"/>
      <c r="T524" s="394"/>
      <c r="U524" s="391"/>
      <c r="V524" s="392"/>
      <c r="W524" s="392"/>
      <c r="X524" s="391"/>
      <c r="Y524" s="391"/>
      <c r="Z524" s="391"/>
      <c r="AA524" s="392"/>
      <c r="AB524" s="392"/>
      <c r="AC524" s="391"/>
      <c r="AD524" s="391"/>
      <c r="AE524" s="389"/>
      <c r="AF524" s="395"/>
      <c r="AG524" s="395"/>
      <c r="AH524" s="395"/>
      <c r="AL524" s="396"/>
      <c r="AM524" s="396"/>
    </row>
    <row r="525" spans="17:39" ht="81.75" customHeight="1">
      <c r="Q525" s="394"/>
      <c r="R525" s="394"/>
      <c r="S525" s="394"/>
      <c r="T525" s="394"/>
      <c r="U525" s="391"/>
      <c r="V525" s="392"/>
      <c r="W525" s="392"/>
      <c r="X525" s="391"/>
      <c r="Y525" s="391"/>
      <c r="Z525" s="391"/>
      <c r="AA525" s="392"/>
      <c r="AB525" s="392"/>
      <c r="AC525" s="391"/>
      <c r="AD525" s="391"/>
      <c r="AE525" s="389"/>
      <c r="AF525" s="395"/>
      <c r="AG525" s="395"/>
      <c r="AH525" s="395"/>
      <c r="AL525" s="396"/>
      <c r="AM525" s="396"/>
    </row>
    <row r="526" spans="17:39" ht="81.75" customHeight="1">
      <c r="Q526" s="394"/>
      <c r="R526" s="394"/>
      <c r="S526" s="394"/>
      <c r="T526" s="394"/>
      <c r="U526" s="391"/>
      <c r="V526" s="392"/>
      <c r="W526" s="392"/>
      <c r="X526" s="391"/>
      <c r="Y526" s="391"/>
      <c r="Z526" s="391"/>
      <c r="AA526" s="392"/>
      <c r="AB526" s="392"/>
      <c r="AC526" s="391"/>
      <c r="AD526" s="391"/>
      <c r="AE526" s="389"/>
      <c r="AF526" s="395"/>
      <c r="AG526" s="395"/>
      <c r="AH526" s="395"/>
      <c r="AL526" s="396"/>
      <c r="AM526" s="396"/>
    </row>
    <row r="527" spans="17:39" ht="81.75" customHeight="1">
      <c r="Q527" s="394"/>
      <c r="R527" s="394"/>
      <c r="S527" s="394"/>
      <c r="T527" s="394"/>
      <c r="U527" s="391"/>
      <c r="V527" s="392"/>
      <c r="W527" s="392"/>
      <c r="X527" s="391"/>
      <c r="Y527" s="391"/>
      <c r="Z527" s="391"/>
      <c r="AA527" s="392"/>
      <c r="AB527" s="392"/>
      <c r="AC527" s="391"/>
      <c r="AD527" s="391"/>
      <c r="AE527" s="389"/>
      <c r="AF527" s="395"/>
      <c r="AG527" s="395"/>
      <c r="AH527" s="395"/>
      <c r="AL527" s="396"/>
      <c r="AM527" s="396"/>
    </row>
    <row r="528" spans="17:39" ht="81.75" customHeight="1">
      <c r="Q528" s="394"/>
      <c r="R528" s="394"/>
      <c r="S528" s="394"/>
      <c r="T528" s="394"/>
      <c r="U528" s="391"/>
      <c r="V528" s="392"/>
      <c r="W528" s="392"/>
      <c r="X528" s="391"/>
      <c r="Y528" s="391"/>
      <c r="Z528" s="391"/>
      <c r="AA528" s="392"/>
      <c r="AB528" s="392"/>
      <c r="AC528" s="391"/>
      <c r="AD528" s="391"/>
      <c r="AE528" s="389"/>
      <c r="AF528" s="395"/>
      <c r="AG528" s="395"/>
      <c r="AH528" s="395"/>
      <c r="AL528" s="396"/>
      <c r="AM528" s="396"/>
    </row>
    <row r="529" spans="17:39" ht="81.75" customHeight="1">
      <c r="Q529" s="394"/>
      <c r="R529" s="394"/>
      <c r="S529" s="394"/>
      <c r="T529" s="394"/>
      <c r="U529" s="391"/>
      <c r="V529" s="392"/>
      <c r="W529" s="392"/>
      <c r="X529" s="391"/>
      <c r="Y529" s="391"/>
      <c r="Z529" s="391"/>
      <c r="AA529" s="392"/>
      <c r="AB529" s="392"/>
      <c r="AC529" s="391"/>
      <c r="AD529" s="391"/>
      <c r="AE529" s="389"/>
      <c r="AF529" s="395"/>
      <c r="AG529" s="395"/>
      <c r="AH529" s="395"/>
      <c r="AL529" s="396"/>
      <c r="AM529" s="396"/>
    </row>
    <row r="530" spans="17:39" ht="81.75" customHeight="1">
      <c r="Q530" s="394"/>
      <c r="R530" s="394"/>
      <c r="S530" s="394"/>
      <c r="T530" s="394"/>
      <c r="U530" s="391"/>
      <c r="V530" s="392"/>
      <c r="W530" s="392"/>
      <c r="X530" s="391"/>
      <c r="Y530" s="391"/>
      <c r="Z530" s="391"/>
      <c r="AA530" s="392"/>
      <c r="AB530" s="392"/>
      <c r="AC530" s="391"/>
      <c r="AD530" s="391"/>
      <c r="AE530" s="389"/>
      <c r="AF530" s="395"/>
      <c r="AG530" s="395"/>
      <c r="AH530" s="395"/>
      <c r="AL530" s="396"/>
      <c r="AM530" s="396"/>
    </row>
    <row r="531" spans="17:39" ht="81.75" customHeight="1">
      <c r="Q531" s="394"/>
      <c r="R531" s="394"/>
      <c r="S531" s="394"/>
      <c r="T531" s="394"/>
      <c r="U531" s="391"/>
      <c r="V531" s="392"/>
      <c r="W531" s="392"/>
      <c r="X531" s="391"/>
      <c r="Y531" s="391"/>
      <c r="Z531" s="391"/>
      <c r="AA531" s="392"/>
      <c r="AB531" s="392"/>
      <c r="AC531" s="391"/>
      <c r="AD531" s="391"/>
      <c r="AE531" s="389"/>
      <c r="AF531" s="395"/>
      <c r="AG531" s="395"/>
      <c r="AH531" s="395"/>
      <c r="AL531" s="396"/>
      <c r="AM531" s="396"/>
    </row>
    <row r="532" spans="17:39" ht="81.75" customHeight="1">
      <c r="Q532" s="394"/>
      <c r="R532" s="394"/>
      <c r="S532" s="394"/>
      <c r="T532" s="394"/>
      <c r="U532" s="391"/>
      <c r="V532" s="392"/>
      <c r="W532" s="392"/>
      <c r="X532" s="391"/>
      <c r="Y532" s="391"/>
      <c r="Z532" s="391"/>
      <c r="AA532" s="392"/>
      <c r="AB532" s="392"/>
      <c r="AC532" s="391"/>
      <c r="AD532" s="391"/>
      <c r="AE532" s="389"/>
      <c r="AF532" s="395"/>
      <c r="AG532" s="395"/>
      <c r="AH532" s="395"/>
      <c r="AL532" s="396"/>
      <c r="AM532" s="396"/>
    </row>
    <row r="533" spans="17:39" ht="81.75" customHeight="1">
      <c r="Q533" s="394"/>
      <c r="R533" s="394"/>
      <c r="S533" s="394"/>
      <c r="T533" s="394"/>
      <c r="U533" s="391"/>
      <c r="V533" s="392"/>
      <c r="W533" s="392"/>
      <c r="X533" s="391"/>
      <c r="Y533" s="391"/>
      <c r="Z533" s="391"/>
      <c r="AA533" s="392"/>
      <c r="AB533" s="392"/>
      <c r="AC533" s="391"/>
      <c r="AD533" s="391"/>
      <c r="AE533" s="389"/>
      <c r="AF533" s="395"/>
      <c r="AG533" s="395"/>
      <c r="AH533" s="395"/>
      <c r="AL533" s="396"/>
      <c r="AM533" s="396"/>
    </row>
    <row r="534" spans="17:39" ht="81.75" customHeight="1">
      <c r="Q534" s="394"/>
      <c r="R534" s="394"/>
      <c r="S534" s="394"/>
      <c r="T534" s="394"/>
      <c r="U534" s="391"/>
      <c r="V534" s="392"/>
      <c r="W534" s="392"/>
      <c r="X534" s="391"/>
      <c r="Y534" s="391"/>
      <c r="Z534" s="391"/>
      <c r="AA534" s="392"/>
      <c r="AB534" s="392"/>
      <c r="AC534" s="391"/>
      <c r="AD534" s="391"/>
      <c r="AE534" s="389"/>
      <c r="AF534" s="395"/>
      <c r="AG534" s="395"/>
      <c r="AH534" s="395"/>
      <c r="AL534" s="396"/>
      <c r="AM534" s="396"/>
    </row>
    <row r="535" spans="17:39" ht="81.75" customHeight="1">
      <c r="Q535" s="394"/>
      <c r="R535" s="394"/>
      <c r="S535" s="394"/>
      <c r="T535" s="394"/>
      <c r="U535" s="391"/>
      <c r="V535" s="392"/>
      <c r="W535" s="392"/>
      <c r="X535" s="391"/>
      <c r="Y535" s="391"/>
      <c r="Z535" s="391"/>
      <c r="AA535" s="392"/>
      <c r="AB535" s="392"/>
      <c r="AC535" s="391"/>
      <c r="AD535" s="391"/>
      <c r="AE535" s="389"/>
      <c r="AF535" s="395"/>
      <c r="AG535" s="395"/>
      <c r="AH535" s="395"/>
      <c r="AL535" s="396"/>
      <c r="AM535" s="396"/>
    </row>
    <row r="536" spans="17:39" ht="81.75" customHeight="1">
      <c r="Q536" s="394"/>
      <c r="R536" s="394"/>
      <c r="S536" s="394"/>
      <c r="T536" s="394"/>
      <c r="U536" s="391"/>
      <c r="V536" s="392"/>
      <c r="W536" s="392"/>
      <c r="X536" s="391"/>
      <c r="Y536" s="391"/>
      <c r="Z536" s="391"/>
      <c r="AA536" s="392"/>
      <c r="AB536" s="392"/>
      <c r="AC536" s="391"/>
      <c r="AD536" s="391"/>
      <c r="AE536" s="389"/>
      <c r="AF536" s="395"/>
      <c r="AG536" s="395"/>
      <c r="AH536" s="395"/>
      <c r="AL536" s="396"/>
      <c r="AM536" s="396"/>
    </row>
    <row r="537" spans="17:39" ht="81.75" customHeight="1">
      <c r="Q537" s="394"/>
      <c r="R537" s="394"/>
      <c r="S537" s="394"/>
      <c r="T537" s="394"/>
      <c r="U537" s="391"/>
      <c r="V537" s="392"/>
      <c r="W537" s="392"/>
      <c r="X537" s="391"/>
      <c r="Y537" s="391"/>
      <c r="Z537" s="391"/>
      <c r="AA537" s="392"/>
      <c r="AB537" s="392"/>
      <c r="AC537" s="391"/>
      <c r="AD537" s="391"/>
      <c r="AE537" s="389"/>
      <c r="AF537" s="395"/>
      <c r="AG537" s="395"/>
      <c r="AH537" s="395"/>
      <c r="AL537" s="396"/>
      <c r="AM537" s="396"/>
    </row>
    <row r="538" spans="17:39" ht="81.75" customHeight="1">
      <c r="Q538" s="394"/>
      <c r="R538" s="394"/>
      <c r="S538" s="394"/>
      <c r="T538" s="394"/>
      <c r="U538" s="391"/>
      <c r="V538" s="392"/>
      <c r="W538" s="392"/>
      <c r="X538" s="391"/>
      <c r="Y538" s="391"/>
      <c r="Z538" s="391"/>
      <c r="AA538" s="392"/>
      <c r="AB538" s="392"/>
      <c r="AC538" s="391"/>
      <c r="AD538" s="391"/>
      <c r="AE538" s="389"/>
      <c r="AF538" s="395"/>
      <c r="AG538" s="395"/>
      <c r="AH538" s="395"/>
      <c r="AL538" s="396"/>
      <c r="AM538" s="396"/>
    </row>
    <row r="539" spans="17:39" ht="81.75" customHeight="1">
      <c r="Q539" s="394"/>
      <c r="R539" s="394"/>
      <c r="S539" s="394"/>
      <c r="T539" s="394"/>
      <c r="U539" s="391"/>
      <c r="V539" s="392"/>
      <c r="W539" s="392"/>
      <c r="X539" s="391"/>
      <c r="Y539" s="391"/>
      <c r="Z539" s="391"/>
      <c r="AA539" s="392"/>
      <c r="AB539" s="392"/>
      <c r="AC539" s="391"/>
      <c r="AD539" s="391"/>
      <c r="AE539" s="389"/>
      <c r="AF539" s="395"/>
      <c r="AG539" s="395"/>
      <c r="AH539" s="395"/>
      <c r="AL539" s="396"/>
      <c r="AM539" s="396"/>
    </row>
    <row r="540" spans="17:39" ht="81.75" customHeight="1">
      <c r="Q540" s="394"/>
      <c r="R540" s="394"/>
      <c r="S540" s="394"/>
      <c r="T540" s="394"/>
      <c r="U540" s="391"/>
      <c r="V540" s="392"/>
      <c r="W540" s="392"/>
      <c r="X540" s="391"/>
      <c r="Y540" s="391"/>
      <c r="Z540" s="391"/>
      <c r="AA540" s="392"/>
      <c r="AB540" s="392"/>
      <c r="AC540" s="391"/>
      <c r="AD540" s="391"/>
      <c r="AE540" s="389"/>
      <c r="AF540" s="395"/>
      <c r="AG540" s="395"/>
      <c r="AH540" s="395"/>
      <c r="AL540" s="396"/>
      <c r="AM540" s="396"/>
    </row>
    <row r="541" spans="17:39" ht="81.75" customHeight="1">
      <c r="Q541" s="394"/>
      <c r="R541" s="394"/>
      <c r="S541" s="394"/>
      <c r="T541" s="394"/>
      <c r="U541" s="391"/>
      <c r="V541" s="392"/>
      <c r="W541" s="392"/>
      <c r="X541" s="391"/>
      <c r="Y541" s="391"/>
      <c r="Z541" s="391"/>
      <c r="AA541" s="392"/>
      <c r="AB541" s="392"/>
      <c r="AC541" s="391"/>
      <c r="AD541" s="391"/>
      <c r="AE541" s="389"/>
      <c r="AF541" s="395"/>
      <c r="AG541" s="395"/>
      <c r="AH541" s="395"/>
      <c r="AL541" s="396"/>
      <c r="AM541" s="396"/>
    </row>
    <row r="542" spans="17:39" ht="81.75" customHeight="1">
      <c r="Q542" s="394"/>
      <c r="R542" s="394"/>
      <c r="S542" s="394"/>
      <c r="T542" s="394"/>
      <c r="U542" s="391"/>
      <c r="V542" s="392"/>
      <c r="W542" s="392"/>
      <c r="X542" s="391"/>
      <c r="Y542" s="391"/>
      <c r="Z542" s="391"/>
      <c r="AA542" s="392"/>
      <c r="AB542" s="392"/>
      <c r="AC542" s="391"/>
      <c r="AD542" s="391"/>
      <c r="AE542" s="389"/>
      <c r="AF542" s="395"/>
      <c r="AG542" s="395"/>
      <c r="AH542" s="395"/>
      <c r="AL542" s="396"/>
      <c r="AM542" s="396"/>
    </row>
    <row r="543" spans="17:39" ht="81.75" customHeight="1">
      <c r="Q543" s="394"/>
      <c r="R543" s="394"/>
      <c r="S543" s="394"/>
      <c r="T543" s="394"/>
      <c r="U543" s="391"/>
      <c r="V543" s="392"/>
      <c r="W543" s="392"/>
      <c r="X543" s="391"/>
      <c r="Y543" s="391"/>
      <c r="Z543" s="391"/>
      <c r="AA543" s="392"/>
      <c r="AB543" s="392"/>
      <c r="AC543" s="391"/>
      <c r="AD543" s="391"/>
      <c r="AE543" s="389"/>
      <c r="AF543" s="395"/>
      <c r="AG543" s="395"/>
      <c r="AH543" s="395"/>
      <c r="AL543" s="396"/>
      <c r="AM543" s="396"/>
    </row>
    <row r="544" spans="17:39" ht="81.75" customHeight="1">
      <c r="Q544" s="394"/>
      <c r="R544" s="394"/>
      <c r="S544" s="394"/>
      <c r="T544" s="394"/>
      <c r="U544" s="391"/>
      <c r="V544" s="392"/>
      <c r="W544" s="392"/>
      <c r="X544" s="391"/>
      <c r="Y544" s="391"/>
      <c r="Z544" s="391"/>
      <c r="AA544" s="392"/>
      <c r="AB544" s="392"/>
      <c r="AC544" s="391"/>
      <c r="AD544" s="391"/>
      <c r="AE544" s="389"/>
      <c r="AF544" s="395"/>
      <c r="AG544" s="395"/>
      <c r="AH544" s="395"/>
      <c r="AL544" s="396"/>
      <c r="AM544" s="396"/>
    </row>
    <row r="545" spans="17:39" ht="81.75" customHeight="1">
      <c r="Q545" s="394"/>
      <c r="R545" s="394"/>
      <c r="S545" s="394"/>
      <c r="T545" s="394"/>
      <c r="U545" s="391"/>
      <c r="V545" s="392"/>
      <c r="W545" s="392"/>
      <c r="X545" s="391"/>
      <c r="Y545" s="391"/>
      <c r="Z545" s="391"/>
      <c r="AA545" s="392"/>
      <c r="AB545" s="392"/>
      <c r="AC545" s="391"/>
      <c r="AD545" s="391"/>
      <c r="AE545" s="389"/>
      <c r="AF545" s="395"/>
      <c r="AG545" s="395"/>
      <c r="AH545" s="395"/>
      <c r="AL545" s="396"/>
      <c r="AM545" s="396"/>
    </row>
    <row r="546" spans="17:39" ht="81.75" customHeight="1">
      <c r="Q546" s="394"/>
      <c r="R546" s="394"/>
      <c r="S546" s="394"/>
      <c r="T546" s="394"/>
      <c r="U546" s="391"/>
      <c r="V546" s="392"/>
      <c r="W546" s="392"/>
      <c r="X546" s="391"/>
      <c r="Y546" s="391"/>
      <c r="Z546" s="391"/>
      <c r="AA546" s="392"/>
      <c r="AB546" s="392"/>
      <c r="AC546" s="391"/>
      <c r="AD546" s="391"/>
      <c r="AE546" s="389"/>
      <c r="AF546" s="395"/>
      <c r="AG546" s="395"/>
      <c r="AH546" s="395"/>
      <c r="AL546" s="396"/>
      <c r="AM546" s="396"/>
    </row>
    <row r="547" spans="17:39" ht="81.75" customHeight="1">
      <c r="Q547" s="394"/>
      <c r="R547" s="394"/>
      <c r="S547" s="394"/>
      <c r="T547" s="394"/>
      <c r="U547" s="391"/>
      <c r="V547" s="392"/>
      <c r="W547" s="392"/>
      <c r="X547" s="391"/>
      <c r="Y547" s="391"/>
      <c r="Z547" s="391"/>
      <c r="AA547" s="392"/>
      <c r="AB547" s="392"/>
      <c r="AC547" s="391"/>
      <c r="AD547" s="391"/>
      <c r="AE547" s="389"/>
      <c r="AF547" s="395"/>
      <c r="AG547" s="395"/>
      <c r="AH547" s="395"/>
      <c r="AL547" s="396"/>
      <c r="AM547" s="396"/>
    </row>
    <row r="548" spans="17:39" ht="81.75" customHeight="1">
      <c r="Q548" s="394"/>
      <c r="R548" s="394"/>
      <c r="S548" s="394"/>
      <c r="T548" s="394"/>
      <c r="U548" s="391"/>
      <c r="V548" s="392"/>
      <c r="W548" s="392"/>
      <c r="X548" s="391"/>
      <c r="Y548" s="391"/>
      <c r="Z548" s="391"/>
      <c r="AA548" s="392"/>
      <c r="AB548" s="392"/>
      <c r="AC548" s="391"/>
      <c r="AD548" s="391"/>
      <c r="AE548" s="389"/>
      <c r="AF548" s="395"/>
      <c r="AG548" s="395"/>
      <c r="AH548" s="395"/>
      <c r="AL548" s="396"/>
      <c r="AM548" s="396"/>
    </row>
    <row r="549" spans="17:39" ht="81.75" customHeight="1">
      <c r="Q549" s="394"/>
      <c r="R549" s="394"/>
      <c r="S549" s="394"/>
      <c r="T549" s="394"/>
      <c r="U549" s="391"/>
      <c r="V549" s="392"/>
      <c r="W549" s="392"/>
      <c r="X549" s="391"/>
      <c r="Y549" s="391"/>
      <c r="Z549" s="391"/>
      <c r="AA549" s="392"/>
      <c r="AB549" s="392"/>
      <c r="AC549" s="391"/>
      <c r="AD549" s="391"/>
      <c r="AE549" s="389"/>
      <c r="AF549" s="395"/>
      <c r="AG549" s="395"/>
      <c r="AH549" s="395"/>
      <c r="AL549" s="396"/>
      <c r="AM549" s="396"/>
    </row>
    <row r="550" spans="17:39" ht="81.75" customHeight="1">
      <c r="Q550" s="394"/>
      <c r="R550" s="394"/>
      <c r="S550" s="394"/>
      <c r="T550" s="394"/>
      <c r="U550" s="391"/>
      <c r="V550" s="392"/>
      <c r="W550" s="392"/>
      <c r="X550" s="391"/>
      <c r="Y550" s="391"/>
      <c r="Z550" s="391"/>
      <c r="AA550" s="392"/>
      <c r="AB550" s="392"/>
      <c r="AC550" s="391"/>
      <c r="AD550" s="391"/>
      <c r="AE550" s="389"/>
      <c r="AF550" s="395"/>
      <c r="AG550" s="395"/>
      <c r="AH550" s="395"/>
      <c r="AL550" s="396"/>
      <c r="AM550" s="396"/>
    </row>
    <row r="551" spans="17:39" ht="81.75" customHeight="1">
      <c r="Q551" s="394"/>
      <c r="R551" s="394"/>
      <c r="S551" s="394"/>
      <c r="T551" s="394"/>
      <c r="U551" s="391"/>
      <c r="V551" s="392"/>
      <c r="W551" s="392"/>
      <c r="X551" s="391"/>
      <c r="Y551" s="391"/>
      <c r="Z551" s="391"/>
      <c r="AA551" s="392"/>
      <c r="AB551" s="392"/>
      <c r="AC551" s="391"/>
      <c r="AD551" s="391"/>
      <c r="AE551" s="389"/>
      <c r="AF551" s="395"/>
      <c r="AG551" s="395"/>
      <c r="AH551" s="395"/>
      <c r="AL551" s="396"/>
      <c r="AM551" s="396"/>
    </row>
    <row r="552" spans="17:39" ht="81.75" customHeight="1">
      <c r="Q552" s="394"/>
      <c r="R552" s="394"/>
      <c r="S552" s="394"/>
      <c r="T552" s="394"/>
      <c r="U552" s="391"/>
      <c r="V552" s="392"/>
      <c r="W552" s="392"/>
      <c r="X552" s="391"/>
      <c r="Y552" s="391"/>
      <c r="Z552" s="391"/>
      <c r="AA552" s="392"/>
      <c r="AB552" s="392"/>
      <c r="AC552" s="391"/>
      <c r="AD552" s="391"/>
      <c r="AE552" s="389"/>
      <c r="AF552" s="395"/>
      <c r="AG552" s="395"/>
      <c r="AH552" s="395"/>
      <c r="AL552" s="396"/>
      <c r="AM552" s="396"/>
    </row>
    <row r="553" spans="17:39" ht="81.75" customHeight="1">
      <c r="Q553" s="394"/>
      <c r="R553" s="394"/>
      <c r="S553" s="394"/>
      <c r="T553" s="394"/>
      <c r="U553" s="391"/>
      <c r="V553" s="392"/>
      <c r="W553" s="392"/>
      <c r="X553" s="391"/>
      <c r="Y553" s="391"/>
      <c r="Z553" s="391"/>
      <c r="AA553" s="392"/>
      <c r="AB553" s="392"/>
      <c r="AC553" s="391"/>
      <c r="AD553" s="391"/>
      <c r="AE553" s="389"/>
      <c r="AF553" s="395"/>
      <c r="AG553" s="395"/>
      <c r="AH553" s="395"/>
      <c r="AL553" s="396"/>
      <c r="AM553" s="396"/>
    </row>
    <row r="554" spans="17:39" ht="81.75" customHeight="1">
      <c r="Q554" s="394"/>
      <c r="R554" s="394"/>
      <c r="S554" s="394"/>
      <c r="T554" s="394"/>
      <c r="U554" s="391"/>
      <c r="V554" s="392"/>
      <c r="W554" s="392"/>
      <c r="X554" s="391"/>
      <c r="Y554" s="391"/>
      <c r="Z554" s="391"/>
      <c r="AA554" s="392"/>
      <c r="AB554" s="392"/>
      <c r="AC554" s="391"/>
      <c r="AD554" s="391"/>
      <c r="AE554" s="389"/>
      <c r="AF554" s="395"/>
      <c r="AG554" s="395"/>
      <c r="AH554" s="395"/>
      <c r="AL554" s="396"/>
      <c r="AM554" s="396"/>
    </row>
    <row r="555" spans="17:39" ht="81.75" customHeight="1">
      <c r="Q555" s="394"/>
      <c r="R555" s="394"/>
      <c r="S555" s="394"/>
      <c r="T555" s="394"/>
      <c r="U555" s="391"/>
      <c r="V555" s="392"/>
      <c r="W555" s="392"/>
      <c r="X555" s="391"/>
      <c r="Y555" s="391"/>
      <c r="Z555" s="391"/>
      <c r="AA555" s="392"/>
      <c r="AB555" s="392"/>
      <c r="AC555" s="391"/>
      <c r="AD555" s="391"/>
      <c r="AE555" s="389"/>
      <c r="AF555" s="395"/>
      <c r="AG555" s="395"/>
      <c r="AH555" s="395"/>
      <c r="AL555" s="396"/>
      <c r="AM555" s="396"/>
    </row>
    <row r="556" spans="17:39" ht="81.75" customHeight="1">
      <c r="Q556" s="394"/>
      <c r="R556" s="394"/>
      <c r="S556" s="394"/>
      <c r="T556" s="394"/>
      <c r="U556" s="391"/>
      <c r="V556" s="392"/>
      <c r="W556" s="392"/>
      <c r="X556" s="391"/>
      <c r="Y556" s="391"/>
      <c r="Z556" s="391"/>
      <c r="AA556" s="392"/>
      <c r="AB556" s="392"/>
      <c r="AC556" s="391"/>
      <c r="AD556" s="391"/>
      <c r="AE556" s="389"/>
      <c r="AF556" s="395"/>
      <c r="AG556" s="395"/>
      <c r="AH556" s="395"/>
      <c r="AL556" s="396"/>
      <c r="AM556" s="396"/>
    </row>
    <row r="557" spans="17:39" ht="81.75" customHeight="1">
      <c r="Q557" s="394"/>
      <c r="R557" s="394"/>
      <c r="S557" s="394"/>
      <c r="T557" s="394"/>
      <c r="U557" s="391"/>
      <c r="V557" s="392"/>
      <c r="W557" s="392"/>
      <c r="X557" s="391"/>
      <c r="Y557" s="391"/>
      <c r="Z557" s="391"/>
      <c r="AA557" s="392"/>
      <c r="AB557" s="392"/>
      <c r="AC557" s="391"/>
      <c r="AD557" s="391"/>
      <c r="AE557" s="389"/>
      <c r="AF557" s="395"/>
      <c r="AG557" s="395"/>
      <c r="AH557" s="395"/>
      <c r="AL557" s="396"/>
      <c r="AM557" s="396"/>
    </row>
    <row r="558" spans="17:39" ht="81.75" customHeight="1">
      <c r="Q558" s="394"/>
      <c r="R558" s="394"/>
      <c r="S558" s="394"/>
      <c r="T558" s="394"/>
      <c r="U558" s="391"/>
      <c r="V558" s="392"/>
      <c r="W558" s="392"/>
      <c r="X558" s="391"/>
      <c r="Y558" s="391"/>
      <c r="Z558" s="391"/>
      <c r="AA558" s="392"/>
      <c r="AB558" s="392"/>
      <c r="AC558" s="391"/>
      <c r="AD558" s="391"/>
      <c r="AE558" s="389"/>
      <c r="AF558" s="395"/>
      <c r="AG558" s="395"/>
      <c r="AH558" s="395"/>
      <c r="AL558" s="396"/>
      <c r="AM558" s="396"/>
    </row>
    <row r="559" spans="17:39" ht="81.75" customHeight="1">
      <c r="Q559" s="394"/>
      <c r="R559" s="394"/>
      <c r="S559" s="394"/>
      <c r="T559" s="394"/>
      <c r="U559" s="391"/>
      <c r="V559" s="392"/>
      <c r="W559" s="392"/>
      <c r="X559" s="391"/>
      <c r="Y559" s="391"/>
      <c r="Z559" s="391"/>
      <c r="AA559" s="392"/>
      <c r="AB559" s="392"/>
      <c r="AC559" s="391"/>
      <c r="AD559" s="391"/>
      <c r="AE559" s="389"/>
      <c r="AF559" s="395"/>
      <c r="AG559" s="395"/>
      <c r="AH559" s="395"/>
      <c r="AL559" s="396"/>
      <c r="AM559" s="396"/>
    </row>
    <row r="560" spans="17:39" ht="81.75" customHeight="1">
      <c r="Q560" s="394"/>
      <c r="R560" s="394"/>
      <c r="S560" s="394"/>
      <c r="T560" s="394"/>
      <c r="U560" s="391"/>
      <c r="V560" s="392"/>
      <c r="W560" s="392"/>
      <c r="X560" s="391"/>
      <c r="Y560" s="391"/>
      <c r="Z560" s="391"/>
      <c r="AA560" s="392"/>
      <c r="AB560" s="392"/>
      <c r="AC560" s="391"/>
      <c r="AD560" s="391"/>
      <c r="AE560" s="389"/>
      <c r="AF560" s="395"/>
      <c r="AG560" s="395"/>
      <c r="AH560" s="395"/>
      <c r="AL560" s="396"/>
      <c r="AM560" s="396"/>
    </row>
    <row r="561" spans="17:39" ht="81.75" customHeight="1">
      <c r="Q561" s="394"/>
      <c r="R561" s="394"/>
      <c r="S561" s="394"/>
      <c r="T561" s="394"/>
      <c r="U561" s="391"/>
      <c r="V561" s="392"/>
      <c r="W561" s="392"/>
      <c r="X561" s="391"/>
      <c r="Y561" s="391"/>
      <c r="Z561" s="391"/>
      <c r="AA561" s="392"/>
      <c r="AB561" s="392"/>
      <c r="AC561" s="391"/>
      <c r="AD561" s="391"/>
      <c r="AE561" s="389"/>
      <c r="AF561" s="395"/>
      <c r="AG561" s="395"/>
      <c r="AH561" s="395"/>
      <c r="AL561" s="396"/>
      <c r="AM561" s="396"/>
    </row>
    <row r="562" spans="17:39" ht="81.75" customHeight="1">
      <c r="Q562" s="394"/>
      <c r="R562" s="394"/>
      <c r="S562" s="394"/>
      <c r="T562" s="394"/>
      <c r="U562" s="391"/>
      <c r="V562" s="392"/>
      <c r="W562" s="392"/>
      <c r="X562" s="391"/>
      <c r="Y562" s="391"/>
      <c r="Z562" s="391"/>
      <c r="AA562" s="392"/>
      <c r="AB562" s="392"/>
      <c r="AC562" s="391"/>
      <c r="AD562" s="391"/>
      <c r="AE562" s="389"/>
      <c r="AF562" s="395"/>
      <c r="AG562" s="395"/>
      <c r="AH562" s="395"/>
      <c r="AL562" s="396"/>
      <c r="AM562" s="396"/>
    </row>
    <row r="563" spans="17:39" ht="81.75" customHeight="1">
      <c r="Q563" s="394"/>
      <c r="R563" s="394"/>
      <c r="S563" s="394"/>
      <c r="T563" s="394"/>
      <c r="U563" s="391"/>
      <c r="V563" s="392"/>
      <c r="W563" s="392"/>
      <c r="X563" s="391"/>
      <c r="Y563" s="391"/>
      <c r="Z563" s="391"/>
      <c r="AA563" s="392"/>
      <c r="AB563" s="392"/>
      <c r="AC563" s="391"/>
      <c r="AD563" s="391"/>
      <c r="AE563" s="389"/>
      <c r="AF563" s="395"/>
      <c r="AG563" s="395"/>
      <c r="AH563" s="395"/>
      <c r="AL563" s="396"/>
      <c r="AM563" s="396"/>
    </row>
    <row r="564" spans="17:39" ht="81.75" customHeight="1">
      <c r="Q564" s="394"/>
      <c r="R564" s="394"/>
      <c r="S564" s="394"/>
      <c r="T564" s="394"/>
      <c r="U564" s="391"/>
      <c r="V564" s="392"/>
      <c r="W564" s="392"/>
      <c r="X564" s="391"/>
      <c r="Y564" s="391"/>
      <c r="Z564" s="391"/>
      <c r="AA564" s="392"/>
      <c r="AB564" s="392"/>
      <c r="AC564" s="391"/>
      <c r="AD564" s="391"/>
      <c r="AE564" s="389"/>
      <c r="AF564" s="395"/>
      <c r="AG564" s="395"/>
      <c r="AH564" s="395"/>
      <c r="AL564" s="396"/>
      <c r="AM564" s="396"/>
    </row>
    <row r="565" spans="17:39" ht="81.75" customHeight="1">
      <c r="Q565" s="394"/>
      <c r="R565" s="394"/>
      <c r="S565" s="394"/>
      <c r="T565" s="394"/>
      <c r="U565" s="391"/>
      <c r="V565" s="392"/>
      <c r="W565" s="392"/>
      <c r="X565" s="391"/>
      <c r="Y565" s="391"/>
      <c r="Z565" s="391"/>
      <c r="AA565" s="392"/>
      <c r="AB565" s="392"/>
      <c r="AC565" s="391"/>
      <c r="AD565" s="391"/>
      <c r="AE565" s="389"/>
      <c r="AF565" s="395"/>
      <c r="AG565" s="395"/>
      <c r="AH565" s="395"/>
      <c r="AL565" s="396"/>
      <c r="AM565" s="396"/>
    </row>
    <row r="566" spans="17:39" ht="81.75" customHeight="1">
      <c r="Q566" s="394"/>
      <c r="R566" s="394"/>
      <c r="S566" s="394"/>
      <c r="T566" s="394"/>
      <c r="U566" s="391"/>
      <c r="V566" s="392"/>
      <c r="W566" s="392"/>
      <c r="X566" s="391"/>
      <c r="Y566" s="391"/>
      <c r="Z566" s="391"/>
      <c r="AA566" s="392"/>
      <c r="AB566" s="392"/>
      <c r="AC566" s="391"/>
      <c r="AD566" s="391"/>
      <c r="AE566" s="389"/>
      <c r="AF566" s="395"/>
      <c r="AG566" s="395"/>
      <c r="AH566" s="395"/>
      <c r="AL566" s="396"/>
      <c r="AM566" s="396"/>
    </row>
    <row r="567" spans="17:39" ht="81.75" customHeight="1">
      <c r="Q567" s="394"/>
      <c r="R567" s="394"/>
      <c r="S567" s="394"/>
      <c r="T567" s="394"/>
      <c r="U567" s="391"/>
      <c r="V567" s="392"/>
      <c r="W567" s="392"/>
      <c r="X567" s="391"/>
      <c r="Y567" s="391"/>
      <c r="Z567" s="391"/>
      <c r="AA567" s="392"/>
      <c r="AB567" s="392"/>
      <c r="AC567" s="391"/>
      <c r="AD567" s="391"/>
      <c r="AE567" s="389"/>
      <c r="AF567" s="395"/>
      <c r="AG567" s="395"/>
      <c r="AH567" s="395"/>
      <c r="AL567" s="396"/>
      <c r="AM567" s="396"/>
    </row>
    <row r="568" spans="17:39" ht="81.75" customHeight="1">
      <c r="Q568" s="394"/>
      <c r="R568" s="394"/>
      <c r="S568" s="394"/>
      <c r="T568" s="394"/>
      <c r="U568" s="391"/>
      <c r="V568" s="392"/>
      <c r="W568" s="392"/>
      <c r="X568" s="391"/>
      <c r="Y568" s="391"/>
      <c r="Z568" s="391"/>
      <c r="AA568" s="392"/>
      <c r="AB568" s="392"/>
      <c r="AC568" s="391"/>
      <c r="AD568" s="391"/>
      <c r="AE568" s="389"/>
      <c r="AF568" s="395"/>
      <c r="AG568" s="395"/>
      <c r="AH568" s="395"/>
      <c r="AL568" s="396"/>
      <c r="AM568" s="396"/>
    </row>
    <row r="569" spans="17:39" ht="81.75" customHeight="1">
      <c r="Q569" s="394"/>
      <c r="R569" s="394"/>
      <c r="S569" s="394"/>
      <c r="T569" s="394"/>
      <c r="U569" s="391"/>
      <c r="V569" s="392"/>
      <c r="W569" s="392"/>
      <c r="X569" s="391"/>
      <c r="Y569" s="391"/>
      <c r="Z569" s="391"/>
      <c r="AA569" s="392"/>
      <c r="AB569" s="392"/>
      <c r="AC569" s="391"/>
      <c r="AD569" s="391"/>
      <c r="AE569" s="389"/>
      <c r="AF569" s="395"/>
      <c r="AG569" s="395"/>
      <c r="AH569" s="395"/>
      <c r="AL569" s="396"/>
      <c r="AM569" s="396"/>
    </row>
    <row r="570" spans="17:39" ht="81.75" customHeight="1">
      <c r="Q570" s="394"/>
      <c r="R570" s="394"/>
      <c r="S570" s="394"/>
      <c r="T570" s="394"/>
      <c r="U570" s="391"/>
      <c r="V570" s="392"/>
      <c r="W570" s="392"/>
      <c r="X570" s="391"/>
      <c r="Y570" s="391"/>
      <c r="Z570" s="391"/>
      <c r="AA570" s="392"/>
      <c r="AB570" s="392"/>
      <c r="AC570" s="391"/>
      <c r="AD570" s="391"/>
      <c r="AE570" s="389"/>
      <c r="AF570" s="395"/>
      <c r="AG570" s="395"/>
      <c r="AH570" s="395"/>
      <c r="AL570" s="396"/>
      <c r="AM570" s="396"/>
    </row>
    <row r="571" spans="17:39" ht="81.75" customHeight="1">
      <c r="Q571" s="394"/>
      <c r="R571" s="394"/>
      <c r="S571" s="394"/>
      <c r="T571" s="394"/>
      <c r="U571" s="391"/>
      <c r="V571" s="392"/>
      <c r="W571" s="392"/>
      <c r="X571" s="391"/>
      <c r="Y571" s="391"/>
      <c r="Z571" s="391"/>
      <c r="AA571" s="392"/>
      <c r="AB571" s="392"/>
      <c r="AC571" s="391"/>
      <c r="AD571" s="391"/>
      <c r="AE571" s="389"/>
      <c r="AF571" s="395"/>
      <c r="AG571" s="395"/>
      <c r="AH571" s="395"/>
      <c r="AL571" s="396"/>
      <c r="AM571" s="396"/>
    </row>
    <row r="572" spans="17:39" ht="81.75" customHeight="1">
      <c r="Q572" s="394"/>
      <c r="R572" s="394"/>
      <c r="S572" s="394"/>
      <c r="T572" s="394"/>
      <c r="U572" s="391"/>
      <c r="V572" s="392"/>
      <c r="W572" s="392"/>
      <c r="X572" s="391"/>
      <c r="Y572" s="391"/>
      <c r="Z572" s="391"/>
      <c r="AA572" s="392"/>
      <c r="AB572" s="392"/>
      <c r="AC572" s="391"/>
      <c r="AD572" s="391"/>
      <c r="AE572" s="389"/>
      <c r="AF572" s="395"/>
      <c r="AG572" s="395"/>
      <c r="AH572" s="395"/>
      <c r="AL572" s="396"/>
      <c r="AM572" s="396"/>
    </row>
    <row r="573" spans="17:39" ht="81.75" customHeight="1">
      <c r="Q573" s="394"/>
      <c r="R573" s="394"/>
      <c r="S573" s="394"/>
      <c r="T573" s="394"/>
      <c r="U573" s="391"/>
      <c r="V573" s="392"/>
      <c r="W573" s="392"/>
      <c r="X573" s="391"/>
      <c r="Y573" s="391"/>
      <c r="Z573" s="391"/>
      <c r="AA573" s="392"/>
      <c r="AB573" s="392"/>
      <c r="AC573" s="391"/>
      <c r="AD573" s="391"/>
      <c r="AE573" s="389"/>
      <c r="AF573" s="395"/>
      <c r="AG573" s="395"/>
      <c r="AH573" s="395"/>
      <c r="AL573" s="396"/>
      <c r="AM573" s="396"/>
    </row>
    <row r="574" spans="17:39" ht="81.75" customHeight="1">
      <c r="Q574" s="394"/>
      <c r="R574" s="394"/>
      <c r="S574" s="394"/>
      <c r="T574" s="394"/>
      <c r="U574" s="391"/>
      <c r="V574" s="392"/>
      <c r="W574" s="392"/>
      <c r="X574" s="391"/>
      <c r="Y574" s="391"/>
      <c r="Z574" s="391"/>
      <c r="AA574" s="392"/>
      <c r="AB574" s="392"/>
      <c r="AC574" s="391"/>
      <c r="AD574" s="391"/>
      <c r="AE574" s="389"/>
      <c r="AF574" s="395"/>
      <c r="AG574" s="395"/>
      <c r="AH574" s="395"/>
      <c r="AL574" s="396"/>
      <c r="AM574" s="396"/>
    </row>
    <row r="575" spans="17:39" ht="81.75" customHeight="1">
      <c r="Q575" s="394"/>
      <c r="R575" s="394"/>
      <c r="S575" s="394"/>
      <c r="T575" s="394"/>
      <c r="U575" s="391"/>
      <c r="V575" s="392"/>
      <c r="W575" s="392"/>
      <c r="X575" s="391"/>
      <c r="Y575" s="391"/>
      <c r="Z575" s="391"/>
      <c r="AA575" s="392"/>
      <c r="AB575" s="392"/>
      <c r="AC575" s="391"/>
      <c r="AD575" s="391"/>
      <c r="AE575" s="389"/>
      <c r="AF575" s="395"/>
      <c r="AG575" s="395"/>
      <c r="AH575" s="395"/>
      <c r="AL575" s="396"/>
      <c r="AM575" s="396"/>
    </row>
    <row r="576" spans="17:39" ht="81.75" customHeight="1">
      <c r="Q576" s="394"/>
      <c r="R576" s="394"/>
      <c r="S576" s="394"/>
      <c r="T576" s="394"/>
      <c r="U576" s="391"/>
      <c r="V576" s="392"/>
      <c r="W576" s="392"/>
      <c r="X576" s="391"/>
      <c r="Y576" s="391"/>
      <c r="Z576" s="391"/>
      <c r="AA576" s="392"/>
      <c r="AB576" s="392"/>
      <c r="AC576" s="391"/>
      <c r="AD576" s="391"/>
      <c r="AE576" s="389"/>
      <c r="AF576" s="395"/>
      <c r="AG576" s="395"/>
      <c r="AH576" s="395"/>
      <c r="AL576" s="396"/>
      <c r="AM576" s="396"/>
    </row>
    <row r="577" spans="17:39" ht="81.75" customHeight="1">
      <c r="Q577" s="394"/>
      <c r="R577" s="394"/>
      <c r="S577" s="394"/>
      <c r="T577" s="394"/>
      <c r="U577" s="391"/>
      <c r="V577" s="392"/>
      <c r="W577" s="392"/>
      <c r="X577" s="391"/>
      <c r="Y577" s="391"/>
      <c r="Z577" s="391"/>
      <c r="AA577" s="392"/>
      <c r="AB577" s="392"/>
      <c r="AC577" s="391"/>
      <c r="AD577" s="391"/>
      <c r="AE577" s="389"/>
      <c r="AF577" s="395"/>
      <c r="AG577" s="395"/>
      <c r="AH577" s="395"/>
      <c r="AL577" s="396"/>
      <c r="AM577" s="396"/>
    </row>
    <row r="578" spans="17:39" ht="81.75" customHeight="1">
      <c r="Q578" s="394"/>
      <c r="R578" s="394"/>
      <c r="S578" s="394"/>
      <c r="T578" s="394"/>
      <c r="U578" s="391"/>
      <c r="V578" s="392"/>
      <c r="W578" s="392"/>
      <c r="X578" s="391"/>
      <c r="Y578" s="391"/>
      <c r="Z578" s="391"/>
      <c r="AA578" s="392"/>
      <c r="AB578" s="392"/>
      <c r="AC578" s="391"/>
      <c r="AD578" s="391"/>
      <c r="AE578" s="389"/>
      <c r="AF578" s="395"/>
      <c r="AG578" s="395"/>
      <c r="AH578" s="395"/>
      <c r="AL578" s="396"/>
      <c r="AM578" s="396"/>
    </row>
    <row r="579" spans="17:39" ht="81.75" customHeight="1">
      <c r="Q579" s="394"/>
      <c r="R579" s="394"/>
      <c r="S579" s="394"/>
      <c r="T579" s="394"/>
      <c r="U579" s="391"/>
      <c r="V579" s="392"/>
      <c r="W579" s="392"/>
      <c r="X579" s="391"/>
      <c r="Y579" s="391"/>
      <c r="Z579" s="391"/>
      <c r="AA579" s="392"/>
      <c r="AB579" s="392"/>
      <c r="AC579" s="391"/>
      <c r="AD579" s="391"/>
      <c r="AE579" s="389"/>
      <c r="AF579" s="395"/>
      <c r="AG579" s="395"/>
      <c r="AH579" s="395"/>
      <c r="AL579" s="396"/>
      <c r="AM579" s="396"/>
    </row>
    <row r="580" spans="17:39" ht="81.75" customHeight="1">
      <c r="Q580" s="394"/>
      <c r="R580" s="394"/>
      <c r="S580" s="394"/>
      <c r="T580" s="394"/>
      <c r="U580" s="391"/>
      <c r="V580" s="392"/>
      <c r="W580" s="392"/>
      <c r="X580" s="391"/>
      <c r="Y580" s="391"/>
      <c r="Z580" s="391"/>
      <c r="AA580" s="392"/>
      <c r="AB580" s="392"/>
      <c r="AC580" s="391"/>
      <c r="AD580" s="391"/>
      <c r="AE580" s="389"/>
      <c r="AF580" s="395"/>
      <c r="AG580" s="395"/>
      <c r="AH580" s="395"/>
      <c r="AL580" s="396"/>
      <c r="AM580" s="396"/>
    </row>
    <row r="581" spans="17:39" ht="81.75" customHeight="1">
      <c r="Q581" s="394"/>
      <c r="R581" s="394"/>
      <c r="S581" s="394"/>
      <c r="T581" s="394"/>
      <c r="U581" s="391"/>
      <c r="V581" s="392"/>
      <c r="W581" s="392"/>
      <c r="X581" s="391"/>
      <c r="Y581" s="391"/>
      <c r="Z581" s="391"/>
      <c r="AA581" s="392"/>
      <c r="AB581" s="392"/>
      <c r="AC581" s="391"/>
      <c r="AD581" s="391"/>
      <c r="AE581" s="389"/>
      <c r="AF581" s="395"/>
      <c r="AG581" s="395"/>
      <c r="AH581" s="395"/>
      <c r="AL581" s="396"/>
      <c r="AM581" s="396"/>
    </row>
    <row r="582" spans="17:39" ht="81.75" customHeight="1">
      <c r="Q582" s="394"/>
      <c r="R582" s="394"/>
      <c r="S582" s="394"/>
      <c r="T582" s="394"/>
      <c r="U582" s="391"/>
      <c r="V582" s="392"/>
      <c r="W582" s="392"/>
      <c r="X582" s="391"/>
      <c r="Y582" s="391"/>
      <c r="Z582" s="391"/>
      <c r="AA582" s="392"/>
      <c r="AB582" s="392"/>
      <c r="AC582" s="391"/>
      <c r="AD582" s="391"/>
      <c r="AE582" s="389"/>
      <c r="AF582" s="395"/>
      <c r="AG582" s="395"/>
      <c r="AH582" s="395"/>
      <c r="AL582" s="396"/>
      <c r="AM582" s="396"/>
    </row>
    <row r="583" spans="17:39" ht="81.75" customHeight="1">
      <c r="Q583" s="394"/>
      <c r="R583" s="394"/>
      <c r="S583" s="394"/>
      <c r="T583" s="394"/>
      <c r="U583" s="391"/>
      <c r="V583" s="392"/>
      <c r="W583" s="392"/>
      <c r="X583" s="391"/>
      <c r="Y583" s="391"/>
      <c r="Z583" s="391"/>
      <c r="AA583" s="392"/>
      <c r="AB583" s="392"/>
      <c r="AC583" s="391"/>
      <c r="AD583" s="391"/>
      <c r="AE583" s="389"/>
      <c r="AF583" s="395"/>
      <c r="AG583" s="395"/>
      <c r="AH583" s="395"/>
      <c r="AL583" s="396"/>
      <c r="AM583" s="396"/>
    </row>
    <row r="584" spans="17:39" ht="81.75" customHeight="1">
      <c r="Q584" s="394"/>
      <c r="R584" s="394"/>
      <c r="S584" s="394"/>
      <c r="T584" s="394"/>
      <c r="U584" s="391"/>
      <c r="V584" s="392"/>
      <c r="W584" s="392"/>
      <c r="X584" s="391"/>
      <c r="Y584" s="391"/>
      <c r="Z584" s="391"/>
      <c r="AA584" s="392"/>
      <c r="AB584" s="392"/>
      <c r="AC584" s="391"/>
      <c r="AD584" s="391"/>
      <c r="AE584" s="389"/>
      <c r="AF584" s="395"/>
      <c r="AG584" s="395"/>
      <c r="AH584" s="395"/>
      <c r="AL584" s="396"/>
      <c r="AM584" s="396"/>
    </row>
    <row r="585" spans="17:39" ht="81.75" customHeight="1">
      <c r="Q585" s="394"/>
      <c r="R585" s="394"/>
      <c r="S585" s="394"/>
      <c r="T585" s="394"/>
      <c r="U585" s="391"/>
      <c r="V585" s="392"/>
      <c r="W585" s="392"/>
      <c r="X585" s="391"/>
      <c r="Y585" s="391"/>
      <c r="Z585" s="391"/>
      <c r="AA585" s="392"/>
      <c r="AB585" s="392"/>
      <c r="AC585" s="391"/>
      <c r="AD585" s="391"/>
      <c r="AE585" s="389"/>
      <c r="AF585" s="395"/>
      <c r="AG585" s="395"/>
      <c r="AH585" s="395"/>
      <c r="AL585" s="396"/>
      <c r="AM585" s="396"/>
    </row>
    <row r="586" spans="17:39" ht="81.75" customHeight="1">
      <c r="Q586" s="394"/>
      <c r="R586" s="394"/>
      <c r="S586" s="394"/>
      <c r="T586" s="394"/>
      <c r="U586" s="391"/>
      <c r="V586" s="392"/>
      <c r="W586" s="392"/>
      <c r="X586" s="391"/>
      <c r="Y586" s="391"/>
      <c r="Z586" s="391"/>
      <c r="AA586" s="392"/>
      <c r="AB586" s="392"/>
      <c r="AC586" s="391"/>
      <c r="AD586" s="391"/>
      <c r="AE586" s="389"/>
      <c r="AF586" s="395"/>
      <c r="AG586" s="395"/>
      <c r="AH586" s="395"/>
      <c r="AL586" s="396"/>
      <c r="AM586" s="396"/>
    </row>
    <row r="587" spans="17:39" ht="81.75" customHeight="1">
      <c r="Q587" s="394"/>
      <c r="R587" s="394"/>
      <c r="S587" s="394"/>
      <c r="T587" s="394"/>
      <c r="U587" s="391"/>
      <c r="V587" s="392"/>
      <c r="W587" s="392"/>
      <c r="X587" s="391"/>
      <c r="Y587" s="391"/>
      <c r="Z587" s="391"/>
      <c r="AA587" s="392"/>
      <c r="AB587" s="392"/>
      <c r="AC587" s="391"/>
      <c r="AD587" s="391"/>
      <c r="AE587" s="389"/>
      <c r="AF587" s="395"/>
      <c r="AG587" s="395"/>
      <c r="AH587" s="395"/>
      <c r="AL587" s="396"/>
      <c r="AM587" s="396"/>
    </row>
    <row r="588" spans="17:39" ht="81.75" customHeight="1">
      <c r="Q588" s="394"/>
      <c r="R588" s="394"/>
      <c r="S588" s="394"/>
      <c r="T588" s="394"/>
      <c r="U588" s="391"/>
      <c r="V588" s="392"/>
      <c r="W588" s="392"/>
      <c r="X588" s="391"/>
      <c r="Y588" s="391"/>
      <c r="Z588" s="391"/>
      <c r="AA588" s="392"/>
      <c r="AB588" s="392"/>
      <c r="AC588" s="391"/>
      <c r="AD588" s="391"/>
      <c r="AE588" s="389"/>
      <c r="AF588" s="395"/>
      <c r="AG588" s="395"/>
      <c r="AH588" s="395"/>
      <c r="AL588" s="396"/>
      <c r="AM588" s="396"/>
    </row>
    <row r="589" spans="17:39" ht="81.75" customHeight="1">
      <c r="Q589" s="394"/>
      <c r="R589" s="394"/>
      <c r="S589" s="394"/>
      <c r="T589" s="394"/>
      <c r="U589" s="391"/>
      <c r="V589" s="392"/>
      <c r="W589" s="392"/>
      <c r="X589" s="391"/>
      <c r="Y589" s="391"/>
      <c r="Z589" s="391"/>
      <c r="AA589" s="392"/>
      <c r="AB589" s="392"/>
      <c r="AC589" s="391"/>
      <c r="AD589" s="391"/>
      <c r="AE589" s="389"/>
      <c r="AF589" s="395"/>
      <c r="AG589" s="395"/>
      <c r="AH589" s="395"/>
      <c r="AL589" s="396"/>
      <c r="AM589" s="396"/>
    </row>
    <row r="590" spans="17:39" ht="81.75" customHeight="1">
      <c r="Q590" s="394"/>
      <c r="R590" s="394"/>
      <c r="S590" s="394"/>
      <c r="T590" s="394"/>
      <c r="U590" s="391"/>
      <c r="V590" s="392"/>
      <c r="W590" s="392"/>
      <c r="X590" s="391"/>
      <c r="Y590" s="391"/>
      <c r="Z590" s="391"/>
      <c r="AA590" s="392"/>
      <c r="AB590" s="392"/>
      <c r="AC590" s="391"/>
      <c r="AD590" s="391"/>
      <c r="AE590" s="389"/>
      <c r="AF590" s="395"/>
      <c r="AG590" s="395"/>
      <c r="AH590" s="395"/>
      <c r="AL590" s="396"/>
      <c r="AM590" s="396"/>
    </row>
    <row r="591" spans="17:39" ht="81.75" customHeight="1">
      <c r="Q591" s="394"/>
      <c r="R591" s="394"/>
      <c r="S591" s="394"/>
      <c r="T591" s="394"/>
      <c r="U591" s="391"/>
      <c r="V591" s="392"/>
      <c r="W591" s="392"/>
      <c r="X591" s="391"/>
      <c r="Y591" s="391"/>
      <c r="Z591" s="391"/>
      <c r="AA591" s="392"/>
      <c r="AB591" s="392"/>
      <c r="AC591" s="391"/>
      <c r="AD591" s="391"/>
      <c r="AE591" s="389"/>
      <c r="AF591" s="395"/>
      <c r="AG591" s="395"/>
      <c r="AH591" s="395"/>
      <c r="AL591" s="396"/>
      <c r="AM591" s="396"/>
    </row>
    <row r="592" spans="17:39" ht="81.75" customHeight="1">
      <c r="Q592" s="394"/>
      <c r="R592" s="394"/>
      <c r="S592" s="394"/>
      <c r="T592" s="394"/>
      <c r="U592" s="391"/>
      <c r="V592" s="392"/>
      <c r="W592" s="392"/>
      <c r="X592" s="391"/>
      <c r="Y592" s="391"/>
      <c r="Z592" s="391"/>
      <c r="AA592" s="392"/>
      <c r="AB592" s="392"/>
      <c r="AC592" s="391"/>
      <c r="AD592" s="391"/>
      <c r="AE592" s="389"/>
      <c r="AF592" s="395"/>
      <c r="AG592" s="395"/>
      <c r="AH592" s="395"/>
      <c r="AL592" s="396"/>
      <c r="AM592" s="396"/>
    </row>
    <row r="593" spans="17:39" ht="81.75" customHeight="1">
      <c r="Q593" s="394"/>
      <c r="R593" s="394"/>
      <c r="S593" s="394"/>
      <c r="T593" s="394"/>
      <c r="U593" s="391"/>
      <c r="V593" s="392"/>
      <c r="W593" s="392"/>
      <c r="X593" s="391"/>
      <c r="Y593" s="391"/>
      <c r="Z593" s="391"/>
      <c r="AA593" s="392"/>
      <c r="AB593" s="392"/>
      <c r="AC593" s="391"/>
      <c r="AD593" s="391"/>
      <c r="AE593" s="389"/>
      <c r="AF593" s="395"/>
      <c r="AG593" s="395"/>
      <c r="AH593" s="395"/>
      <c r="AL593" s="396"/>
      <c r="AM593" s="396"/>
    </row>
    <row r="594" spans="17:39" ht="81.75" customHeight="1">
      <c r="Q594" s="394"/>
      <c r="R594" s="394"/>
      <c r="S594" s="394"/>
      <c r="T594" s="394"/>
      <c r="U594" s="391"/>
      <c r="V594" s="392"/>
      <c r="W594" s="392"/>
      <c r="X594" s="391"/>
      <c r="Y594" s="391"/>
      <c r="Z594" s="391"/>
      <c r="AA594" s="392"/>
      <c r="AB594" s="392"/>
      <c r="AC594" s="391"/>
      <c r="AD594" s="391"/>
      <c r="AE594" s="389"/>
      <c r="AF594" s="395"/>
      <c r="AG594" s="395"/>
      <c r="AH594" s="395"/>
      <c r="AL594" s="396"/>
      <c r="AM594" s="396"/>
    </row>
    <row r="595" spans="17:39" ht="81.75" customHeight="1">
      <c r="Q595" s="394"/>
      <c r="R595" s="394"/>
      <c r="S595" s="394"/>
      <c r="T595" s="394"/>
      <c r="U595" s="391"/>
      <c r="V595" s="392"/>
      <c r="W595" s="392"/>
      <c r="X595" s="391"/>
      <c r="Y595" s="391"/>
      <c r="Z595" s="391"/>
      <c r="AA595" s="392"/>
      <c r="AB595" s="392"/>
      <c r="AC595" s="391"/>
      <c r="AD595" s="391"/>
      <c r="AE595" s="389"/>
      <c r="AF595" s="395"/>
      <c r="AG595" s="395"/>
      <c r="AH595" s="395"/>
      <c r="AL595" s="396"/>
      <c r="AM595" s="396"/>
    </row>
    <row r="596" spans="17:39" ht="81.75" customHeight="1">
      <c r="Q596" s="394"/>
      <c r="R596" s="394"/>
      <c r="S596" s="394"/>
      <c r="T596" s="394"/>
      <c r="U596" s="391"/>
      <c r="V596" s="392"/>
      <c r="W596" s="392"/>
      <c r="X596" s="391"/>
      <c r="Y596" s="391"/>
      <c r="Z596" s="391"/>
      <c r="AA596" s="392"/>
      <c r="AB596" s="392"/>
      <c r="AC596" s="391"/>
      <c r="AD596" s="391"/>
      <c r="AE596" s="389"/>
      <c r="AF596" s="395"/>
      <c r="AG596" s="395"/>
      <c r="AH596" s="395"/>
      <c r="AL596" s="396"/>
      <c r="AM596" s="396"/>
    </row>
    <row r="597" spans="17:39" ht="81.75" customHeight="1">
      <c r="Q597" s="394"/>
      <c r="R597" s="394"/>
      <c r="S597" s="394"/>
      <c r="T597" s="394"/>
      <c r="U597" s="391"/>
      <c r="V597" s="392"/>
      <c r="W597" s="392"/>
      <c r="X597" s="391"/>
      <c r="Y597" s="391"/>
      <c r="Z597" s="391"/>
      <c r="AA597" s="392"/>
      <c r="AB597" s="392"/>
      <c r="AC597" s="391"/>
      <c r="AD597" s="391"/>
      <c r="AE597" s="389"/>
      <c r="AF597" s="395"/>
      <c r="AG597" s="395"/>
      <c r="AH597" s="395"/>
      <c r="AL597" s="396"/>
      <c r="AM597" s="396"/>
    </row>
    <row r="598" spans="17:39" ht="81.75" customHeight="1">
      <c r="Q598" s="394"/>
      <c r="R598" s="394"/>
      <c r="S598" s="394"/>
      <c r="T598" s="394"/>
      <c r="U598" s="391"/>
      <c r="V598" s="392"/>
      <c r="W598" s="392"/>
      <c r="X598" s="391"/>
      <c r="Y598" s="391"/>
      <c r="Z598" s="391"/>
      <c r="AA598" s="392"/>
      <c r="AB598" s="392"/>
      <c r="AC598" s="391"/>
      <c r="AD598" s="391"/>
      <c r="AE598" s="389"/>
      <c r="AF598" s="395"/>
      <c r="AG598" s="395"/>
      <c r="AH598" s="395"/>
      <c r="AL598" s="396"/>
      <c r="AM598" s="396"/>
    </row>
    <row r="599" spans="17:39" ht="81.75" customHeight="1">
      <c r="Q599" s="394"/>
      <c r="R599" s="394"/>
      <c r="S599" s="394"/>
      <c r="T599" s="394"/>
      <c r="U599" s="391"/>
      <c r="V599" s="392"/>
      <c r="W599" s="392"/>
      <c r="X599" s="391"/>
      <c r="Y599" s="391"/>
      <c r="Z599" s="391"/>
      <c r="AA599" s="392"/>
      <c r="AB599" s="392"/>
      <c r="AC599" s="391"/>
      <c r="AD599" s="391"/>
      <c r="AE599" s="389"/>
      <c r="AF599" s="395"/>
      <c r="AG599" s="395"/>
      <c r="AH599" s="395"/>
      <c r="AL599" s="396"/>
      <c r="AM599" s="396"/>
    </row>
    <row r="600" spans="17:39" ht="81.75" customHeight="1">
      <c r="Q600" s="394"/>
      <c r="R600" s="394"/>
      <c r="S600" s="394"/>
      <c r="T600" s="394"/>
      <c r="U600" s="391"/>
      <c r="V600" s="392"/>
      <c r="W600" s="392"/>
      <c r="X600" s="391"/>
      <c r="Y600" s="391"/>
      <c r="Z600" s="391"/>
      <c r="AA600" s="392"/>
      <c r="AB600" s="392"/>
      <c r="AC600" s="391"/>
      <c r="AD600" s="391"/>
      <c r="AE600" s="389"/>
      <c r="AF600" s="395"/>
      <c r="AG600" s="395"/>
      <c r="AH600" s="395"/>
      <c r="AL600" s="396"/>
      <c r="AM600" s="396"/>
    </row>
    <row r="601" spans="17:39" ht="81.75" customHeight="1">
      <c r="Q601" s="394"/>
      <c r="R601" s="394"/>
      <c r="S601" s="394"/>
      <c r="T601" s="394"/>
      <c r="U601" s="391"/>
      <c r="V601" s="392"/>
      <c r="W601" s="392"/>
      <c r="X601" s="391"/>
      <c r="Y601" s="391"/>
      <c r="Z601" s="391"/>
      <c r="AA601" s="392"/>
      <c r="AB601" s="392"/>
      <c r="AC601" s="391"/>
      <c r="AD601" s="391"/>
      <c r="AE601" s="389"/>
      <c r="AF601" s="395"/>
      <c r="AG601" s="395"/>
      <c r="AH601" s="395"/>
      <c r="AL601" s="396"/>
      <c r="AM601" s="396"/>
    </row>
    <row r="602" spans="17:39" ht="81.75" customHeight="1">
      <c r="Q602" s="394"/>
      <c r="R602" s="394"/>
      <c r="S602" s="394"/>
      <c r="T602" s="394"/>
      <c r="U602" s="391"/>
      <c r="V602" s="392"/>
      <c r="W602" s="392"/>
      <c r="X602" s="391"/>
      <c r="Y602" s="391"/>
      <c r="Z602" s="391"/>
      <c r="AA602" s="392"/>
      <c r="AB602" s="392"/>
      <c r="AC602" s="391"/>
      <c r="AD602" s="391"/>
      <c r="AE602" s="389"/>
      <c r="AF602" s="395"/>
      <c r="AG602" s="395"/>
      <c r="AH602" s="395"/>
      <c r="AL602" s="396"/>
      <c r="AM602" s="396"/>
    </row>
    <row r="603" spans="17:39" ht="81.75" customHeight="1">
      <c r="Q603" s="394"/>
      <c r="R603" s="394"/>
      <c r="S603" s="394"/>
      <c r="T603" s="394"/>
      <c r="U603" s="391"/>
      <c r="V603" s="392"/>
      <c r="W603" s="392"/>
      <c r="X603" s="391"/>
      <c r="Y603" s="391"/>
      <c r="Z603" s="391"/>
      <c r="AA603" s="392"/>
      <c r="AB603" s="392"/>
      <c r="AC603" s="391"/>
      <c r="AD603" s="391"/>
      <c r="AE603" s="389"/>
      <c r="AF603" s="395"/>
      <c r="AG603" s="395"/>
      <c r="AH603" s="395"/>
      <c r="AL603" s="396"/>
      <c r="AM603" s="396"/>
    </row>
    <row r="604" spans="17:39" ht="81.75" customHeight="1">
      <c r="Q604" s="394"/>
      <c r="R604" s="394"/>
      <c r="S604" s="394"/>
      <c r="T604" s="394"/>
      <c r="U604" s="391"/>
      <c r="V604" s="392"/>
      <c r="W604" s="392"/>
      <c r="X604" s="391"/>
      <c r="Y604" s="391"/>
      <c r="Z604" s="391"/>
      <c r="AA604" s="392"/>
      <c r="AB604" s="392"/>
      <c r="AC604" s="391"/>
      <c r="AD604" s="391"/>
      <c r="AE604" s="389"/>
      <c r="AF604" s="395"/>
      <c r="AG604" s="395"/>
      <c r="AH604" s="395"/>
      <c r="AL604" s="396"/>
      <c r="AM604" s="396"/>
    </row>
    <row r="605" spans="17:39" ht="81.75" customHeight="1">
      <c r="Q605" s="394"/>
      <c r="R605" s="394"/>
      <c r="S605" s="394"/>
      <c r="T605" s="394"/>
      <c r="U605" s="391"/>
      <c r="V605" s="392"/>
      <c r="W605" s="392"/>
      <c r="X605" s="391"/>
      <c r="Y605" s="391"/>
      <c r="Z605" s="391"/>
      <c r="AA605" s="392"/>
      <c r="AB605" s="392"/>
      <c r="AC605" s="391"/>
      <c r="AD605" s="391"/>
      <c r="AE605" s="389"/>
      <c r="AF605" s="395"/>
      <c r="AG605" s="395"/>
      <c r="AH605" s="395"/>
      <c r="AL605" s="396"/>
      <c r="AM605" s="396"/>
    </row>
    <row r="606" spans="17:39" ht="81.75" customHeight="1">
      <c r="Q606" s="394"/>
      <c r="R606" s="394"/>
      <c r="S606" s="394"/>
      <c r="T606" s="394"/>
      <c r="U606" s="391"/>
      <c r="V606" s="392"/>
      <c r="W606" s="392"/>
      <c r="X606" s="391"/>
      <c r="Y606" s="391"/>
      <c r="Z606" s="391"/>
      <c r="AA606" s="392"/>
      <c r="AB606" s="392"/>
      <c r="AC606" s="391"/>
      <c r="AD606" s="391"/>
      <c r="AE606" s="389"/>
      <c r="AF606" s="395"/>
      <c r="AG606" s="395"/>
      <c r="AH606" s="395"/>
      <c r="AL606" s="396"/>
      <c r="AM606" s="396"/>
    </row>
    <row r="607" spans="17:39" ht="81.75" customHeight="1">
      <c r="Q607" s="394"/>
      <c r="R607" s="394"/>
      <c r="S607" s="394"/>
      <c r="T607" s="394"/>
      <c r="U607" s="391"/>
      <c r="V607" s="392"/>
      <c r="W607" s="392"/>
      <c r="X607" s="391"/>
      <c r="Y607" s="391"/>
      <c r="Z607" s="391"/>
      <c r="AA607" s="392"/>
      <c r="AB607" s="392"/>
      <c r="AC607" s="391"/>
      <c r="AD607" s="391"/>
      <c r="AE607" s="389"/>
      <c r="AF607" s="395"/>
      <c r="AG607" s="395"/>
      <c r="AH607" s="395"/>
      <c r="AL607" s="396"/>
      <c r="AM607" s="396"/>
    </row>
    <row r="608" spans="17:39" ht="81.75" customHeight="1">
      <c r="Q608" s="394"/>
      <c r="R608" s="394"/>
      <c r="S608" s="394"/>
      <c r="T608" s="394"/>
      <c r="U608" s="391"/>
      <c r="V608" s="392"/>
      <c r="W608" s="392"/>
      <c r="X608" s="391"/>
      <c r="Y608" s="391"/>
      <c r="Z608" s="391"/>
      <c r="AA608" s="392"/>
      <c r="AB608" s="392"/>
      <c r="AC608" s="391"/>
      <c r="AD608" s="391"/>
      <c r="AE608" s="389"/>
      <c r="AF608" s="395"/>
      <c r="AG608" s="395"/>
      <c r="AH608" s="395"/>
      <c r="AL608" s="396"/>
      <c r="AM608" s="396"/>
    </row>
    <row r="609" spans="17:39" ht="81.75" customHeight="1">
      <c r="Q609" s="394"/>
      <c r="R609" s="394"/>
      <c r="S609" s="394"/>
      <c r="T609" s="394"/>
      <c r="U609" s="391"/>
      <c r="V609" s="392"/>
      <c r="W609" s="392"/>
      <c r="X609" s="391"/>
      <c r="Y609" s="391"/>
      <c r="Z609" s="391"/>
      <c r="AA609" s="392"/>
      <c r="AB609" s="392"/>
      <c r="AC609" s="391"/>
      <c r="AD609" s="391"/>
      <c r="AE609" s="389"/>
      <c r="AF609" s="395"/>
      <c r="AG609" s="395"/>
      <c r="AH609" s="395"/>
      <c r="AL609" s="396"/>
      <c r="AM609" s="396"/>
    </row>
    <row r="610" spans="17:39" ht="81.75" customHeight="1">
      <c r="Q610" s="394"/>
      <c r="R610" s="394"/>
      <c r="S610" s="394"/>
      <c r="T610" s="394"/>
      <c r="U610" s="391"/>
      <c r="V610" s="392"/>
      <c r="W610" s="392"/>
      <c r="X610" s="391"/>
      <c r="Y610" s="391"/>
      <c r="Z610" s="391"/>
      <c r="AA610" s="392"/>
      <c r="AB610" s="392"/>
      <c r="AC610" s="391"/>
      <c r="AD610" s="391"/>
      <c r="AE610" s="389"/>
      <c r="AF610" s="395"/>
      <c r="AG610" s="395"/>
      <c r="AH610" s="395"/>
      <c r="AL610" s="396"/>
      <c r="AM610" s="396"/>
    </row>
    <row r="611" spans="17:39" ht="81.75" customHeight="1">
      <c r="Q611" s="394"/>
      <c r="R611" s="394"/>
      <c r="S611" s="394"/>
      <c r="T611" s="394"/>
      <c r="U611" s="391"/>
      <c r="V611" s="392"/>
      <c r="W611" s="392"/>
      <c r="X611" s="391"/>
      <c r="Y611" s="391"/>
      <c r="Z611" s="391"/>
      <c r="AA611" s="392"/>
      <c r="AB611" s="392"/>
      <c r="AC611" s="391"/>
      <c r="AD611" s="391"/>
      <c r="AE611" s="389"/>
      <c r="AF611" s="395"/>
      <c r="AG611" s="395"/>
      <c r="AH611" s="395"/>
      <c r="AL611" s="396"/>
      <c r="AM611" s="396"/>
    </row>
    <row r="612" spans="17:39" ht="81.75" customHeight="1">
      <c r="Q612" s="394"/>
      <c r="R612" s="394"/>
      <c r="S612" s="394"/>
      <c r="T612" s="394"/>
      <c r="U612" s="391"/>
      <c r="V612" s="392"/>
      <c r="W612" s="392"/>
      <c r="X612" s="391"/>
      <c r="Y612" s="391"/>
      <c r="Z612" s="391"/>
      <c r="AA612" s="392"/>
      <c r="AB612" s="392"/>
      <c r="AC612" s="391"/>
      <c r="AD612" s="391"/>
      <c r="AE612" s="389"/>
      <c r="AF612" s="395"/>
      <c r="AG612" s="395"/>
      <c r="AH612" s="395"/>
      <c r="AL612" s="396"/>
      <c r="AM612" s="396"/>
    </row>
    <row r="613" spans="17:39" ht="81.75" customHeight="1">
      <c r="Q613" s="394"/>
      <c r="R613" s="394"/>
      <c r="S613" s="394"/>
      <c r="T613" s="394"/>
      <c r="U613" s="391"/>
      <c r="V613" s="392"/>
      <c r="W613" s="392"/>
      <c r="X613" s="391"/>
      <c r="Y613" s="391"/>
      <c r="Z613" s="391"/>
      <c r="AA613" s="392"/>
      <c r="AB613" s="392"/>
      <c r="AC613" s="391"/>
      <c r="AD613" s="391"/>
      <c r="AE613" s="389"/>
      <c r="AF613" s="395"/>
      <c r="AG613" s="395"/>
      <c r="AH613" s="395"/>
      <c r="AL613" s="396"/>
      <c r="AM613" s="396"/>
    </row>
    <row r="614" spans="17:39" ht="81.75" customHeight="1">
      <c r="Q614" s="394"/>
      <c r="R614" s="394"/>
      <c r="S614" s="394"/>
      <c r="T614" s="394"/>
      <c r="U614" s="391"/>
      <c r="V614" s="392"/>
      <c r="W614" s="392"/>
      <c r="X614" s="391"/>
      <c r="Y614" s="391"/>
      <c r="Z614" s="391"/>
      <c r="AA614" s="392"/>
      <c r="AB614" s="392"/>
      <c r="AC614" s="391"/>
      <c r="AD614" s="391"/>
      <c r="AE614" s="389"/>
      <c r="AF614" s="395"/>
      <c r="AG614" s="395"/>
      <c r="AH614" s="395"/>
      <c r="AL614" s="396"/>
      <c r="AM614" s="396"/>
    </row>
    <row r="615" spans="17:39" ht="81.75" customHeight="1">
      <c r="Q615" s="394"/>
      <c r="R615" s="394"/>
      <c r="S615" s="394"/>
      <c r="T615" s="394"/>
      <c r="U615" s="391"/>
      <c r="V615" s="392"/>
      <c r="W615" s="392"/>
      <c r="X615" s="391"/>
      <c r="Y615" s="391"/>
      <c r="Z615" s="391"/>
      <c r="AA615" s="392"/>
      <c r="AB615" s="392"/>
      <c r="AC615" s="391"/>
      <c r="AD615" s="391"/>
      <c r="AE615" s="389"/>
      <c r="AF615" s="395"/>
      <c r="AG615" s="395"/>
      <c r="AH615" s="395"/>
      <c r="AL615" s="396"/>
      <c r="AM615" s="396"/>
    </row>
    <row r="616" spans="17:39" ht="81.75" customHeight="1">
      <c r="Q616" s="394"/>
      <c r="R616" s="394"/>
      <c r="S616" s="394"/>
      <c r="T616" s="394"/>
      <c r="U616" s="391"/>
      <c r="V616" s="392"/>
      <c r="W616" s="392"/>
      <c r="X616" s="391"/>
      <c r="Y616" s="391"/>
      <c r="Z616" s="391"/>
      <c r="AA616" s="392"/>
      <c r="AB616" s="392"/>
      <c r="AC616" s="391"/>
      <c r="AD616" s="391"/>
      <c r="AE616" s="389"/>
      <c r="AF616" s="395"/>
      <c r="AG616" s="395"/>
      <c r="AH616" s="395"/>
      <c r="AL616" s="396"/>
      <c r="AM616" s="396"/>
    </row>
    <row r="617" spans="17:39" ht="81.75" customHeight="1">
      <c r="Q617" s="394"/>
      <c r="R617" s="394"/>
      <c r="S617" s="394"/>
      <c r="T617" s="394"/>
      <c r="U617" s="391"/>
      <c r="V617" s="392"/>
      <c r="W617" s="392"/>
      <c r="X617" s="391"/>
      <c r="Y617" s="391"/>
      <c r="Z617" s="391"/>
      <c r="AA617" s="392"/>
      <c r="AB617" s="392"/>
      <c r="AC617" s="391"/>
      <c r="AD617" s="391"/>
      <c r="AE617" s="389"/>
      <c r="AF617" s="395"/>
      <c r="AG617" s="395"/>
      <c r="AH617" s="395"/>
      <c r="AL617" s="396"/>
      <c r="AM617" s="396"/>
    </row>
    <row r="618" spans="17:39" ht="81.75" customHeight="1">
      <c r="Q618" s="394"/>
      <c r="R618" s="394"/>
      <c r="S618" s="394"/>
      <c r="T618" s="394"/>
      <c r="U618" s="391"/>
      <c r="V618" s="392"/>
      <c r="W618" s="392"/>
      <c r="X618" s="391"/>
      <c r="Y618" s="391"/>
      <c r="Z618" s="391"/>
      <c r="AA618" s="392"/>
      <c r="AB618" s="392"/>
      <c r="AC618" s="391"/>
      <c r="AD618" s="391"/>
      <c r="AE618" s="389"/>
      <c r="AF618" s="395"/>
      <c r="AG618" s="395"/>
      <c r="AH618" s="395"/>
      <c r="AL618" s="396"/>
      <c r="AM618" s="396"/>
    </row>
    <row r="619" spans="17:39" ht="81.75" customHeight="1">
      <c r="Q619" s="394"/>
      <c r="R619" s="394"/>
      <c r="S619" s="394"/>
      <c r="T619" s="394"/>
      <c r="U619" s="391"/>
      <c r="V619" s="392"/>
      <c r="W619" s="392"/>
      <c r="X619" s="391"/>
      <c r="Y619" s="391"/>
      <c r="Z619" s="391"/>
      <c r="AA619" s="392"/>
      <c r="AB619" s="392"/>
      <c r="AC619" s="391"/>
      <c r="AD619" s="391"/>
      <c r="AE619" s="389"/>
      <c r="AF619" s="395"/>
      <c r="AG619" s="395"/>
      <c r="AH619" s="395"/>
      <c r="AL619" s="396"/>
      <c r="AM619" s="396"/>
    </row>
    <row r="620" spans="17:39" ht="81.75" customHeight="1">
      <c r="Q620" s="394"/>
      <c r="R620" s="394"/>
      <c r="S620" s="394"/>
      <c r="T620" s="394"/>
      <c r="U620" s="391"/>
      <c r="V620" s="392"/>
      <c r="W620" s="392"/>
      <c r="X620" s="391"/>
      <c r="Y620" s="391"/>
      <c r="Z620" s="391"/>
      <c r="AA620" s="392"/>
      <c r="AB620" s="392"/>
      <c r="AC620" s="391"/>
      <c r="AD620" s="391"/>
      <c r="AE620" s="389"/>
      <c r="AF620" s="395"/>
      <c r="AG620" s="395"/>
      <c r="AH620" s="395"/>
      <c r="AL620" s="396"/>
      <c r="AM620" s="396"/>
    </row>
    <row r="621" spans="17:39" ht="81.75" customHeight="1">
      <c r="Q621" s="394"/>
      <c r="R621" s="394"/>
      <c r="S621" s="394"/>
      <c r="T621" s="394"/>
      <c r="U621" s="391"/>
      <c r="V621" s="392"/>
      <c r="W621" s="392"/>
      <c r="X621" s="391"/>
      <c r="Y621" s="391"/>
      <c r="Z621" s="391"/>
      <c r="AA621" s="392"/>
      <c r="AB621" s="392"/>
      <c r="AC621" s="391"/>
      <c r="AD621" s="391"/>
      <c r="AE621" s="389"/>
      <c r="AF621" s="395"/>
      <c r="AG621" s="395"/>
      <c r="AH621" s="395"/>
      <c r="AL621" s="396"/>
      <c r="AM621" s="396"/>
    </row>
    <row r="622" spans="17:39" ht="81.75" customHeight="1">
      <c r="Q622" s="394"/>
      <c r="R622" s="394"/>
      <c r="S622" s="394"/>
      <c r="T622" s="394"/>
      <c r="U622" s="391"/>
      <c r="V622" s="392"/>
      <c r="W622" s="392"/>
      <c r="X622" s="391"/>
      <c r="Y622" s="391"/>
      <c r="Z622" s="391"/>
      <c r="AA622" s="392"/>
      <c r="AB622" s="392"/>
      <c r="AC622" s="391"/>
      <c r="AD622" s="391"/>
      <c r="AE622" s="389"/>
      <c r="AF622" s="395"/>
      <c r="AG622" s="395"/>
      <c r="AH622" s="395"/>
      <c r="AL622" s="396"/>
      <c r="AM622" s="396"/>
    </row>
    <row r="623" spans="17:39" ht="81.75" customHeight="1">
      <c r="Q623" s="394"/>
      <c r="R623" s="394"/>
      <c r="S623" s="394"/>
      <c r="T623" s="394"/>
      <c r="U623" s="391"/>
      <c r="V623" s="392"/>
      <c r="W623" s="392"/>
      <c r="X623" s="391"/>
      <c r="Y623" s="391"/>
      <c r="Z623" s="391"/>
      <c r="AA623" s="392"/>
      <c r="AB623" s="392"/>
      <c r="AC623" s="391"/>
      <c r="AD623" s="391"/>
      <c r="AE623" s="389"/>
      <c r="AF623" s="395"/>
      <c r="AG623" s="395"/>
      <c r="AH623" s="395"/>
      <c r="AL623" s="396"/>
      <c r="AM623" s="396"/>
    </row>
    <row r="624" spans="17:39" ht="81.75" customHeight="1">
      <c r="Q624" s="394"/>
      <c r="R624" s="394"/>
      <c r="S624" s="394"/>
      <c r="T624" s="394"/>
      <c r="U624" s="391"/>
      <c r="V624" s="392"/>
      <c r="W624" s="392"/>
      <c r="X624" s="391"/>
      <c r="Y624" s="391"/>
      <c r="Z624" s="391"/>
      <c r="AA624" s="392"/>
      <c r="AB624" s="392"/>
      <c r="AC624" s="391"/>
      <c r="AD624" s="391"/>
      <c r="AE624" s="389"/>
      <c r="AF624" s="395"/>
      <c r="AG624" s="395"/>
      <c r="AH624" s="395"/>
      <c r="AL624" s="396"/>
      <c r="AM624" s="396"/>
    </row>
    <row r="625" spans="17:39" ht="81.75" customHeight="1">
      <c r="Q625" s="394"/>
      <c r="R625" s="394"/>
      <c r="S625" s="394"/>
      <c r="T625" s="394"/>
      <c r="U625" s="391"/>
      <c r="V625" s="392"/>
      <c r="W625" s="392"/>
      <c r="X625" s="391"/>
      <c r="Y625" s="391"/>
      <c r="Z625" s="391"/>
      <c r="AA625" s="392"/>
      <c r="AB625" s="392"/>
      <c r="AC625" s="391"/>
      <c r="AD625" s="391"/>
      <c r="AE625" s="389"/>
      <c r="AF625" s="395"/>
      <c r="AG625" s="395"/>
      <c r="AH625" s="395"/>
      <c r="AL625" s="396"/>
      <c r="AM625" s="396"/>
    </row>
    <row r="626" spans="17:39" ht="81.75" customHeight="1">
      <c r="Q626" s="394"/>
      <c r="R626" s="394"/>
      <c r="S626" s="394"/>
      <c r="T626" s="394"/>
      <c r="U626" s="391"/>
      <c r="V626" s="392"/>
      <c r="W626" s="392"/>
      <c r="X626" s="391"/>
      <c r="Y626" s="391"/>
      <c r="Z626" s="391"/>
      <c r="AA626" s="392"/>
      <c r="AB626" s="392"/>
      <c r="AC626" s="391"/>
      <c r="AD626" s="391"/>
      <c r="AE626" s="389"/>
      <c r="AF626" s="395"/>
      <c r="AG626" s="395"/>
      <c r="AH626" s="395"/>
      <c r="AL626" s="396"/>
      <c r="AM626" s="396"/>
    </row>
    <row r="627" spans="17:39" ht="81.75" customHeight="1">
      <c r="Q627" s="394"/>
      <c r="R627" s="394"/>
      <c r="S627" s="394"/>
      <c r="T627" s="394"/>
      <c r="U627" s="391"/>
      <c r="V627" s="392"/>
      <c r="W627" s="392"/>
      <c r="X627" s="391"/>
      <c r="Y627" s="391"/>
      <c r="Z627" s="391"/>
      <c r="AA627" s="392"/>
      <c r="AB627" s="392"/>
      <c r="AC627" s="391"/>
      <c r="AD627" s="391"/>
      <c r="AE627" s="389"/>
      <c r="AF627" s="395"/>
      <c r="AG627" s="395"/>
      <c r="AH627" s="395"/>
      <c r="AL627" s="396"/>
      <c r="AM627" s="396"/>
    </row>
    <row r="628" spans="17:39" ht="81.75" customHeight="1">
      <c r="Q628" s="394"/>
      <c r="R628" s="394"/>
      <c r="S628" s="394"/>
      <c r="T628" s="394"/>
      <c r="U628" s="391"/>
      <c r="V628" s="392"/>
      <c r="W628" s="392"/>
      <c r="X628" s="391"/>
      <c r="Y628" s="391"/>
      <c r="Z628" s="391"/>
      <c r="AA628" s="392"/>
      <c r="AB628" s="392"/>
      <c r="AC628" s="391"/>
      <c r="AD628" s="391"/>
      <c r="AE628" s="389"/>
      <c r="AF628" s="395"/>
      <c r="AG628" s="395"/>
      <c r="AH628" s="395"/>
      <c r="AL628" s="396"/>
      <c r="AM628" s="396"/>
    </row>
    <row r="629" spans="17:39" ht="81.75" customHeight="1">
      <c r="Q629" s="394"/>
      <c r="R629" s="394"/>
      <c r="S629" s="394"/>
      <c r="T629" s="394"/>
      <c r="U629" s="391"/>
      <c r="V629" s="392"/>
      <c r="W629" s="392"/>
      <c r="X629" s="391"/>
      <c r="Y629" s="391"/>
      <c r="Z629" s="391"/>
      <c r="AA629" s="392"/>
      <c r="AB629" s="392"/>
      <c r="AC629" s="391"/>
      <c r="AD629" s="391"/>
      <c r="AE629" s="389"/>
      <c r="AF629" s="395"/>
      <c r="AG629" s="395"/>
      <c r="AH629" s="395"/>
      <c r="AL629" s="396"/>
      <c r="AM629" s="396"/>
    </row>
    <row r="630" spans="17:39" ht="81.75" customHeight="1">
      <c r="Q630" s="394"/>
      <c r="R630" s="394"/>
      <c r="S630" s="394"/>
      <c r="T630" s="394"/>
      <c r="U630" s="391"/>
      <c r="V630" s="392"/>
      <c r="W630" s="392"/>
      <c r="X630" s="391"/>
      <c r="Y630" s="391"/>
      <c r="Z630" s="391"/>
      <c r="AA630" s="392"/>
      <c r="AB630" s="392"/>
      <c r="AC630" s="391"/>
      <c r="AD630" s="391"/>
      <c r="AE630" s="389"/>
      <c r="AF630" s="395"/>
      <c r="AG630" s="395"/>
      <c r="AH630" s="395"/>
      <c r="AL630" s="396"/>
      <c r="AM630" s="396"/>
    </row>
    <row r="631" spans="17:39" ht="81.75" customHeight="1">
      <c r="Q631" s="394"/>
      <c r="R631" s="394"/>
      <c r="S631" s="394"/>
      <c r="T631" s="394"/>
      <c r="U631" s="391"/>
      <c r="V631" s="392"/>
      <c r="W631" s="392"/>
      <c r="X631" s="391"/>
      <c r="Y631" s="391"/>
      <c r="Z631" s="391"/>
      <c r="AA631" s="392"/>
      <c r="AB631" s="392"/>
      <c r="AC631" s="391"/>
      <c r="AD631" s="391"/>
      <c r="AE631" s="389"/>
      <c r="AF631" s="395"/>
      <c r="AG631" s="395"/>
      <c r="AH631" s="395"/>
      <c r="AL631" s="396"/>
      <c r="AM631" s="396"/>
    </row>
    <row r="632" spans="17:39" ht="81.75" customHeight="1">
      <c r="Q632" s="394"/>
      <c r="R632" s="394"/>
      <c r="S632" s="394"/>
      <c r="T632" s="394"/>
      <c r="U632" s="391"/>
      <c r="V632" s="392"/>
      <c r="W632" s="392"/>
      <c r="X632" s="391"/>
      <c r="Y632" s="391"/>
      <c r="Z632" s="391"/>
      <c r="AA632" s="392"/>
      <c r="AB632" s="392"/>
      <c r="AC632" s="391"/>
      <c r="AD632" s="391"/>
      <c r="AE632" s="389"/>
      <c r="AF632" s="395"/>
      <c r="AG632" s="395"/>
      <c r="AH632" s="395"/>
      <c r="AL632" s="396"/>
      <c r="AM632" s="396"/>
    </row>
    <row r="633" spans="17:39" ht="81.75" customHeight="1">
      <c r="Q633" s="394"/>
      <c r="R633" s="394"/>
      <c r="S633" s="394"/>
      <c r="T633" s="394"/>
      <c r="U633" s="391"/>
      <c r="V633" s="392"/>
      <c r="W633" s="392"/>
      <c r="X633" s="391"/>
      <c r="Y633" s="391"/>
      <c r="Z633" s="391"/>
      <c r="AA633" s="392"/>
      <c r="AB633" s="392"/>
      <c r="AC633" s="391"/>
      <c r="AD633" s="391"/>
      <c r="AE633" s="389"/>
      <c r="AF633" s="395"/>
      <c r="AG633" s="395"/>
      <c r="AH633" s="395"/>
      <c r="AL633" s="396"/>
      <c r="AM633" s="396"/>
    </row>
    <row r="634" spans="17:39" ht="81.75" customHeight="1">
      <c r="Q634" s="394"/>
      <c r="R634" s="394"/>
      <c r="S634" s="394"/>
      <c r="T634" s="394"/>
      <c r="U634" s="391"/>
      <c r="V634" s="392"/>
      <c r="W634" s="392"/>
      <c r="X634" s="391"/>
      <c r="Y634" s="391"/>
      <c r="Z634" s="391"/>
      <c r="AA634" s="392"/>
      <c r="AB634" s="392"/>
      <c r="AC634" s="391"/>
      <c r="AD634" s="391"/>
      <c r="AE634" s="389"/>
      <c r="AF634" s="395"/>
      <c r="AG634" s="395"/>
      <c r="AH634" s="395"/>
      <c r="AL634" s="396"/>
      <c r="AM634" s="396"/>
    </row>
    <row r="635" spans="17:39" ht="81.75" customHeight="1">
      <c r="Q635" s="394"/>
      <c r="R635" s="394"/>
      <c r="S635" s="394"/>
      <c r="T635" s="394"/>
      <c r="U635" s="391"/>
      <c r="V635" s="392"/>
      <c r="W635" s="392"/>
      <c r="X635" s="391"/>
      <c r="Y635" s="391"/>
      <c r="Z635" s="391"/>
      <c r="AA635" s="392"/>
      <c r="AB635" s="392"/>
      <c r="AC635" s="391"/>
      <c r="AD635" s="391"/>
      <c r="AE635" s="389"/>
      <c r="AF635" s="395"/>
      <c r="AG635" s="395"/>
      <c r="AH635" s="395"/>
      <c r="AL635" s="396"/>
      <c r="AM635" s="396"/>
    </row>
    <row r="636" spans="17:39" ht="81.75" customHeight="1">
      <c r="Q636" s="394"/>
      <c r="R636" s="394"/>
      <c r="S636" s="394"/>
      <c r="T636" s="394"/>
      <c r="U636" s="391"/>
      <c r="V636" s="392"/>
      <c r="W636" s="392"/>
      <c r="X636" s="391"/>
      <c r="Y636" s="391"/>
      <c r="Z636" s="391"/>
      <c r="AA636" s="392"/>
      <c r="AB636" s="392"/>
      <c r="AC636" s="391"/>
      <c r="AD636" s="391"/>
      <c r="AE636" s="389"/>
      <c r="AF636" s="395"/>
      <c r="AG636" s="395"/>
      <c r="AH636" s="395"/>
      <c r="AL636" s="396"/>
      <c r="AM636" s="396"/>
    </row>
    <row r="637" spans="17:39" ht="81.75" customHeight="1">
      <c r="Q637" s="394"/>
      <c r="R637" s="394"/>
      <c r="S637" s="394"/>
      <c r="T637" s="394"/>
      <c r="U637" s="391"/>
      <c r="V637" s="392"/>
      <c r="W637" s="392"/>
      <c r="X637" s="391"/>
      <c r="Y637" s="391"/>
      <c r="Z637" s="391"/>
      <c r="AA637" s="392"/>
      <c r="AB637" s="392"/>
      <c r="AC637" s="391"/>
      <c r="AD637" s="391"/>
      <c r="AE637" s="389"/>
      <c r="AF637" s="395"/>
      <c r="AG637" s="395"/>
      <c r="AH637" s="395"/>
      <c r="AL637" s="396"/>
      <c r="AM637" s="396"/>
    </row>
    <row r="638" spans="17:39" ht="81.75" customHeight="1">
      <c r="Q638" s="394"/>
      <c r="R638" s="394"/>
      <c r="S638" s="394"/>
      <c r="T638" s="394"/>
      <c r="U638" s="391"/>
      <c r="V638" s="392"/>
      <c r="W638" s="392"/>
      <c r="X638" s="391"/>
      <c r="Y638" s="391"/>
      <c r="Z638" s="391"/>
      <c r="AA638" s="392"/>
      <c r="AB638" s="392"/>
      <c r="AC638" s="391"/>
      <c r="AD638" s="391"/>
      <c r="AE638" s="389"/>
      <c r="AF638" s="395"/>
      <c r="AG638" s="395"/>
      <c r="AH638" s="395"/>
      <c r="AL638" s="396"/>
      <c r="AM638" s="396"/>
    </row>
    <row r="639" spans="17:39" ht="81.75" customHeight="1">
      <c r="Q639" s="394"/>
      <c r="R639" s="394"/>
      <c r="S639" s="394"/>
      <c r="T639" s="394"/>
      <c r="U639" s="391"/>
      <c r="V639" s="392"/>
      <c r="W639" s="392"/>
      <c r="X639" s="391"/>
      <c r="Y639" s="391"/>
      <c r="Z639" s="391"/>
      <c r="AA639" s="392"/>
      <c r="AB639" s="392"/>
      <c r="AC639" s="391"/>
      <c r="AD639" s="391"/>
      <c r="AE639" s="389"/>
      <c r="AF639" s="395"/>
      <c r="AG639" s="395"/>
      <c r="AH639" s="395"/>
      <c r="AL639" s="396"/>
      <c r="AM639" s="396"/>
    </row>
    <row r="640" spans="17:39" ht="81.75" customHeight="1">
      <c r="Q640" s="394"/>
      <c r="R640" s="394"/>
      <c r="S640" s="394"/>
      <c r="T640" s="394"/>
      <c r="U640" s="391"/>
      <c r="V640" s="392"/>
      <c r="W640" s="392"/>
      <c r="X640" s="391"/>
      <c r="Y640" s="391"/>
      <c r="Z640" s="391"/>
      <c r="AA640" s="392"/>
      <c r="AB640" s="392"/>
      <c r="AC640" s="391"/>
      <c r="AD640" s="391"/>
      <c r="AE640" s="389"/>
      <c r="AF640" s="395"/>
      <c r="AG640" s="395"/>
      <c r="AH640" s="395"/>
      <c r="AL640" s="396"/>
      <c r="AM640" s="396"/>
    </row>
    <row r="641" spans="17:39" ht="81.75" customHeight="1">
      <c r="Q641" s="394"/>
      <c r="R641" s="394"/>
      <c r="S641" s="394"/>
      <c r="T641" s="394"/>
      <c r="U641" s="391"/>
      <c r="V641" s="392"/>
      <c r="W641" s="392"/>
      <c r="X641" s="391"/>
      <c r="Y641" s="391"/>
      <c r="Z641" s="391"/>
      <c r="AA641" s="392"/>
      <c r="AB641" s="392"/>
      <c r="AC641" s="391"/>
      <c r="AD641" s="391"/>
      <c r="AE641" s="389"/>
      <c r="AF641" s="395"/>
      <c r="AG641" s="395"/>
      <c r="AH641" s="395"/>
      <c r="AL641" s="396"/>
      <c r="AM641" s="396"/>
    </row>
    <row r="642" spans="17:39" ht="81.75" customHeight="1">
      <c r="Q642" s="394"/>
      <c r="R642" s="394"/>
      <c r="S642" s="394"/>
      <c r="T642" s="394"/>
      <c r="U642" s="391"/>
      <c r="V642" s="392"/>
      <c r="W642" s="392"/>
      <c r="X642" s="391"/>
      <c r="Y642" s="391"/>
      <c r="Z642" s="391"/>
      <c r="AA642" s="392"/>
      <c r="AB642" s="392"/>
      <c r="AC642" s="391"/>
      <c r="AD642" s="391"/>
      <c r="AE642" s="389"/>
      <c r="AF642" s="395"/>
      <c r="AG642" s="395"/>
      <c r="AH642" s="395"/>
      <c r="AL642" s="396"/>
      <c r="AM642" s="396"/>
    </row>
    <row r="643" spans="17:39" ht="81.75" customHeight="1">
      <c r="Q643" s="394"/>
      <c r="R643" s="394"/>
      <c r="S643" s="394"/>
      <c r="T643" s="394"/>
      <c r="U643" s="391"/>
      <c r="V643" s="392"/>
      <c r="W643" s="392"/>
      <c r="X643" s="391"/>
      <c r="Y643" s="391"/>
      <c r="Z643" s="391"/>
      <c r="AA643" s="392"/>
      <c r="AB643" s="392"/>
      <c r="AC643" s="391"/>
      <c r="AD643" s="391"/>
      <c r="AE643" s="389"/>
      <c r="AF643" s="395"/>
      <c r="AG643" s="395"/>
      <c r="AH643" s="395"/>
      <c r="AL643" s="396"/>
      <c r="AM643" s="396"/>
    </row>
    <row r="644" spans="17:39" ht="81.75" customHeight="1">
      <c r="Q644" s="394"/>
      <c r="R644" s="394"/>
      <c r="S644" s="394"/>
      <c r="T644" s="394"/>
      <c r="U644" s="391"/>
      <c r="V644" s="392"/>
      <c r="W644" s="392"/>
      <c r="X644" s="391"/>
      <c r="Y644" s="391"/>
      <c r="Z644" s="391"/>
      <c r="AA644" s="392"/>
      <c r="AB644" s="392"/>
      <c r="AC644" s="391"/>
      <c r="AD644" s="391"/>
      <c r="AE644" s="389"/>
      <c r="AF644" s="395"/>
      <c r="AG644" s="395"/>
      <c r="AH644" s="395"/>
      <c r="AL644" s="396"/>
      <c r="AM644" s="396"/>
    </row>
    <row r="645" spans="17:39" ht="81.75" customHeight="1">
      <c r="Q645" s="394"/>
      <c r="R645" s="394"/>
      <c r="S645" s="394"/>
      <c r="T645" s="394"/>
      <c r="U645" s="391"/>
      <c r="V645" s="392"/>
      <c r="W645" s="392"/>
      <c r="X645" s="391"/>
      <c r="Y645" s="391"/>
      <c r="Z645" s="391"/>
      <c r="AA645" s="392"/>
      <c r="AB645" s="392"/>
      <c r="AC645" s="391"/>
      <c r="AD645" s="391"/>
      <c r="AE645" s="389"/>
      <c r="AF645" s="395"/>
      <c r="AG645" s="395"/>
      <c r="AH645" s="395"/>
      <c r="AL645" s="396"/>
      <c r="AM645" s="396"/>
    </row>
    <row r="646" spans="17:39" ht="81.75" customHeight="1">
      <c r="Q646" s="394"/>
      <c r="R646" s="394"/>
      <c r="S646" s="394"/>
      <c r="T646" s="394"/>
      <c r="U646" s="391"/>
      <c r="V646" s="392"/>
      <c r="W646" s="392"/>
      <c r="X646" s="391"/>
      <c r="Y646" s="391"/>
      <c r="Z646" s="391"/>
      <c r="AA646" s="392"/>
      <c r="AB646" s="392"/>
      <c r="AC646" s="391"/>
      <c r="AD646" s="391"/>
      <c r="AE646" s="389"/>
      <c r="AF646" s="395"/>
      <c r="AG646" s="395"/>
      <c r="AH646" s="395"/>
      <c r="AL646" s="396"/>
      <c r="AM646" s="396"/>
    </row>
    <row r="647" spans="17:39" ht="81.75" customHeight="1">
      <c r="Q647" s="394"/>
      <c r="R647" s="394"/>
      <c r="S647" s="394"/>
      <c r="T647" s="394"/>
      <c r="U647" s="391"/>
      <c r="V647" s="392"/>
      <c r="W647" s="392"/>
      <c r="X647" s="391"/>
      <c r="Y647" s="391"/>
      <c r="Z647" s="391"/>
      <c r="AA647" s="392"/>
      <c r="AB647" s="392"/>
      <c r="AC647" s="391"/>
      <c r="AD647" s="391"/>
      <c r="AE647" s="389"/>
      <c r="AF647" s="395"/>
      <c r="AG647" s="395"/>
      <c r="AH647" s="395"/>
      <c r="AL647" s="396"/>
      <c r="AM647" s="396"/>
    </row>
    <row r="648" spans="17:39" ht="81.75" customHeight="1">
      <c r="Q648" s="394"/>
      <c r="R648" s="394"/>
      <c r="S648" s="394"/>
      <c r="T648" s="394"/>
      <c r="U648" s="391"/>
      <c r="V648" s="392"/>
      <c r="W648" s="392"/>
      <c r="X648" s="391"/>
      <c r="Y648" s="391"/>
      <c r="Z648" s="391"/>
      <c r="AA648" s="392"/>
      <c r="AB648" s="392"/>
      <c r="AC648" s="391"/>
      <c r="AD648" s="391"/>
      <c r="AE648" s="389"/>
      <c r="AF648" s="395"/>
      <c r="AG648" s="395"/>
      <c r="AH648" s="395"/>
      <c r="AL648" s="396"/>
      <c r="AM648" s="396"/>
    </row>
    <row r="649" spans="17:39" ht="81.75" customHeight="1">
      <c r="Q649" s="394"/>
      <c r="R649" s="394"/>
      <c r="S649" s="394"/>
      <c r="T649" s="394"/>
      <c r="U649" s="391"/>
      <c r="V649" s="392"/>
      <c r="W649" s="392"/>
      <c r="X649" s="391"/>
      <c r="Y649" s="391"/>
      <c r="Z649" s="391"/>
      <c r="AA649" s="392"/>
      <c r="AB649" s="392"/>
      <c r="AC649" s="391"/>
      <c r="AD649" s="391"/>
      <c r="AE649" s="389"/>
      <c r="AF649" s="395"/>
      <c r="AG649" s="395"/>
      <c r="AH649" s="395"/>
      <c r="AL649" s="396"/>
      <c r="AM649" s="396"/>
    </row>
    <row r="650" spans="17:39" ht="81.75" customHeight="1">
      <c r="Q650" s="394"/>
      <c r="R650" s="394"/>
      <c r="S650" s="394"/>
      <c r="T650" s="394"/>
      <c r="U650" s="391"/>
      <c r="V650" s="392"/>
      <c r="W650" s="392"/>
      <c r="X650" s="391"/>
      <c r="Y650" s="391"/>
      <c r="Z650" s="391"/>
      <c r="AA650" s="392"/>
      <c r="AB650" s="392"/>
      <c r="AC650" s="391"/>
      <c r="AD650" s="391"/>
      <c r="AE650" s="389"/>
      <c r="AF650" s="395"/>
      <c r="AG650" s="395"/>
      <c r="AH650" s="395"/>
      <c r="AL650" s="396"/>
      <c r="AM650" s="396"/>
    </row>
    <row r="651" spans="17:39" ht="81.75" customHeight="1">
      <c r="Q651" s="394"/>
      <c r="R651" s="394"/>
      <c r="S651" s="394"/>
      <c r="T651" s="394"/>
      <c r="U651" s="391"/>
      <c r="V651" s="392"/>
      <c r="W651" s="392"/>
      <c r="X651" s="391"/>
      <c r="Y651" s="391"/>
      <c r="Z651" s="391"/>
      <c r="AA651" s="392"/>
      <c r="AB651" s="392"/>
      <c r="AC651" s="391"/>
      <c r="AD651" s="391"/>
      <c r="AE651" s="389"/>
      <c r="AF651" s="395"/>
      <c r="AG651" s="395"/>
      <c r="AH651" s="395"/>
      <c r="AL651" s="396"/>
      <c r="AM651" s="396"/>
    </row>
    <row r="652" spans="17:39" ht="81.75" customHeight="1">
      <c r="Q652" s="394"/>
      <c r="R652" s="394"/>
      <c r="S652" s="394"/>
      <c r="T652" s="394"/>
      <c r="U652" s="391"/>
      <c r="V652" s="392"/>
      <c r="W652" s="392"/>
      <c r="X652" s="391"/>
      <c r="Y652" s="391"/>
      <c r="Z652" s="391"/>
      <c r="AA652" s="392"/>
      <c r="AB652" s="392"/>
      <c r="AC652" s="391"/>
      <c r="AD652" s="391"/>
      <c r="AE652" s="389"/>
      <c r="AF652" s="395"/>
      <c r="AG652" s="395"/>
      <c r="AH652" s="395"/>
      <c r="AL652" s="396"/>
      <c r="AM652" s="396"/>
    </row>
    <row r="653" spans="17:39" ht="81.75" customHeight="1">
      <c r="Q653" s="394"/>
      <c r="R653" s="394"/>
      <c r="S653" s="394"/>
      <c r="T653" s="394"/>
      <c r="U653" s="391"/>
      <c r="V653" s="392"/>
      <c r="W653" s="392"/>
      <c r="X653" s="391"/>
      <c r="Y653" s="391"/>
      <c r="Z653" s="391"/>
      <c r="AA653" s="392"/>
      <c r="AB653" s="392"/>
      <c r="AC653" s="391"/>
      <c r="AD653" s="391"/>
      <c r="AE653" s="389"/>
      <c r="AF653" s="395"/>
      <c r="AG653" s="395"/>
      <c r="AH653" s="395"/>
      <c r="AL653" s="396"/>
      <c r="AM653" s="396"/>
    </row>
    <row r="654" spans="17:39" ht="81.75" customHeight="1">
      <c r="Q654" s="394"/>
      <c r="R654" s="394"/>
      <c r="S654" s="394"/>
      <c r="T654" s="394"/>
      <c r="U654" s="391"/>
      <c r="V654" s="392"/>
      <c r="W654" s="392"/>
      <c r="X654" s="391"/>
      <c r="Y654" s="391"/>
      <c r="Z654" s="391"/>
      <c r="AA654" s="392"/>
      <c r="AB654" s="392"/>
      <c r="AC654" s="391"/>
      <c r="AD654" s="391"/>
      <c r="AE654" s="389"/>
      <c r="AF654" s="395"/>
      <c r="AG654" s="395"/>
      <c r="AH654" s="395"/>
      <c r="AL654" s="396"/>
      <c r="AM654" s="396"/>
    </row>
    <row r="655" spans="17:39" ht="81.75" customHeight="1">
      <c r="Q655" s="394"/>
      <c r="R655" s="394"/>
      <c r="S655" s="394"/>
      <c r="T655" s="394"/>
      <c r="U655" s="391"/>
      <c r="V655" s="392"/>
      <c r="W655" s="392"/>
      <c r="X655" s="391"/>
      <c r="Y655" s="391"/>
      <c r="Z655" s="391"/>
      <c r="AA655" s="392"/>
      <c r="AB655" s="392"/>
      <c r="AC655" s="391"/>
      <c r="AD655" s="391"/>
      <c r="AE655" s="389"/>
      <c r="AF655" s="395"/>
      <c r="AG655" s="395"/>
      <c r="AH655" s="395"/>
      <c r="AL655" s="396"/>
      <c r="AM655" s="396"/>
    </row>
    <row r="656" spans="17:39" ht="81.75" customHeight="1">
      <c r="Q656" s="394"/>
      <c r="R656" s="394"/>
      <c r="S656" s="394"/>
      <c r="T656" s="394"/>
      <c r="U656" s="391"/>
      <c r="V656" s="392"/>
      <c r="W656" s="392"/>
      <c r="X656" s="391"/>
      <c r="Y656" s="391"/>
      <c r="Z656" s="391"/>
      <c r="AA656" s="392"/>
      <c r="AB656" s="392"/>
      <c r="AC656" s="391"/>
      <c r="AD656" s="391"/>
      <c r="AE656" s="389"/>
      <c r="AF656" s="395"/>
      <c r="AG656" s="395"/>
      <c r="AH656" s="395"/>
      <c r="AL656" s="396"/>
      <c r="AM656" s="396"/>
    </row>
    <row r="657" spans="17:39" ht="81.75" customHeight="1">
      <c r="Q657" s="394"/>
      <c r="R657" s="394"/>
      <c r="S657" s="394"/>
      <c r="T657" s="394"/>
      <c r="U657" s="391"/>
      <c r="V657" s="392"/>
      <c r="W657" s="392"/>
      <c r="X657" s="391"/>
      <c r="Y657" s="391"/>
      <c r="Z657" s="391"/>
      <c r="AA657" s="392"/>
      <c r="AB657" s="392"/>
      <c r="AC657" s="391"/>
      <c r="AD657" s="391"/>
      <c r="AE657" s="389"/>
      <c r="AF657" s="395"/>
      <c r="AG657" s="395"/>
      <c r="AH657" s="395"/>
      <c r="AL657" s="396"/>
      <c r="AM657" s="396"/>
    </row>
    <row r="658" spans="17:39" ht="81.75" customHeight="1">
      <c r="Q658" s="394"/>
      <c r="R658" s="394"/>
      <c r="S658" s="394"/>
      <c r="T658" s="394"/>
      <c r="U658" s="391"/>
      <c r="V658" s="392"/>
      <c r="W658" s="392"/>
      <c r="X658" s="391"/>
      <c r="Y658" s="391"/>
      <c r="Z658" s="391"/>
      <c r="AA658" s="392"/>
      <c r="AB658" s="392"/>
      <c r="AC658" s="391"/>
      <c r="AD658" s="391"/>
      <c r="AE658" s="389"/>
      <c r="AF658" s="395"/>
      <c r="AG658" s="395"/>
      <c r="AH658" s="395"/>
      <c r="AL658" s="396"/>
      <c r="AM658" s="396"/>
    </row>
    <row r="659" spans="17:39" ht="81.75" customHeight="1">
      <c r="Q659" s="394"/>
      <c r="R659" s="394"/>
      <c r="S659" s="394"/>
      <c r="T659" s="394"/>
      <c r="U659" s="391"/>
      <c r="V659" s="392"/>
      <c r="W659" s="392"/>
      <c r="X659" s="391"/>
      <c r="Y659" s="391"/>
      <c r="Z659" s="391"/>
      <c r="AA659" s="392"/>
      <c r="AB659" s="392"/>
      <c r="AC659" s="391"/>
      <c r="AD659" s="391"/>
      <c r="AE659" s="389"/>
      <c r="AF659" s="395"/>
      <c r="AG659" s="395"/>
      <c r="AH659" s="395"/>
      <c r="AL659" s="396"/>
      <c r="AM659" s="396"/>
    </row>
    <row r="660" spans="17:39" ht="81.75" customHeight="1">
      <c r="Q660" s="394"/>
      <c r="R660" s="394"/>
      <c r="S660" s="394"/>
      <c r="T660" s="394"/>
      <c r="U660" s="391"/>
      <c r="V660" s="392"/>
      <c r="W660" s="392"/>
      <c r="X660" s="391"/>
      <c r="Y660" s="391"/>
      <c r="Z660" s="391"/>
      <c r="AA660" s="392"/>
      <c r="AB660" s="392"/>
      <c r="AC660" s="391"/>
      <c r="AD660" s="391"/>
      <c r="AE660" s="389"/>
      <c r="AF660" s="395"/>
      <c r="AG660" s="395"/>
      <c r="AH660" s="395"/>
      <c r="AL660" s="396"/>
      <c r="AM660" s="396"/>
    </row>
    <row r="661" spans="17:39" ht="81.75" customHeight="1">
      <c r="Q661" s="394"/>
      <c r="R661" s="394"/>
      <c r="S661" s="394"/>
      <c r="T661" s="394"/>
      <c r="U661" s="391"/>
      <c r="V661" s="392"/>
      <c r="W661" s="392"/>
      <c r="X661" s="391"/>
      <c r="Y661" s="391"/>
      <c r="Z661" s="391"/>
      <c r="AA661" s="392"/>
      <c r="AB661" s="392"/>
      <c r="AC661" s="391"/>
      <c r="AD661" s="391"/>
      <c r="AE661" s="389"/>
      <c r="AF661" s="395"/>
      <c r="AG661" s="395"/>
      <c r="AH661" s="395"/>
      <c r="AL661" s="396"/>
      <c r="AM661" s="396"/>
    </row>
    <row r="662" spans="17:39" ht="81.75" customHeight="1">
      <c r="Q662" s="394"/>
      <c r="R662" s="394"/>
      <c r="S662" s="394"/>
      <c r="T662" s="394"/>
      <c r="U662" s="391"/>
      <c r="V662" s="392"/>
      <c r="W662" s="392"/>
      <c r="X662" s="391"/>
      <c r="Y662" s="391"/>
      <c r="Z662" s="391"/>
      <c r="AA662" s="392"/>
      <c r="AB662" s="392"/>
      <c r="AC662" s="391"/>
      <c r="AD662" s="391"/>
      <c r="AE662" s="389"/>
      <c r="AF662" s="395"/>
      <c r="AG662" s="395"/>
      <c r="AH662" s="395"/>
      <c r="AL662" s="396"/>
      <c r="AM662" s="396"/>
    </row>
    <row r="663" spans="17:39" ht="81.75" customHeight="1">
      <c r="Q663" s="394"/>
      <c r="R663" s="394"/>
      <c r="S663" s="394"/>
      <c r="T663" s="394"/>
      <c r="U663" s="391"/>
      <c r="V663" s="392"/>
      <c r="W663" s="392"/>
      <c r="X663" s="391"/>
      <c r="Y663" s="391"/>
      <c r="Z663" s="391"/>
      <c r="AA663" s="392"/>
      <c r="AB663" s="392"/>
      <c r="AC663" s="391"/>
      <c r="AD663" s="391"/>
      <c r="AE663" s="389"/>
      <c r="AF663" s="395"/>
      <c r="AG663" s="395"/>
      <c r="AH663" s="395"/>
      <c r="AL663" s="396"/>
      <c r="AM663" s="396"/>
    </row>
    <row r="664" spans="17:39" ht="81.75" customHeight="1">
      <c r="Q664" s="394"/>
      <c r="R664" s="394"/>
      <c r="S664" s="394"/>
      <c r="T664" s="394"/>
      <c r="U664" s="391"/>
      <c r="V664" s="392"/>
      <c r="W664" s="392"/>
      <c r="X664" s="391"/>
      <c r="Y664" s="391"/>
      <c r="Z664" s="391"/>
      <c r="AA664" s="392"/>
      <c r="AB664" s="392"/>
      <c r="AC664" s="391"/>
      <c r="AD664" s="391"/>
      <c r="AE664" s="389"/>
      <c r="AF664" s="395"/>
      <c r="AG664" s="395"/>
      <c r="AH664" s="395"/>
      <c r="AL664" s="396"/>
      <c r="AM664" s="396"/>
    </row>
    <row r="665" spans="17:39" ht="81.75" customHeight="1">
      <c r="Q665" s="394"/>
      <c r="R665" s="394"/>
      <c r="S665" s="394"/>
      <c r="T665" s="394"/>
      <c r="U665" s="391"/>
      <c r="V665" s="392"/>
      <c r="W665" s="392"/>
      <c r="X665" s="391"/>
      <c r="Y665" s="391"/>
      <c r="Z665" s="391"/>
      <c r="AA665" s="392"/>
      <c r="AB665" s="392"/>
      <c r="AC665" s="391"/>
      <c r="AD665" s="391"/>
      <c r="AE665" s="389"/>
      <c r="AF665" s="395"/>
      <c r="AG665" s="395"/>
      <c r="AH665" s="395"/>
      <c r="AL665" s="396"/>
      <c r="AM665" s="396"/>
    </row>
    <row r="666" spans="17:39" ht="81.75" customHeight="1">
      <c r="Q666" s="394"/>
      <c r="R666" s="394"/>
      <c r="S666" s="394"/>
      <c r="T666" s="394"/>
      <c r="U666" s="391"/>
      <c r="V666" s="392"/>
      <c r="W666" s="392"/>
      <c r="X666" s="391"/>
      <c r="Y666" s="391"/>
      <c r="Z666" s="391"/>
      <c r="AA666" s="392"/>
      <c r="AB666" s="392"/>
      <c r="AC666" s="391"/>
      <c r="AD666" s="391"/>
      <c r="AE666" s="389"/>
      <c r="AF666" s="395"/>
      <c r="AG666" s="395"/>
      <c r="AH666" s="395"/>
      <c r="AL666" s="396"/>
      <c r="AM666" s="396"/>
    </row>
    <row r="667" spans="17:39" ht="81.75" customHeight="1">
      <c r="Q667" s="394"/>
      <c r="R667" s="394"/>
      <c r="S667" s="394"/>
      <c r="T667" s="394"/>
      <c r="U667" s="391"/>
      <c r="V667" s="392"/>
      <c r="W667" s="392"/>
      <c r="X667" s="391"/>
      <c r="Y667" s="391"/>
      <c r="Z667" s="391"/>
      <c r="AA667" s="392"/>
      <c r="AB667" s="392"/>
      <c r="AC667" s="391"/>
      <c r="AD667" s="391"/>
      <c r="AE667" s="389"/>
      <c r="AF667" s="395"/>
      <c r="AG667" s="395"/>
      <c r="AH667" s="395"/>
      <c r="AL667" s="396"/>
      <c r="AM667" s="396"/>
    </row>
    <row r="668" spans="17:39" ht="81.75" customHeight="1">
      <c r="Q668" s="394"/>
      <c r="R668" s="394"/>
      <c r="S668" s="394"/>
      <c r="T668" s="394"/>
      <c r="U668" s="391"/>
      <c r="V668" s="392"/>
      <c r="W668" s="392"/>
      <c r="X668" s="391"/>
      <c r="Y668" s="391"/>
      <c r="Z668" s="391"/>
      <c r="AA668" s="392"/>
      <c r="AB668" s="392"/>
      <c r="AC668" s="391"/>
      <c r="AD668" s="391"/>
      <c r="AE668" s="389"/>
      <c r="AF668" s="395"/>
      <c r="AG668" s="395"/>
      <c r="AH668" s="395"/>
      <c r="AL668" s="396"/>
      <c r="AM668" s="396"/>
    </row>
    <row r="669" spans="17:39" ht="81.75" customHeight="1">
      <c r="Q669" s="394"/>
      <c r="R669" s="394"/>
      <c r="S669" s="394"/>
      <c r="T669" s="394"/>
      <c r="U669" s="391"/>
      <c r="V669" s="392"/>
      <c r="W669" s="392"/>
      <c r="X669" s="391"/>
      <c r="Y669" s="391"/>
      <c r="Z669" s="391"/>
      <c r="AA669" s="392"/>
      <c r="AB669" s="392"/>
      <c r="AC669" s="391"/>
      <c r="AD669" s="391"/>
      <c r="AE669" s="389"/>
      <c r="AF669" s="395"/>
      <c r="AG669" s="395"/>
      <c r="AH669" s="395"/>
      <c r="AL669" s="396"/>
      <c r="AM669" s="396"/>
    </row>
    <row r="670" spans="17:39" ht="81.75" customHeight="1">
      <c r="Q670" s="394"/>
      <c r="R670" s="394"/>
      <c r="S670" s="394"/>
      <c r="T670" s="394"/>
      <c r="U670" s="391"/>
      <c r="V670" s="392"/>
      <c r="W670" s="392"/>
      <c r="X670" s="391"/>
      <c r="Y670" s="391"/>
      <c r="Z670" s="391"/>
      <c r="AA670" s="392"/>
      <c r="AB670" s="392"/>
      <c r="AC670" s="391"/>
      <c r="AD670" s="391"/>
      <c r="AE670" s="389"/>
      <c r="AF670" s="395"/>
      <c r="AG670" s="395"/>
      <c r="AH670" s="395"/>
      <c r="AL670" s="396"/>
      <c r="AM670" s="396"/>
    </row>
    <row r="671" spans="17:39" ht="81.75" customHeight="1">
      <c r="Q671" s="394"/>
      <c r="R671" s="394"/>
      <c r="S671" s="394"/>
      <c r="T671" s="394"/>
      <c r="U671" s="391"/>
      <c r="V671" s="392"/>
      <c r="W671" s="392"/>
      <c r="X671" s="391"/>
      <c r="Y671" s="391"/>
      <c r="Z671" s="391"/>
      <c r="AA671" s="392"/>
      <c r="AB671" s="392"/>
      <c r="AC671" s="391"/>
      <c r="AD671" s="391"/>
      <c r="AE671" s="389"/>
      <c r="AF671" s="395"/>
      <c r="AG671" s="395"/>
      <c r="AH671" s="395"/>
      <c r="AL671" s="396"/>
      <c r="AM671" s="396"/>
    </row>
    <row r="672" spans="17:39" ht="81.75" customHeight="1">
      <c r="Q672" s="394"/>
      <c r="R672" s="394"/>
      <c r="S672" s="394"/>
      <c r="T672" s="394"/>
      <c r="U672" s="391"/>
      <c r="V672" s="392"/>
      <c r="W672" s="392"/>
      <c r="X672" s="391"/>
      <c r="Y672" s="391"/>
      <c r="Z672" s="391"/>
      <c r="AA672" s="392"/>
      <c r="AB672" s="392"/>
      <c r="AC672" s="391"/>
      <c r="AD672" s="391"/>
      <c r="AE672" s="389"/>
      <c r="AF672" s="395"/>
      <c r="AG672" s="395"/>
      <c r="AH672" s="395"/>
      <c r="AL672" s="396"/>
      <c r="AM672" s="396"/>
    </row>
    <row r="673" spans="17:39" ht="81.75" customHeight="1">
      <c r="Q673" s="394"/>
      <c r="R673" s="394"/>
      <c r="S673" s="394"/>
      <c r="T673" s="394"/>
      <c r="U673" s="391"/>
      <c r="V673" s="392"/>
      <c r="W673" s="392"/>
      <c r="X673" s="391"/>
      <c r="Y673" s="391"/>
      <c r="Z673" s="391"/>
      <c r="AA673" s="392"/>
      <c r="AB673" s="392"/>
      <c r="AC673" s="391"/>
      <c r="AD673" s="391"/>
      <c r="AE673" s="389"/>
      <c r="AF673" s="395"/>
      <c r="AG673" s="395"/>
      <c r="AH673" s="395"/>
      <c r="AL673" s="396"/>
      <c r="AM673" s="396"/>
    </row>
    <row r="674" spans="17:39" ht="81.75" customHeight="1">
      <c r="Q674" s="394"/>
      <c r="R674" s="394"/>
      <c r="S674" s="394"/>
      <c r="T674" s="394"/>
      <c r="U674" s="391"/>
      <c r="V674" s="392"/>
      <c r="W674" s="392"/>
      <c r="X674" s="391"/>
      <c r="Y674" s="391"/>
      <c r="Z674" s="391"/>
      <c r="AA674" s="392"/>
      <c r="AB674" s="392"/>
      <c r="AC674" s="391"/>
      <c r="AD674" s="391"/>
      <c r="AE674" s="389"/>
      <c r="AF674" s="395"/>
      <c r="AG674" s="395"/>
      <c r="AH674" s="395"/>
      <c r="AL674" s="396"/>
      <c r="AM674" s="396"/>
    </row>
    <row r="675" spans="17:39" ht="81.75" customHeight="1">
      <c r="Q675" s="394"/>
      <c r="R675" s="394"/>
      <c r="S675" s="394"/>
      <c r="T675" s="394"/>
      <c r="U675" s="391"/>
      <c r="V675" s="392"/>
      <c r="W675" s="392"/>
      <c r="X675" s="391"/>
      <c r="Y675" s="391"/>
      <c r="Z675" s="391"/>
      <c r="AA675" s="392"/>
      <c r="AB675" s="392"/>
      <c r="AC675" s="391"/>
      <c r="AD675" s="391"/>
      <c r="AE675" s="389"/>
      <c r="AF675" s="395"/>
      <c r="AG675" s="395"/>
      <c r="AH675" s="395"/>
      <c r="AL675" s="396"/>
      <c r="AM675" s="396"/>
    </row>
    <row r="676" spans="17:39" ht="81.75" customHeight="1">
      <c r="Q676" s="394"/>
      <c r="R676" s="394"/>
      <c r="S676" s="394"/>
      <c r="T676" s="394"/>
      <c r="U676" s="391"/>
      <c r="V676" s="392"/>
      <c r="W676" s="392"/>
      <c r="X676" s="391"/>
      <c r="Y676" s="391"/>
      <c r="Z676" s="391"/>
      <c r="AA676" s="392"/>
      <c r="AB676" s="392"/>
      <c r="AC676" s="391"/>
      <c r="AD676" s="391"/>
      <c r="AE676" s="389"/>
      <c r="AF676" s="395"/>
      <c r="AG676" s="395"/>
      <c r="AH676" s="395"/>
      <c r="AL676" s="396"/>
      <c r="AM676" s="396"/>
    </row>
    <row r="677" spans="17:39" ht="81.75" customHeight="1">
      <c r="Q677" s="394"/>
      <c r="R677" s="394"/>
      <c r="S677" s="394"/>
      <c r="T677" s="394"/>
      <c r="U677" s="391"/>
      <c r="V677" s="392"/>
      <c r="W677" s="392"/>
      <c r="X677" s="391"/>
      <c r="Y677" s="391"/>
      <c r="Z677" s="391"/>
      <c r="AA677" s="392"/>
      <c r="AB677" s="392"/>
      <c r="AC677" s="391"/>
      <c r="AD677" s="391"/>
      <c r="AE677" s="389"/>
      <c r="AF677" s="395"/>
      <c r="AG677" s="395"/>
      <c r="AH677" s="395"/>
      <c r="AL677" s="396"/>
      <c r="AM677" s="396"/>
    </row>
    <row r="678" spans="17:39" ht="81.75" customHeight="1">
      <c r="Q678" s="394"/>
      <c r="R678" s="394"/>
      <c r="S678" s="394"/>
      <c r="T678" s="394"/>
      <c r="U678" s="391"/>
      <c r="V678" s="392"/>
      <c r="W678" s="392"/>
      <c r="X678" s="391"/>
      <c r="Y678" s="391"/>
      <c r="Z678" s="391"/>
      <c r="AA678" s="392"/>
      <c r="AB678" s="392"/>
      <c r="AC678" s="391"/>
      <c r="AD678" s="391"/>
      <c r="AE678" s="389"/>
      <c r="AF678" s="395"/>
      <c r="AG678" s="395"/>
      <c r="AH678" s="395"/>
      <c r="AL678" s="396"/>
      <c r="AM678" s="396"/>
    </row>
    <row r="679" spans="17:39" ht="81.75" customHeight="1">
      <c r="Q679" s="394"/>
      <c r="R679" s="394"/>
      <c r="S679" s="394"/>
      <c r="T679" s="394"/>
      <c r="U679" s="391"/>
      <c r="V679" s="392"/>
      <c r="W679" s="392"/>
      <c r="X679" s="391"/>
      <c r="Y679" s="391"/>
      <c r="Z679" s="391"/>
      <c r="AA679" s="392"/>
      <c r="AB679" s="392"/>
      <c r="AC679" s="391"/>
      <c r="AD679" s="391"/>
      <c r="AE679" s="389"/>
      <c r="AF679" s="395"/>
      <c r="AG679" s="395"/>
      <c r="AH679" s="395"/>
      <c r="AL679" s="396"/>
      <c r="AM679" s="396"/>
    </row>
    <row r="680" spans="17:39" ht="81.75" customHeight="1">
      <c r="Q680" s="394"/>
      <c r="R680" s="394"/>
      <c r="S680" s="394"/>
      <c r="T680" s="394"/>
      <c r="U680" s="391"/>
      <c r="V680" s="392"/>
      <c r="W680" s="392"/>
      <c r="X680" s="391"/>
      <c r="Y680" s="391"/>
      <c r="Z680" s="391"/>
      <c r="AA680" s="392"/>
      <c r="AB680" s="392"/>
      <c r="AC680" s="391"/>
      <c r="AD680" s="391"/>
      <c r="AE680" s="389"/>
      <c r="AF680" s="395"/>
      <c r="AG680" s="395"/>
      <c r="AH680" s="395"/>
      <c r="AL680" s="396"/>
      <c r="AM680" s="396"/>
    </row>
    <row r="681" spans="17:39" ht="81.75" customHeight="1">
      <c r="Q681" s="394"/>
      <c r="R681" s="394"/>
      <c r="S681" s="394"/>
      <c r="T681" s="394"/>
      <c r="U681" s="391"/>
      <c r="V681" s="392"/>
      <c r="W681" s="392"/>
      <c r="X681" s="391"/>
      <c r="Y681" s="391"/>
      <c r="Z681" s="391"/>
      <c r="AA681" s="392"/>
      <c r="AB681" s="392"/>
      <c r="AC681" s="391"/>
      <c r="AD681" s="391"/>
      <c r="AE681" s="389"/>
      <c r="AF681" s="395"/>
      <c r="AG681" s="395"/>
      <c r="AH681" s="395"/>
      <c r="AL681" s="396"/>
      <c r="AM681" s="396"/>
    </row>
    <row r="682" spans="17:39" ht="81.75" customHeight="1">
      <c r="Q682" s="394"/>
      <c r="R682" s="394"/>
      <c r="S682" s="394"/>
      <c r="T682" s="394"/>
      <c r="U682" s="391"/>
      <c r="V682" s="392"/>
      <c r="W682" s="392"/>
      <c r="X682" s="391"/>
      <c r="Y682" s="391"/>
      <c r="Z682" s="391"/>
      <c r="AA682" s="392"/>
      <c r="AB682" s="392"/>
      <c r="AC682" s="391"/>
      <c r="AD682" s="391"/>
      <c r="AE682" s="389"/>
      <c r="AF682" s="395"/>
      <c r="AG682" s="395"/>
      <c r="AH682" s="395"/>
      <c r="AL682" s="396"/>
      <c r="AM682" s="396"/>
    </row>
    <row r="683" spans="17:39" ht="81.75" customHeight="1">
      <c r="Q683" s="394"/>
      <c r="R683" s="394"/>
      <c r="S683" s="394"/>
      <c r="T683" s="394"/>
      <c r="U683" s="391"/>
      <c r="V683" s="392"/>
      <c r="W683" s="392"/>
      <c r="X683" s="391"/>
      <c r="Y683" s="391"/>
      <c r="Z683" s="391"/>
      <c r="AA683" s="392"/>
      <c r="AB683" s="392"/>
      <c r="AC683" s="391"/>
      <c r="AD683" s="391"/>
      <c r="AE683" s="389"/>
      <c r="AF683" s="395"/>
      <c r="AG683" s="395"/>
      <c r="AH683" s="395"/>
      <c r="AL683" s="396"/>
      <c r="AM683" s="396"/>
    </row>
    <row r="684" spans="17:39" ht="81.75" customHeight="1">
      <c r="Q684" s="394"/>
      <c r="R684" s="394"/>
      <c r="S684" s="394"/>
      <c r="T684" s="394"/>
      <c r="U684" s="391"/>
      <c r="V684" s="392"/>
      <c r="W684" s="392"/>
      <c r="X684" s="391"/>
      <c r="Y684" s="391"/>
      <c r="Z684" s="391"/>
      <c r="AA684" s="392"/>
      <c r="AB684" s="392"/>
      <c r="AC684" s="391"/>
      <c r="AD684" s="391"/>
      <c r="AE684" s="389"/>
      <c r="AF684" s="395"/>
      <c r="AG684" s="395"/>
      <c r="AH684" s="395"/>
      <c r="AL684" s="396"/>
      <c r="AM684" s="396"/>
    </row>
    <row r="685" spans="17:39" ht="81.75" customHeight="1">
      <c r="Q685" s="394"/>
      <c r="R685" s="394"/>
      <c r="S685" s="394"/>
      <c r="T685" s="394"/>
      <c r="U685" s="391"/>
      <c r="V685" s="392"/>
      <c r="W685" s="392"/>
      <c r="X685" s="391"/>
      <c r="Y685" s="391"/>
      <c r="Z685" s="391"/>
      <c r="AA685" s="392"/>
      <c r="AB685" s="392"/>
      <c r="AC685" s="391"/>
      <c r="AD685" s="391"/>
      <c r="AE685" s="389"/>
      <c r="AF685" s="395"/>
      <c r="AG685" s="395"/>
      <c r="AH685" s="395"/>
      <c r="AL685" s="396"/>
      <c r="AM685" s="396"/>
    </row>
    <row r="686" spans="17:39" ht="81.75" customHeight="1">
      <c r="Q686" s="394"/>
      <c r="R686" s="394"/>
      <c r="S686" s="394"/>
      <c r="T686" s="394"/>
      <c r="U686" s="391"/>
      <c r="V686" s="392"/>
      <c r="W686" s="392"/>
      <c r="X686" s="391"/>
      <c r="Y686" s="391"/>
      <c r="Z686" s="391"/>
      <c r="AA686" s="392"/>
      <c r="AB686" s="392"/>
      <c r="AC686" s="391"/>
      <c r="AD686" s="391"/>
      <c r="AE686" s="389"/>
      <c r="AF686" s="395"/>
      <c r="AG686" s="395"/>
      <c r="AH686" s="395"/>
      <c r="AL686" s="396"/>
      <c r="AM686" s="396"/>
    </row>
    <row r="687" spans="17:39" ht="81.75" customHeight="1">
      <c r="Q687" s="394"/>
      <c r="R687" s="394"/>
      <c r="S687" s="394"/>
      <c r="T687" s="394"/>
      <c r="U687" s="391"/>
      <c r="V687" s="392"/>
      <c r="W687" s="392"/>
      <c r="X687" s="391"/>
      <c r="Y687" s="391"/>
      <c r="Z687" s="391"/>
      <c r="AA687" s="392"/>
      <c r="AB687" s="392"/>
      <c r="AC687" s="391"/>
      <c r="AD687" s="391"/>
      <c r="AE687" s="389"/>
      <c r="AF687" s="395"/>
      <c r="AG687" s="395"/>
      <c r="AH687" s="395"/>
      <c r="AL687" s="396"/>
      <c r="AM687" s="396"/>
    </row>
    <row r="688" spans="17:39" ht="81.75" customHeight="1">
      <c r="Q688" s="394"/>
      <c r="R688" s="394"/>
      <c r="S688" s="394"/>
      <c r="T688" s="394"/>
      <c r="U688" s="391"/>
      <c r="V688" s="392"/>
      <c r="W688" s="392"/>
      <c r="X688" s="391"/>
      <c r="Y688" s="391"/>
      <c r="Z688" s="391"/>
      <c r="AA688" s="392"/>
      <c r="AB688" s="392"/>
      <c r="AC688" s="391"/>
      <c r="AD688" s="391"/>
      <c r="AE688" s="389"/>
      <c r="AF688" s="395"/>
      <c r="AG688" s="395"/>
      <c r="AH688" s="395"/>
      <c r="AL688" s="396"/>
      <c r="AM688" s="396"/>
    </row>
    <row r="689" spans="17:39" ht="81.75" customHeight="1">
      <c r="Q689" s="394"/>
      <c r="R689" s="394"/>
      <c r="S689" s="394"/>
      <c r="T689" s="394"/>
      <c r="U689" s="391"/>
      <c r="V689" s="392"/>
      <c r="W689" s="392"/>
      <c r="X689" s="391"/>
      <c r="Y689" s="391"/>
      <c r="Z689" s="391"/>
      <c r="AA689" s="392"/>
      <c r="AB689" s="392"/>
      <c r="AC689" s="391"/>
      <c r="AD689" s="391"/>
      <c r="AE689" s="389"/>
      <c r="AF689" s="395"/>
      <c r="AG689" s="395"/>
      <c r="AH689" s="395"/>
      <c r="AL689" s="396"/>
      <c r="AM689" s="396"/>
    </row>
    <row r="690" spans="17:39" ht="81.75" customHeight="1">
      <c r="Q690" s="394"/>
      <c r="R690" s="394"/>
      <c r="S690" s="394"/>
      <c r="T690" s="394"/>
      <c r="U690" s="391"/>
      <c r="V690" s="392"/>
      <c r="W690" s="392"/>
      <c r="X690" s="391"/>
      <c r="Y690" s="391"/>
      <c r="Z690" s="391"/>
      <c r="AA690" s="392"/>
      <c r="AB690" s="392"/>
      <c r="AC690" s="391"/>
      <c r="AD690" s="391"/>
      <c r="AE690" s="389"/>
      <c r="AF690" s="395"/>
      <c r="AG690" s="395"/>
      <c r="AH690" s="395"/>
      <c r="AL690" s="396"/>
      <c r="AM690" s="396"/>
    </row>
    <row r="691" spans="17:39" ht="81.75" customHeight="1">
      <c r="Q691" s="394"/>
      <c r="R691" s="394"/>
      <c r="S691" s="394"/>
      <c r="T691" s="394"/>
      <c r="U691" s="391"/>
      <c r="V691" s="392"/>
      <c r="W691" s="392"/>
      <c r="X691" s="391"/>
      <c r="Y691" s="391"/>
      <c r="Z691" s="391"/>
      <c r="AA691" s="392"/>
      <c r="AB691" s="392"/>
      <c r="AC691" s="391"/>
      <c r="AD691" s="391"/>
      <c r="AE691" s="389"/>
      <c r="AF691" s="395"/>
      <c r="AG691" s="395"/>
      <c r="AH691" s="395"/>
      <c r="AL691" s="396"/>
      <c r="AM691" s="396"/>
    </row>
    <row r="692" spans="17:39" ht="81.75" customHeight="1">
      <c r="Q692" s="394"/>
      <c r="R692" s="394"/>
      <c r="S692" s="394"/>
      <c r="T692" s="394"/>
      <c r="U692" s="391"/>
      <c r="V692" s="392"/>
      <c r="W692" s="392"/>
      <c r="X692" s="391"/>
      <c r="Y692" s="391"/>
      <c r="Z692" s="391"/>
      <c r="AA692" s="392"/>
      <c r="AB692" s="392"/>
      <c r="AC692" s="391"/>
      <c r="AD692" s="391"/>
      <c r="AE692" s="389"/>
      <c r="AF692" s="395"/>
      <c r="AG692" s="395"/>
      <c r="AH692" s="395"/>
      <c r="AL692" s="396"/>
      <c r="AM692" s="396"/>
    </row>
    <row r="693" spans="17:39" ht="81.75" customHeight="1">
      <c r="Q693" s="394"/>
      <c r="R693" s="394"/>
      <c r="S693" s="394"/>
      <c r="T693" s="394"/>
      <c r="U693" s="391"/>
      <c r="V693" s="392"/>
      <c r="W693" s="392"/>
      <c r="X693" s="391"/>
      <c r="Y693" s="391"/>
      <c r="Z693" s="391"/>
      <c r="AA693" s="392"/>
      <c r="AB693" s="392"/>
      <c r="AC693" s="391"/>
      <c r="AD693" s="391"/>
      <c r="AE693" s="389"/>
      <c r="AF693" s="395"/>
      <c r="AG693" s="395"/>
      <c r="AH693" s="395"/>
      <c r="AL693" s="396"/>
      <c r="AM693" s="396"/>
    </row>
    <row r="694" spans="17:39" ht="81.75" customHeight="1">
      <c r="Q694" s="394"/>
      <c r="R694" s="394"/>
      <c r="S694" s="394"/>
      <c r="T694" s="394"/>
      <c r="U694" s="391"/>
      <c r="V694" s="392"/>
      <c r="W694" s="392"/>
      <c r="X694" s="391"/>
      <c r="Y694" s="391"/>
      <c r="Z694" s="391"/>
      <c r="AA694" s="392"/>
      <c r="AB694" s="392"/>
      <c r="AC694" s="391"/>
      <c r="AD694" s="391"/>
      <c r="AE694" s="389"/>
      <c r="AF694" s="395"/>
      <c r="AG694" s="395"/>
      <c r="AH694" s="395"/>
      <c r="AL694" s="396"/>
      <c r="AM694" s="396"/>
    </row>
    <row r="695" spans="17:39" ht="81.75" customHeight="1">
      <c r="Q695" s="394"/>
      <c r="R695" s="394"/>
      <c r="S695" s="394"/>
      <c r="T695" s="394"/>
      <c r="U695" s="391"/>
      <c r="V695" s="392"/>
      <c r="W695" s="392"/>
      <c r="X695" s="391"/>
      <c r="Y695" s="391"/>
      <c r="Z695" s="391"/>
      <c r="AA695" s="392"/>
      <c r="AB695" s="392"/>
      <c r="AC695" s="391"/>
      <c r="AD695" s="391"/>
      <c r="AE695" s="389"/>
      <c r="AF695" s="395"/>
      <c r="AG695" s="395"/>
      <c r="AH695" s="395"/>
      <c r="AL695" s="396"/>
      <c r="AM695" s="396"/>
    </row>
    <row r="696" spans="17:39" ht="81.75" customHeight="1">
      <c r="Q696" s="394"/>
      <c r="R696" s="394"/>
      <c r="S696" s="394"/>
      <c r="T696" s="394"/>
      <c r="U696" s="391"/>
      <c r="V696" s="392"/>
      <c r="W696" s="392"/>
      <c r="X696" s="391"/>
      <c r="Y696" s="391"/>
      <c r="Z696" s="391"/>
      <c r="AA696" s="392"/>
      <c r="AB696" s="392"/>
      <c r="AC696" s="391"/>
      <c r="AD696" s="391"/>
      <c r="AE696" s="389"/>
      <c r="AF696" s="395"/>
      <c r="AG696" s="395"/>
      <c r="AH696" s="395"/>
      <c r="AL696" s="396"/>
      <c r="AM696" s="396"/>
    </row>
    <row r="697" spans="17:39" ht="81.75" customHeight="1">
      <c r="Q697" s="394"/>
      <c r="R697" s="394"/>
      <c r="S697" s="394"/>
      <c r="T697" s="394"/>
      <c r="U697" s="391"/>
      <c r="V697" s="392"/>
      <c r="W697" s="392"/>
      <c r="X697" s="391"/>
      <c r="Y697" s="391"/>
      <c r="Z697" s="391"/>
      <c r="AA697" s="392"/>
      <c r="AB697" s="392"/>
      <c r="AC697" s="391"/>
      <c r="AD697" s="391"/>
      <c r="AE697" s="389"/>
      <c r="AF697" s="395"/>
      <c r="AG697" s="395"/>
      <c r="AH697" s="395"/>
      <c r="AL697" s="396"/>
      <c r="AM697" s="396"/>
    </row>
    <row r="698" spans="17:39" ht="81.75" customHeight="1">
      <c r="Q698" s="394"/>
      <c r="R698" s="394"/>
      <c r="S698" s="394"/>
      <c r="T698" s="394"/>
      <c r="U698" s="391"/>
      <c r="V698" s="392"/>
      <c r="W698" s="392"/>
      <c r="X698" s="391"/>
      <c r="Y698" s="391"/>
      <c r="Z698" s="391"/>
      <c r="AA698" s="392"/>
      <c r="AB698" s="392"/>
      <c r="AC698" s="391"/>
      <c r="AD698" s="391"/>
      <c r="AE698" s="389"/>
      <c r="AF698" s="395"/>
      <c r="AG698" s="395"/>
      <c r="AH698" s="395"/>
      <c r="AL698" s="396"/>
      <c r="AM698" s="396"/>
    </row>
    <row r="699" spans="17:39" ht="81.75" customHeight="1">
      <c r="Q699" s="394"/>
      <c r="R699" s="394"/>
      <c r="S699" s="394"/>
      <c r="T699" s="394"/>
      <c r="U699" s="391"/>
      <c r="V699" s="392"/>
      <c r="W699" s="392"/>
      <c r="X699" s="391"/>
      <c r="Y699" s="391"/>
      <c r="Z699" s="391"/>
      <c r="AA699" s="392"/>
      <c r="AB699" s="392"/>
      <c r="AC699" s="391"/>
      <c r="AD699" s="391"/>
      <c r="AE699" s="389"/>
      <c r="AF699" s="395"/>
      <c r="AG699" s="395"/>
      <c r="AH699" s="395"/>
      <c r="AL699" s="396"/>
      <c r="AM699" s="396"/>
    </row>
    <row r="700" spans="17:39" ht="81.75" customHeight="1">
      <c r="Q700" s="394"/>
      <c r="R700" s="394"/>
      <c r="S700" s="394"/>
      <c r="T700" s="394"/>
      <c r="U700" s="391"/>
      <c r="V700" s="392"/>
      <c r="W700" s="392"/>
      <c r="X700" s="391"/>
      <c r="Y700" s="391"/>
      <c r="Z700" s="391"/>
      <c r="AA700" s="392"/>
      <c r="AB700" s="392"/>
      <c r="AC700" s="391"/>
      <c r="AD700" s="391"/>
      <c r="AE700" s="389"/>
      <c r="AF700" s="395"/>
      <c r="AG700" s="395"/>
      <c r="AH700" s="395"/>
      <c r="AL700" s="396"/>
      <c r="AM700" s="396"/>
    </row>
    <row r="701" spans="17:39" ht="81.75" customHeight="1">
      <c r="Q701" s="394"/>
      <c r="R701" s="394"/>
      <c r="S701" s="394"/>
      <c r="T701" s="394"/>
      <c r="U701" s="391"/>
      <c r="V701" s="392"/>
      <c r="W701" s="392"/>
      <c r="X701" s="391"/>
      <c r="Y701" s="391"/>
      <c r="Z701" s="391"/>
      <c r="AA701" s="392"/>
      <c r="AB701" s="392"/>
      <c r="AC701" s="391"/>
      <c r="AD701" s="391"/>
      <c r="AE701" s="389"/>
      <c r="AF701" s="395"/>
      <c r="AG701" s="395"/>
      <c r="AH701" s="395"/>
      <c r="AL701" s="396"/>
      <c r="AM701" s="396"/>
    </row>
    <row r="702" spans="17:39" ht="81.75" customHeight="1">
      <c r="Q702" s="394"/>
      <c r="R702" s="394"/>
      <c r="S702" s="394"/>
      <c r="T702" s="394"/>
      <c r="U702" s="391"/>
      <c r="V702" s="392"/>
      <c r="W702" s="392"/>
      <c r="X702" s="391"/>
      <c r="Y702" s="391"/>
      <c r="Z702" s="391"/>
      <c r="AA702" s="392"/>
      <c r="AB702" s="392"/>
      <c r="AC702" s="391"/>
      <c r="AD702" s="391"/>
      <c r="AE702" s="389"/>
      <c r="AF702" s="395"/>
      <c r="AG702" s="395"/>
      <c r="AH702" s="395"/>
      <c r="AL702" s="396"/>
      <c r="AM702" s="396"/>
    </row>
    <row r="703" spans="17:39" ht="81.75" customHeight="1">
      <c r="Q703" s="394"/>
      <c r="R703" s="394"/>
      <c r="S703" s="394"/>
      <c r="T703" s="394"/>
      <c r="U703" s="391"/>
      <c r="V703" s="392"/>
      <c r="W703" s="392"/>
      <c r="X703" s="391"/>
      <c r="Y703" s="391"/>
      <c r="Z703" s="391"/>
      <c r="AA703" s="392"/>
      <c r="AB703" s="392"/>
      <c r="AC703" s="391"/>
      <c r="AD703" s="391"/>
      <c r="AE703" s="389"/>
      <c r="AF703" s="395"/>
      <c r="AG703" s="395"/>
      <c r="AH703" s="395"/>
      <c r="AL703" s="396"/>
      <c r="AM703" s="396"/>
    </row>
    <row r="704" spans="17:39" ht="81.75" customHeight="1">
      <c r="Q704" s="394"/>
      <c r="R704" s="394"/>
      <c r="S704" s="394"/>
      <c r="T704" s="394"/>
      <c r="U704" s="391"/>
      <c r="V704" s="392"/>
      <c r="W704" s="392"/>
      <c r="X704" s="391"/>
      <c r="Y704" s="391"/>
      <c r="Z704" s="391"/>
      <c r="AA704" s="392"/>
      <c r="AB704" s="392"/>
      <c r="AC704" s="391"/>
      <c r="AD704" s="391"/>
      <c r="AE704" s="389"/>
      <c r="AF704" s="395"/>
      <c r="AG704" s="395"/>
      <c r="AH704" s="395"/>
      <c r="AL704" s="396"/>
      <c r="AM704" s="396"/>
    </row>
    <row r="705" spans="17:39" ht="81.75" customHeight="1">
      <c r="Q705" s="394"/>
      <c r="R705" s="394"/>
      <c r="S705" s="394"/>
      <c r="T705" s="394"/>
      <c r="U705" s="391"/>
      <c r="V705" s="392"/>
      <c r="W705" s="392"/>
      <c r="X705" s="391"/>
      <c r="Y705" s="391"/>
      <c r="Z705" s="391"/>
      <c r="AA705" s="392"/>
      <c r="AB705" s="392"/>
      <c r="AC705" s="391"/>
      <c r="AD705" s="391"/>
      <c r="AE705" s="389"/>
      <c r="AF705" s="395"/>
      <c r="AG705" s="395"/>
      <c r="AH705" s="395"/>
      <c r="AL705" s="396"/>
      <c r="AM705" s="396"/>
    </row>
    <row r="706" spans="17:39" ht="81.75" customHeight="1">
      <c r="Q706" s="394"/>
      <c r="R706" s="394"/>
      <c r="S706" s="394"/>
      <c r="T706" s="394"/>
      <c r="U706" s="391"/>
      <c r="V706" s="392"/>
      <c r="W706" s="392"/>
      <c r="X706" s="391"/>
      <c r="Y706" s="391"/>
      <c r="Z706" s="391"/>
      <c r="AA706" s="392"/>
      <c r="AB706" s="392"/>
      <c r="AC706" s="391"/>
      <c r="AD706" s="391"/>
      <c r="AE706" s="389"/>
      <c r="AF706" s="395"/>
      <c r="AG706" s="395"/>
      <c r="AH706" s="395"/>
      <c r="AL706" s="396"/>
      <c r="AM706" s="396"/>
    </row>
    <row r="707" spans="17:39" ht="81.75" customHeight="1">
      <c r="Q707" s="394"/>
      <c r="R707" s="394"/>
      <c r="S707" s="394"/>
      <c r="T707" s="394"/>
      <c r="U707" s="391"/>
      <c r="V707" s="392"/>
      <c r="W707" s="392"/>
      <c r="X707" s="391"/>
      <c r="Y707" s="391"/>
      <c r="Z707" s="391"/>
      <c r="AA707" s="392"/>
      <c r="AB707" s="392"/>
      <c r="AC707" s="391"/>
      <c r="AD707" s="391"/>
      <c r="AE707" s="389"/>
      <c r="AF707" s="395"/>
      <c r="AG707" s="395"/>
      <c r="AH707" s="395"/>
      <c r="AL707" s="396"/>
      <c r="AM707" s="396"/>
    </row>
    <row r="708" spans="17:39" ht="81.75" customHeight="1">
      <c r="Q708" s="394"/>
      <c r="R708" s="394"/>
      <c r="S708" s="394"/>
      <c r="T708" s="394"/>
      <c r="U708" s="391"/>
      <c r="V708" s="392"/>
      <c r="W708" s="392"/>
      <c r="X708" s="391"/>
      <c r="Y708" s="391"/>
      <c r="Z708" s="391"/>
      <c r="AA708" s="392"/>
      <c r="AB708" s="392"/>
      <c r="AC708" s="391"/>
      <c r="AD708" s="391"/>
      <c r="AE708" s="389"/>
      <c r="AF708" s="395"/>
      <c r="AG708" s="395"/>
      <c r="AH708" s="395"/>
      <c r="AL708" s="396"/>
      <c r="AM708" s="396"/>
    </row>
    <row r="709" spans="17:39" ht="81.75" customHeight="1">
      <c r="Q709" s="394"/>
      <c r="R709" s="394"/>
      <c r="S709" s="394"/>
      <c r="T709" s="394"/>
      <c r="U709" s="391"/>
      <c r="V709" s="392"/>
      <c r="W709" s="392"/>
      <c r="X709" s="391"/>
      <c r="Y709" s="391"/>
      <c r="Z709" s="391"/>
      <c r="AA709" s="392"/>
      <c r="AB709" s="392"/>
      <c r="AC709" s="391"/>
      <c r="AD709" s="391"/>
      <c r="AE709" s="389"/>
      <c r="AF709" s="395"/>
      <c r="AG709" s="395"/>
      <c r="AH709" s="395"/>
      <c r="AL709" s="396"/>
      <c r="AM709" s="396"/>
    </row>
    <row r="710" spans="17:39" ht="81.75" customHeight="1">
      <c r="Q710" s="394"/>
      <c r="R710" s="394"/>
      <c r="S710" s="394"/>
      <c r="T710" s="394"/>
      <c r="U710" s="391"/>
      <c r="V710" s="392"/>
      <c r="W710" s="392"/>
      <c r="X710" s="391"/>
      <c r="Y710" s="391"/>
      <c r="Z710" s="391"/>
      <c r="AA710" s="392"/>
      <c r="AB710" s="392"/>
      <c r="AC710" s="391"/>
      <c r="AD710" s="391"/>
      <c r="AE710" s="389"/>
      <c r="AF710" s="395"/>
      <c r="AG710" s="395"/>
      <c r="AH710" s="395"/>
      <c r="AL710" s="396"/>
      <c r="AM710" s="396"/>
    </row>
    <row r="711" spans="17:39" ht="81.75" customHeight="1">
      <c r="Q711" s="394"/>
      <c r="R711" s="394"/>
      <c r="S711" s="394"/>
      <c r="T711" s="394"/>
      <c r="U711" s="391"/>
      <c r="V711" s="392"/>
      <c r="W711" s="392"/>
      <c r="X711" s="391"/>
      <c r="Y711" s="391"/>
      <c r="Z711" s="391"/>
      <c r="AA711" s="392"/>
      <c r="AB711" s="392"/>
      <c r="AC711" s="391"/>
      <c r="AD711" s="391"/>
      <c r="AE711" s="389"/>
      <c r="AF711" s="395"/>
      <c r="AG711" s="395"/>
      <c r="AH711" s="395"/>
      <c r="AL711" s="396"/>
      <c r="AM711" s="396"/>
    </row>
    <row r="712" spans="17:39" ht="81.75" customHeight="1">
      <c r="Q712" s="394"/>
      <c r="R712" s="394"/>
      <c r="S712" s="394"/>
      <c r="T712" s="394"/>
      <c r="U712" s="391"/>
      <c r="V712" s="392"/>
      <c r="W712" s="392"/>
      <c r="X712" s="391"/>
      <c r="Y712" s="391"/>
      <c r="Z712" s="391"/>
      <c r="AA712" s="392"/>
      <c r="AB712" s="392"/>
      <c r="AC712" s="391"/>
      <c r="AD712" s="391"/>
      <c r="AE712" s="389"/>
      <c r="AF712" s="395"/>
      <c r="AG712" s="395"/>
      <c r="AH712" s="395"/>
      <c r="AL712" s="396"/>
      <c r="AM712" s="396"/>
    </row>
    <row r="713" spans="17:39" ht="81.75" customHeight="1">
      <c r="Q713" s="394"/>
      <c r="R713" s="394"/>
      <c r="S713" s="394"/>
      <c r="T713" s="394"/>
      <c r="U713" s="391"/>
      <c r="V713" s="392"/>
      <c r="W713" s="392"/>
      <c r="X713" s="391"/>
      <c r="Y713" s="391"/>
      <c r="Z713" s="391"/>
      <c r="AA713" s="392"/>
      <c r="AB713" s="392"/>
      <c r="AC713" s="391"/>
      <c r="AD713" s="391"/>
      <c r="AE713" s="389"/>
      <c r="AF713" s="395"/>
      <c r="AG713" s="395"/>
      <c r="AH713" s="395"/>
      <c r="AL713" s="396"/>
      <c r="AM713" s="396"/>
    </row>
    <row r="714" spans="17:39" ht="81.75" customHeight="1">
      <c r="Q714" s="394"/>
      <c r="R714" s="394"/>
      <c r="S714" s="394"/>
      <c r="T714" s="394"/>
      <c r="U714" s="391"/>
      <c r="V714" s="392"/>
      <c r="W714" s="392"/>
      <c r="X714" s="391"/>
      <c r="Y714" s="391"/>
      <c r="Z714" s="391"/>
      <c r="AA714" s="392"/>
      <c r="AB714" s="392"/>
      <c r="AC714" s="391"/>
      <c r="AD714" s="391"/>
      <c r="AE714" s="389"/>
      <c r="AF714" s="395"/>
      <c r="AG714" s="395"/>
      <c r="AH714" s="395"/>
      <c r="AL714" s="396"/>
      <c r="AM714" s="396"/>
    </row>
    <row r="715" spans="17:39" ht="81.75" customHeight="1">
      <c r="Q715" s="394"/>
      <c r="R715" s="394"/>
      <c r="S715" s="394"/>
      <c r="T715" s="394"/>
      <c r="U715" s="391"/>
      <c r="V715" s="392"/>
      <c r="W715" s="392"/>
      <c r="X715" s="391"/>
      <c r="Y715" s="391"/>
      <c r="Z715" s="391"/>
      <c r="AA715" s="392"/>
      <c r="AB715" s="392"/>
      <c r="AC715" s="391"/>
      <c r="AD715" s="391"/>
      <c r="AE715" s="389"/>
      <c r="AF715" s="395"/>
      <c r="AG715" s="395"/>
      <c r="AH715" s="395"/>
      <c r="AL715" s="396"/>
      <c r="AM715" s="396"/>
    </row>
    <row r="716" spans="17:39" ht="81.75" customHeight="1">
      <c r="Q716" s="394"/>
      <c r="R716" s="394"/>
      <c r="S716" s="394"/>
      <c r="T716" s="394"/>
      <c r="U716" s="391"/>
      <c r="V716" s="392"/>
      <c r="W716" s="392"/>
      <c r="X716" s="391"/>
      <c r="Y716" s="391"/>
      <c r="Z716" s="391"/>
      <c r="AA716" s="392"/>
      <c r="AB716" s="392"/>
      <c r="AC716" s="391"/>
      <c r="AD716" s="391"/>
      <c r="AE716" s="389"/>
      <c r="AF716" s="395"/>
      <c r="AG716" s="395"/>
      <c r="AH716" s="395"/>
      <c r="AL716" s="396"/>
      <c r="AM716" s="396"/>
    </row>
    <row r="717" spans="17:39" ht="81.75" customHeight="1">
      <c r="Q717" s="394"/>
      <c r="R717" s="394"/>
      <c r="S717" s="394"/>
      <c r="T717" s="394"/>
      <c r="U717" s="391"/>
      <c r="V717" s="392"/>
      <c r="W717" s="392"/>
      <c r="X717" s="391"/>
      <c r="Y717" s="391"/>
      <c r="Z717" s="391"/>
      <c r="AA717" s="392"/>
      <c r="AB717" s="392"/>
      <c r="AC717" s="391"/>
      <c r="AD717" s="391"/>
      <c r="AE717" s="389"/>
      <c r="AF717" s="395"/>
      <c r="AG717" s="395"/>
      <c r="AH717" s="395"/>
      <c r="AL717" s="396"/>
      <c r="AM717" s="396"/>
    </row>
    <row r="718" spans="17:39" ht="81.75" customHeight="1">
      <c r="Q718" s="394"/>
      <c r="R718" s="394"/>
      <c r="S718" s="394"/>
      <c r="T718" s="394"/>
      <c r="U718" s="391"/>
      <c r="V718" s="392"/>
      <c r="W718" s="392"/>
      <c r="X718" s="391"/>
      <c r="Y718" s="391"/>
      <c r="Z718" s="391"/>
      <c r="AA718" s="392"/>
      <c r="AB718" s="392"/>
      <c r="AC718" s="391"/>
      <c r="AD718" s="391"/>
      <c r="AE718" s="389"/>
      <c r="AF718" s="395"/>
      <c r="AG718" s="395"/>
      <c r="AH718" s="395"/>
      <c r="AL718" s="396"/>
      <c r="AM718" s="396"/>
    </row>
    <row r="719" spans="17:39" ht="81.75" customHeight="1">
      <c r="Q719" s="394"/>
      <c r="R719" s="394"/>
      <c r="S719" s="394"/>
      <c r="T719" s="394"/>
      <c r="U719" s="391"/>
      <c r="V719" s="392"/>
      <c r="W719" s="392"/>
      <c r="X719" s="391"/>
      <c r="Y719" s="391"/>
      <c r="Z719" s="391"/>
      <c r="AA719" s="392"/>
      <c r="AB719" s="392"/>
      <c r="AC719" s="391"/>
      <c r="AD719" s="391"/>
      <c r="AE719" s="389"/>
      <c r="AF719" s="395"/>
      <c r="AG719" s="395"/>
      <c r="AH719" s="395"/>
      <c r="AL719" s="396"/>
      <c r="AM719" s="396"/>
    </row>
    <row r="720" spans="17:39" ht="81.75" customHeight="1">
      <c r="Q720" s="394"/>
      <c r="R720" s="394"/>
      <c r="S720" s="394"/>
      <c r="T720" s="394"/>
      <c r="U720" s="391"/>
      <c r="V720" s="392"/>
      <c r="W720" s="392"/>
      <c r="X720" s="391"/>
      <c r="Y720" s="391"/>
      <c r="Z720" s="391"/>
      <c r="AA720" s="392"/>
      <c r="AB720" s="392"/>
      <c r="AC720" s="391"/>
      <c r="AD720" s="391"/>
      <c r="AE720" s="389"/>
      <c r="AF720" s="395"/>
      <c r="AG720" s="395"/>
      <c r="AH720" s="395"/>
      <c r="AL720" s="396"/>
      <c r="AM720" s="396"/>
    </row>
    <row r="721" spans="17:39" ht="81.75" customHeight="1">
      <c r="Q721" s="394"/>
      <c r="R721" s="394"/>
      <c r="S721" s="394"/>
      <c r="T721" s="394"/>
      <c r="U721" s="391"/>
      <c r="V721" s="392"/>
      <c r="W721" s="392"/>
      <c r="X721" s="391"/>
      <c r="Y721" s="391"/>
      <c r="Z721" s="391"/>
      <c r="AA721" s="392"/>
      <c r="AB721" s="392"/>
      <c r="AC721" s="391"/>
      <c r="AD721" s="391"/>
      <c r="AE721" s="389"/>
      <c r="AF721" s="395"/>
      <c r="AG721" s="395"/>
      <c r="AH721" s="395"/>
      <c r="AL721" s="396"/>
      <c r="AM721" s="396"/>
    </row>
    <row r="722" spans="17:39" ht="81.75" customHeight="1">
      <c r="Q722" s="394"/>
      <c r="R722" s="394"/>
      <c r="S722" s="394"/>
      <c r="T722" s="394"/>
      <c r="U722" s="391"/>
      <c r="V722" s="392"/>
      <c r="W722" s="392"/>
      <c r="X722" s="391"/>
      <c r="Y722" s="391"/>
      <c r="Z722" s="391"/>
      <c r="AA722" s="392"/>
      <c r="AB722" s="392"/>
      <c r="AC722" s="391"/>
      <c r="AD722" s="391"/>
      <c r="AE722" s="389"/>
      <c r="AF722" s="395"/>
      <c r="AG722" s="395"/>
      <c r="AH722" s="395"/>
      <c r="AL722" s="396"/>
      <c r="AM722" s="396"/>
    </row>
    <row r="723" spans="17:39" ht="81.75" customHeight="1">
      <c r="Q723" s="394"/>
      <c r="R723" s="394"/>
      <c r="S723" s="394"/>
      <c r="T723" s="394"/>
      <c r="U723" s="391"/>
      <c r="V723" s="392"/>
      <c r="W723" s="392"/>
      <c r="X723" s="391"/>
      <c r="Y723" s="391"/>
      <c r="Z723" s="391"/>
      <c r="AA723" s="392"/>
      <c r="AB723" s="392"/>
      <c r="AC723" s="391"/>
      <c r="AD723" s="391"/>
      <c r="AE723" s="389"/>
      <c r="AF723" s="395"/>
      <c r="AG723" s="395"/>
      <c r="AH723" s="395"/>
      <c r="AL723" s="396"/>
      <c r="AM723" s="396"/>
    </row>
    <row r="724" spans="17:39" ht="81.75" customHeight="1">
      <c r="Q724" s="394"/>
      <c r="R724" s="394"/>
      <c r="S724" s="394"/>
      <c r="T724" s="394"/>
      <c r="U724" s="391"/>
      <c r="V724" s="392"/>
      <c r="W724" s="392"/>
      <c r="X724" s="391"/>
      <c r="Y724" s="391"/>
      <c r="Z724" s="391"/>
      <c r="AA724" s="392"/>
      <c r="AB724" s="392"/>
      <c r="AC724" s="391"/>
      <c r="AD724" s="391"/>
      <c r="AE724" s="389"/>
      <c r="AF724" s="395"/>
      <c r="AG724" s="395"/>
      <c r="AH724" s="395"/>
      <c r="AL724" s="396"/>
      <c r="AM724" s="396"/>
    </row>
    <row r="725" spans="17:39" ht="81.75" customHeight="1">
      <c r="Q725" s="394"/>
      <c r="R725" s="394"/>
      <c r="S725" s="394"/>
      <c r="T725" s="394"/>
      <c r="U725" s="391"/>
      <c r="V725" s="392"/>
      <c r="W725" s="392"/>
      <c r="X725" s="391"/>
      <c r="Y725" s="391"/>
      <c r="Z725" s="391"/>
      <c r="AA725" s="392"/>
      <c r="AB725" s="392"/>
      <c r="AC725" s="391"/>
      <c r="AD725" s="391"/>
      <c r="AE725" s="389"/>
      <c r="AF725" s="395"/>
      <c r="AG725" s="395"/>
      <c r="AH725" s="395"/>
      <c r="AL725" s="396"/>
      <c r="AM725" s="396"/>
    </row>
    <row r="726" spans="17:39" ht="81.75" customHeight="1">
      <c r="Q726" s="394"/>
      <c r="R726" s="394"/>
      <c r="S726" s="394"/>
      <c r="T726" s="394"/>
      <c r="U726" s="391"/>
      <c r="V726" s="392"/>
      <c r="W726" s="392"/>
      <c r="X726" s="391"/>
      <c r="Y726" s="391"/>
      <c r="Z726" s="391"/>
      <c r="AA726" s="392"/>
      <c r="AB726" s="392"/>
      <c r="AC726" s="391"/>
      <c r="AD726" s="391"/>
      <c r="AE726" s="389"/>
      <c r="AF726" s="395"/>
      <c r="AG726" s="395"/>
      <c r="AH726" s="395"/>
      <c r="AL726" s="396"/>
      <c r="AM726" s="396"/>
    </row>
    <row r="727" spans="17:39" ht="81.75" customHeight="1">
      <c r="Q727" s="394"/>
      <c r="R727" s="394"/>
      <c r="S727" s="394"/>
      <c r="T727" s="394"/>
      <c r="U727" s="391"/>
      <c r="V727" s="392"/>
      <c r="W727" s="392"/>
      <c r="X727" s="391"/>
      <c r="Y727" s="391"/>
      <c r="Z727" s="391"/>
      <c r="AA727" s="392"/>
      <c r="AB727" s="392"/>
      <c r="AC727" s="391"/>
      <c r="AD727" s="391"/>
      <c r="AE727" s="389"/>
      <c r="AF727" s="395"/>
      <c r="AG727" s="395"/>
      <c r="AH727" s="395"/>
      <c r="AL727" s="396"/>
      <c r="AM727" s="396"/>
    </row>
    <row r="728" spans="17:39" ht="81.75" customHeight="1">
      <c r="Q728" s="394"/>
      <c r="R728" s="394"/>
      <c r="S728" s="394"/>
      <c r="T728" s="394"/>
      <c r="U728" s="391"/>
      <c r="V728" s="392"/>
      <c r="W728" s="392"/>
      <c r="X728" s="391"/>
      <c r="Y728" s="391"/>
      <c r="Z728" s="391"/>
      <c r="AA728" s="392"/>
      <c r="AB728" s="392"/>
      <c r="AC728" s="391"/>
      <c r="AD728" s="391"/>
      <c r="AE728" s="389"/>
      <c r="AF728" s="395"/>
      <c r="AG728" s="395"/>
      <c r="AH728" s="395"/>
      <c r="AL728" s="396"/>
      <c r="AM728" s="396"/>
    </row>
    <row r="729" spans="17:39" ht="81.75" customHeight="1">
      <c r="Q729" s="394"/>
      <c r="R729" s="394"/>
      <c r="S729" s="394"/>
      <c r="T729" s="394"/>
      <c r="U729" s="391"/>
      <c r="V729" s="392"/>
      <c r="W729" s="392"/>
      <c r="X729" s="391"/>
      <c r="Y729" s="391"/>
      <c r="Z729" s="391"/>
      <c r="AA729" s="392"/>
      <c r="AB729" s="392"/>
      <c r="AC729" s="391"/>
      <c r="AD729" s="391"/>
      <c r="AE729" s="389"/>
      <c r="AF729" s="395"/>
      <c r="AG729" s="395"/>
      <c r="AH729" s="395"/>
      <c r="AL729" s="396"/>
      <c r="AM729" s="396"/>
    </row>
    <row r="730" spans="17:39" ht="81.75" customHeight="1">
      <c r="Q730" s="394"/>
      <c r="R730" s="394"/>
      <c r="S730" s="394"/>
      <c r="T730" s="394"/>
      <c r="U730" s="391"/>
      <c r="V730" s="392"/>
      <c r="W730" s="392"/>
      <c r="X730" s="391"/>
      <c r="Y730" s="391"/>
      <c r="Z730" s="391"/>
      <c r="AA730" s="392"/>
      <c r="AB730" s="392"/>
      <c r="AC730" s="391"/>
      <c r="AD730" s="391"/>
      <c r="AE730" s="389"/>
      <c r="AF730" s="395"/>
      <c r="AG730" s="395"/>
      <c r="AH730" s="395"/>
      <c r="AL730" s="396"/>
      <c r="AM730" s="396"/>
    </row>
    <row r="731" spans="17:39" ht="81.75" customHeight="1">
      <c r="Q731" s="394"/>
      <c r="R731" s="394"/>
      <c r="S731" s="394"/>
      <c r="T731" s="394"/>
      <c r="U731" s="391"/>
      <c r="V731" s="392"/>
      <c r="W731" s="392"/>
      <c r="X731" s="391"/>
      <c r="Y731" s="391"/>
      <c r="Z731" s="391"/>
      <c r="AA731" s="392"/>
      <c r="AB731" s="392"/>
      <c r="AC731" s="391"/>
      <c r="AD731" s="391"/>
      <c r="AE731" s="389"/>
      <c r="AF731" s="395"/>
      <c r="AG731" s="395"/>
      <c r="AH731" s="395"/>
      <c r="AL731" s="396"/>
      <c r="AM731" s="396"/>
    </row>
    <row r="732" spans="17:39" ht="81.75" customHeight="1">
      <c r="Q732" s="394"/>
      <c r="R732" s="394"/>
      <c r="S732" s="394"/>
      <c r="T732" s="394"/>
      <c r="U732" s="391"/>
      <c r="V732" s="392"/>
      <c r="W732" s="392"/>
      <c r="X732" s="391"/>
      <c r="Y732" s="391"/>
      <c r="Z732" s="391"/>
      <c r="AA732" s="392"/>
      <c r="AB732" s="392"/>
      <c r="AC732" s="391"/>
      <c r="AD732" s="391"/>
      <c r="AE732" s="389"/>
      <c r="AF732" s="395"/>
      <c r="AG732" s="395"/>
      <c r="AH732" s="395"/>
      <c r="AL732" s="396"/>
      <c r="AM732" s="396"/>
    </row>
    <row r="733" spans="17:39" ht="81.75" customHeight="1">
      <c r="Q733" s="394"/>
      <c r="R733" s="394"/>
      <c r="S733" s="394"/>
      <c r="T733" s="394"/>
      <c r="U733" s="391"/>
      <c r="V733" s="392"/>
      <c r="W733" s="392"/>
      <c r="X733" s="391"/>
      <c r="Y733" s="391"/>
      <c r="Z733" s="391"/>
      <c r="AA733" s="392"/>
      <c r="AB733" s="392"/>
      <c r="AC733" s="391"/>
      <c r="AD733" s="391"/>
      <c r="AE733" s="389"/>
      <c r="AF733" s="395"/>
      <c r="AG733" s="395"/>
      <c r="AH733" s="395"/>
      <c r="AL733" s="396"/>
      <c r="AM733" s="396"/>
    </row>
    <row r="734" spans="17:39" ht="81.75" customHeight="1">
      <c r="Q734" s="394"/>
      <c r="R734" s="394"/>
      <c r="S734" s="394"/>
      <c r="T734" s="394"/>
      <c r="U734" s="391"/>
      <c r="V734" s="392"/>
      <c r="W734" s="392"/>
      <c r="X734" s="391"/>
      <c r="Y734" s="391"/>
      <c r="Z734" s="391"/>
      <c r="AA734" s="392"/>
      <c r="AB734" s="392"/>
      <c r="AC734" s="391"/>
      <c r="AD734" s="391"/>
      <c r="AE734" s="389"/>
      <c r="AF734" s="395"/>
      <c r="AG734" s="395"/>
      <c r="AH734" s="395"/>
      <c r="AL734" s="396"/>
      <c r="AM734" s="396"/>
    </row>
    <row r="735" spans="17:39" ht="81.75" customHeight="1">
      <c r="Q735" s="394"/>
      <c r="R735" s="394"/>
      <c r="S735" s="394"/>
      <c r="T735" s="394"/>
      <c r="U735" s="391"/>
      <c r="V735" s="392"/>
      <c r="W735" s="392"/>
      <c r="X735" s="391"/>
      <c r="Y735" s="391"/>
      <c r="Z735" s="391"/>
      <c r="AA735" s="392"/>
      <c r="AB735" s="392"/>
      <c r="AC735" s="391"/>
      <c r="AD735" s="391"/>
      <c r="AE735" s="389"/>
      <c r="AF735" s="395"/>
      <c r="AG735" s="395"/>
      <c r="AH735" s="395"/>
      <c r="AL735" s="396"/>
      <c r="AM735" s="396"/>
    </row>
    <row r="736" spans="17:39" ht="81.75" customHeight="1">
      <c r="Q736" s="394"/>
      <c r="R736" s="394"/>
      <c r="S736" s="394"/>
      <c r="T736" s="394"/>
      <c r="U736" s="391"/>
      <c r="V736" s="392"/>
      <c r="W736" s="392"/>
      <c r="X736" s="391"/>
      <c r="Y736" s="391"/>
      <c r="Z736" s="391"/>
      <c r="AA736" s="392"/>
      <c r="AB736" s="392"/>
      <c r="AC736" s="391"/>
      <c r="AD736" s="391"/>
      <c r="AE736" s="389"/>
      <c r="AF736" s="395"/>
      <c r="AG736" s="395"/>
      <c r="AH736" s="395"/>
      <c r="AL736" s="396"/>
      <c r="AM736" s="396"/>
    </row>
    <row r="737" spans="17:39" ht="81.75" customHeight="1">
      <c r="Q737" s="394"/>
      <c r="R737" s="394"/>
      <c r="S737" s="394"/>
      <c r="T737" s="394"/>
      <c r="U737" s="391"/>
      <c r="V737" s="392"/>
      <c r="W737" s="392"/>
      <c r="X737" s="391"/>
      <c r="Y737" s="391"/>
      <c r="Z737" s="391"/>
      <c r="AA737" s="392"/>
      <c r="AB737" s="392"/>
      <c r="AC737" s="391"/>
      <c r="AD737" s="391"/>
      <c r="AE737" s="389"/>
      <c r="AF737" s="395"/>
      <c r="AG737" s="395"/>
      <c r="AH737" s="395"/>
      <c r="AL737" s="396"/>
      <c r="AM737" s="396"/>
    </row>
    <row r="738" spans="17:39" ht="81.75" customHeight="1">
      <c r="Q738" s="394"/>
      <c r="R738" s="394"/>
      <c r="S738" s="394"/>
      <c r="T738" s="394"/>
      <c r="U738" s="391"/>
      <c r="V738" s="392"/>
      <c r="W738" s="392"/>
      <c r="X738" s="391"/>
      <c r="Y738" s="391"/>
      <c r="Z738" s="391"/>
      <c r="AA738" s="392"/>
      <c r="AB738" s="392"/>
      <c r="AC738" s="391"/>
      <c r="AD738" s="391"/>
      <c r="AE738" s="389"/>
      <c r="AF738" s="395"/>
      <c r="AG738" s="395"/>
      <c r="AH738" s="395"/>
      <c r="AL738" s="396"/>
      <c r="AM738" s="396"/>
    </row>
    <row r="739" spans="17:39" ht="81.75" customHeight="1">
      <c r="Q739" s="394"/>
      <c r="R739" s="394"/>
      <c r="S739" s="394"/>
      <c r="T739" s="394"/>
      <c r="U739" s="391"/>
      <c r="V739" s="392"/>
      <c r="W739" s="392"/>
      <c r="X739" s="391"/>
      <c r="Y739" s="391"/>
      <c r="Z739" s="391"/>
      <c r="AA739" s="392"/>
      <c r="AB739" s="392"/>
      <c r="AC739" s="391"/>
      <c r="AD739" s="391"/>
      <c r="AE739" s="389"/>
      <c r="AF739" s="395"/>
      <c r="AG739" s="395"/>
      <c r="AH739" s="395"/>
      <c r="AL739" s="396"/>
      <c r="AM739" s="396"/>
    </row>
    <row r="740" spans="17:39" ht="81.75" customHeight="1">
      <c r="Q740" s="394"/>
      <c r="R740" s="394"/>
      <c r="S740" s="394"/>
      <c r="T740" s="394"/>
      <c r="U740" s="391"/>
      <c r="V740" s="392"/>
      <c r="W740" s="392"/>
      <c r="X740" s="391"/>
      <c r="Y740" s="391"/>
      <c r="Z740" s="391"/>
      <c r="AA740" s="392"/>
      <c r="AB740" s="392"/>
      <c r="AC740" s="391"/>
      <c r="AD740" s="391"/>
      <c r="AE740" s="389"/>
      <c r="AF740" s="395"/>
      <c r="AG740" s="395"/>
      <c r="AH740" s="395"/>
      <c r="AL740" s="396"/>
      <c r="AM740" s="396"/>
    </row>
    <row r="741" spans="17:39" ht="81.75" customHeight="1">
      <c r="Q741" s="394"/>
      <c r="R741" s="394"/>
      <c r="S741" s="394"/>
      <c r="T741" s="394"/>
      <c r="U741" s="391"/>
      <c r="V741" s="392"/>
      <c r="W741" s="392"/>
      <c r="X741" s="391"/>
      <c r="Y741" s="391"/>
      <c r="Z741" s="391"/>
      <c r="AA741" s="392"/>
      <c r="AB741" s="392"/>
      <c r="AC741" s="391"/>
      <c r="AD741" s="391"/>
      <c r="AE741" s="389"/>
      <c r="AF741" s="395"/>
      <c r="AG741" s="395"/>
      <c r="AH741" s="395"/>
      <c r="AL741" s="396"/>
      <c r="AM741" s="396"/>
    </row>
    <row r="742" spans="17:39" ht="81.75" customHeight="1">
      <c r="Q742" s="394"/>
      <c r="R742" s="394"/>
      <c r="S742" s="394"/>
      <c r="T742" s="394"/>
      <c r="U742" s="391"/>
      <c r="V742" s="392"/>
      <c r="W742" s="392"/>
      <c r="X742" s="391"/>
      <c r="Y742" s="391"/>
      <c r="Z742" s="391"/>
      <c r="AA742" s="392"/>
      <c r="AB742" s="392"/>
      <c r="AC742" s="391"/>
      <c r="AD742" s="391"/>
      <c r="AE742" s="389"/>
      <c r="AF742" s="395"/>
      <c r="AG742" s="395"/>
      <c r="AH742" s="395"/>
      <c r="AL742" s="396"/>
      <c r="AM742" s="396"/>
    </row>
    <row r="743" spans="17:39" ht="81.75" customHeight="1">
      <c r="Q743" s="394"/>
      <c r="R743" s="394"/>
      <c r="S743" s="394"/>
      <c r="T743" s="394"/>
      <c r="U743" s="391"/>
      <c r="V743" s="392"/>
      <c r="W743" s="392"/>
      <c r="X743" s="391"/>
      <c r="Y743" s="391"/>
      <c r="Z743" s="391"/>
      <c r="AA743" s="392"/>
      <c r="AB743" s="392"/>
      <c r="AC743" s="391"/>
      <c r="AD743" s="391"/>
      <c r="AE743" s="389"/>
      <c r="AF743" s="395"/>
      <c r="AG743" s="395"/>
      <c r="AH743" s="395"/>
      <c r="AL743" s="396"/>
      <c r="AM743" s="396"/>
    </row>
    <row r="744" spans="17:39" ht="81.75" customHeight="1">
      <c r="Q744" s="394"/>
      <c r="R744" s="394"/>
      <c r="S744" s="394"/>
      <c r="T744" s="394"/>
      <c r="U744" s="391"/>
      <c r="V744" s="392"/>
      <c r="W744" s="392"/>
      <c r="X744" s="391"/>
      <c r="Y744" s="391"/>
      <c r="Z744" s="391"/>
      <c r="AA744" s="392"/>
      <c r="AB744" s="392"/>
      <c r="AC744" s="391"/>
      <c r="AD744" s="391"/>
      <c r="AE744" s="389"/>
      <c r="AF744" s="395"/>
      <c r="AG744" s="395"/>
      <c r="AH744" s="395"/>
      <c r="AL744" s="396"/>
      <c r="AM744" s="396"/>
    </row>
    <row r="745" spans="17:39" ht="81.75" customHeight="1">
      <c r="Q745" s="394"/>
      <c r="R745" s="394"/>
      <c r="S745" s="394"/>
      <c r="T745" s="394"/>
      <c r="U745" s="391"/>
      <c r="V745" s="392"/>
      <c r="W745" s="392"/>
      <c r="X745" s="391"/>
      <c r="Y745" s="391"/>
      <c r="Z745" s="391"/>
      <c r="AA745" s="392"/>
      <c r="AB745" s="392"/>
      <c r="AC745" s="391"/>
      <c r="AD745" s="391"/>
      <c r="AE745" s="389"/>
      <c r="AF745" s="395"/>
      <c r="AG745" s="395"/>
      <c r="AH745" s="395"/>
      <c r="AL745" s="396"/>
      <c r="AM745" s="396"/>
    </row>
    <row r="746" spans="17:39" ht="81.75" customHeight="1">
      <c r="Q746" s="394"/>
      <c r="R746" s="394"/>
      <c r="S746" s="394"/>
      <c r="T746" s="394"/>
      <c r="U746" s="391"/>
      <c r="V746" s="392"/>
      <c r="W746" s="392"/>
      <c r="X746" s="391"/>
      <c r="Y746" s="391"/>
      <c r="Z746" s="391"/>
      <c r="AA746" s="392"/>
      <c r="AB746" s="392"/>
      <c r="AC746" s="391"/>
      <c r="AD746" s="391"/>
      <c r="AE746" s="389"/>
      <c r="AF746" s="395"/>
      <c r="AG746" s="395"/>
      <c r="AH746" s="395"/>
      <c r="AL746" s="396"/>
      <c r="AM746" s="396"/>
    </row>
    <row r="747" spans="17:39" ht="81.75" customHeight="1">
      <c r="Q747" s="394"/>
      <c r="R747" s="394"/>
      <c r="S747" s="394"/>
      <c r="T747" s="394"/>
      <c r="U747" s="391"/>
      <c r="V747" s="392"/>
      <c r="W747" s="392"/>
      <c r="X747" s="391"/>
      <c r="Y747" s="391"/>
      <c r="Z747" s="391"/>
      <c r="AA747" s="392"/>
      <c r="AB747" s="392"/>
      <c r="AC747" s="391"/>
      <c r="AD747" s="391"/>
      <c r="AE747" s="389"/>
      <c r="AF747" s="395"/>
      <c r="AG747" s="395"/>
      <c r="AH747" s="395"/>
      <c r="AL747" s="396"/>
      <c r="AM747" s="396"/>
    </row>
    <row r="748" spans="17:39" ht="81.75" customHeight="1">
      <c r="Q748" s="394"/>
      <c r="R748" s="394"/>
      <c r="S748" s="394"/>
      <c r="T748" s="394"/>
      <c r="U748" s="391"/>
      <c r="V748" s="392"/>
      <c r="W748" s="392"/>
      <c r="X748" s="391"/>
      <c r="Y748" s="391"/>
      <c r="Z748" s="391"/>
      <c r="AA748" s="392"/>
      <c r="AB748" s="392"/>
      <c r="AC748" s="391"/>
      <c r="AD748" s="391"/>
      <c r="AE748" s="389"/>
      <c r="AF748" s="395"/>
      <c r="AG748" s="395"/>
      <c r="AH748" s="395"/>
      <c r="AL748" s="396"/>
      <c r="AM748" s="396"/>
    </row>
    <row r="749" spans="17:39" ht="81.75" customHeight="1">
      <c r="Q749" s="394"/>
      <c r="R749" s="394"/>
      <c r="S749" s="394"/>
      <c r="T749" s="394"/>
      <c r="U749" s="391"/>
      <c r="V749" s="392"/>
      <c r="W749" s="392"/>
      <c r="X749" s="391"/>
      <c r="Y749" s="391"/>
      <c r="Z749" s="391"/>
      <c r="AA749" s="392"/>
      <c r="AB749" s="392"/>
      <c r="AC749" s="391"/>
      <c r="AD749" s="391"/>
      <c r="AE749" s="389"/>
      <c r="AF749" s="395"/>
      <c r="AG749" s="395"/>
      <c r="AH749" s="395"/>
      <c r="AL749" s="396"/>
      <c r="AM749" s="396"/>
    </row>
    <row r="750" spans="17:39" ht="81.75" customHeight="1">
      <c r="Q750" s="394"/>
      <c r="R750" s="394"/>
      <c r="S750" s="394"/>
      <c r="T750" s="394"/>
      <c r="U750" s="391"/>
      <c r="V750" s="392"/>
      <c r="W750" s="392"/>
      <c r="X750" s="391"/>
      <c r="Y750" s="391"/>
      <c r="Z750" s="391"/>
      <c r="AA750" s="392"/>
      <c r="AB750" s="392"/>
      <c r="AC750" s="391"/>
      <c r="AD750" s="391"/>
      <c r="AE750" s="389"/>
      <c r="AF750" s="395"/>
      <c r="AG750" s="395"/>
      <c r="AH750" s="395"/>
      <c r="AL750" s="396"/>
      <c r="AM750" s="396"/>
    </row>
    <row r="751" spans="17:39" ht="81.75" customHeight="1">
      <c r="Q751" s="394"/>
      <c r="R751" s="394"/>
      <c r="S751" s="394"/>
      <c r="T751" s="394"/>
      <c r="U751" s="391"/>
      <c r="V751" s="392"/>
      <c r="W751" s="392"/>
      <c r="X751" s="391"/>
      <c r="Y751" s="391"/>
      <c r="Z751" s="391"/>
      <c r="AA751" s="392"/>
      <c r="AB751" s="392"/>
      <c r="AC751" s="391"/>
      <c r="AD751" s="391"/>
      <c r="AE751" s="389"/>
      <c r="AF751" s="395"/>
      <c r="AG751" s="395"/>
      <c r="AH751" s="395"/>
      <c r="AL751" s="396"/>
      <c r="AM751" s="396"/>
    </row>
    <row r="752" spans="17:39" ht="81.75" customHeight="1">
      <c r="Q752" s="394"/>
      <c r="R752" s="394"/>
      <c r="S752" s="394"/>
      <c r="T752" s="394"/>
      <c r="U752" s="391"/>
      <c r="V752" s="392"/>
      <c r="W752" s="392"/>
      <c r="X752" s="391"/>
      <c r="Y752" s="391"/>
      <c r="Z752" s="391"/>
      <c r="AA752" s="392"/>
      <c r="AB752" s="392"/>
      <c r="AC752" s="391"/>
      <c r="AD752" s="391"/>
      <c r="AE752" s="389"/>
      <c r="AF752" s="395"/>
      <c r="AG752" s="395"/>
      <c r="AH752" s="395"/>
      <c r="AL752" s="396"/>
      <c r="AM752" s="396"/>
    </row>
    <row r="753" spans="17:39" ht="81.75" customHeight="1">
      <c r="Q753" s="394"/>
      <c r="R753" s="394"/>
      <c r="S753" s="394"/>
      <c r="T753" s="394"/>
      <c r="U753" s="391"/>
      <c r="V753" s="392"/>
      <c r="W753" s="392"/>
      <c r="X753" s="391"/>
      <c r="Y753" s="391"/>
      <c r="Z753" s="391"/>
      <c r="AA753" s="392"/>
      <c r="AB753" s="392"/>
      <c r="AC753" s="391"/>
      <c r="AD753" s="391"/>
      <c r="AE753" s="389"/>
      <c r="AF753" s="395"/>
      <c r="AG753" s="395"/>
      <c r="AH753" s="395"/>
      <c r="AL753" s="396"/>
      <c r="AM753" s="396"/>
    </row>
    <row r="754" spans="17:39" ht="81.75" customHeight="1">
      <c r="Q754" s="394"/>
      <c r="R754" s="394"/>
      <c r="S754" s="394"/>
      <c r="T754" s="394"/>
      <c r="U754" s="391"/>
      <c r="V754" s="392"/>
      <c r="W754" s="392"/>
      <c r="X754" s="391"/>
      <c r="Y754" s="391"/>
      <c r="Z754" s="391"/>
      <c r="AA754" s="392"/>
      <c r="AB754" s="392"/>
      <c r="AC754" s="391"/>
      <c r="AD754" s="391"/>
      <c r="AE754" s="389"/>
      <c r="AF754" s="395"/>
      <c r="AG754" s="395"/>
      <c r="AH754" s="395"/>
      <c r="AL754" s="396"/>
      <c r="AM754" s="396"/>
    </row>
    <row r="755" spans="17:39" ht="81.75" customHeight="1">
      <c r="Q755" s="394"/>
      <c r="R755" s="394"/>
      <c r="S755" s="394"/>
      <c r="T755" s="394"/>
      <c r="U755" s="391"/>
      <c r="V755" s="392"/>
      <c r="W755" s="392"/>
      <c r="X755" s="391"/>
      <c r="Y755" s="391"/>
      <c r="Z755" s="391"/>
      <c r="AA755" s="392"/>
      <c r="AB755" s="392"/>
      <c r="AC755" s="391"/>
      <c r="AD755" s="391"/>
      <c r="AE755" s="389"/>
      <c r="AF755" s="395"/>
      <c r="AG755" s="395"/>
      <c r="AH755" s="395"/>
      <c r="AL755" s="396"/>
      <c r="AM755" s="396"/>
    </row>
    <row r="756" spans="17:39" ht="81.75" customHeight="1">
      <c r="Q756" s="394"/>
      <c r="R756" s="394"/>
      <c r="S756" s="394"/>
      <c r="T756" s="394"/>
      <c r="U756" s="391"/>
      <c r="V756" s="392"/>
      <c r="W756" s="392"/>
      <c r="X756" s="391"/>
      <c r="Y756" s="391"/>
      <c r="Z756" s="391"/>
      <c r="AA756" s="392"/>
      <c r="AB756" s="392"/>
      <c r="AC756" s="391"/>
      <c r="AD756" s="391"/>
      <c r="AE756" s="389"/>
      <c r="AF756" s="395"/>
      <c r="AG756" s="395"/>
      <c r="AH756" s="395"/>
      <c r="AL756" s="396"/>
      <c r="AM756" s="396"/>
    </row>
    <row r="757" spans="17:39" ht="81.75" customHeight="1">
      <c r="Q757" s="394"/>
      <c r="R757" s="394"/>
      <c r="S757" s="394"/>
      <c r="T757" s="394"/>
      <c r="U757" s="391"/>
      <c r="V757" s="392"/>
      <c r="W757" s="392"/>
      <c r="X757" s="391"/>
      <c r="Y757" s="391"/>
      <c r="Z757" s="391"/>
      <c r="AA757" s="392"/>
      <c r="AB757" s="392"/>
      <c r="AC757" s="391"/>
      <c r="AD757" s="391"/>
      <c r="AE757" s="389"/>
      <c r="AF757" s="395"/>
      <c r="AG757" s="395"/>
      <c r="AH757" s="395"/>
      <c r="AL757" s="396"/>
      <c r="AM757" s="396"/>
    </row>
    <row r="758" spans="17:39" ht="81.75" customHeight="1">
      <c r="Q758" s="394"/>
      <c r="R758" s="394"/>
      <c r="S758" s="394"/>
      <c r="T758" s="394"/>
      <c r="U758" s="391"/>
      <c r="V758" s="392"/>
      <c r="W758" s="392"/>
      <c r="X758" s="391"/>
      <c r="Y758" s="391"/>
      <c r="Z758" s="391"/>
      <c r="AA758" s="392"/>
      <c r="AB758" s="392"/>
      <c r="AC758" s="391"/>
      <c r="AD758" s="391"/>
      <c r="AE758" s="389"/>
      <c r="AF758" s="395"/>
      <c r="AG758" s="395"/>
      <c r="AH758" s="395"/>
      <c r="AL758" s="396"/>
      <c r="AM758" s="396"/>
    </row>
    <row r="759" spans="17:39" ht="81.75" customHeight="1">
      <c r="Q759" s="394"/>
      <c r="R759" s="394"/>
      <c r="S759" s="394"/>
      <c r="T759" s="394"/>
      <c r="U759" s="391"/>
      <c r="V759" s="392"/>
      <c r="W759" s="392"/>
      <c r="X759" s="391"/>
      <c r="Y759" s="391"/>
      <c r="Z759" s="391"/>
      <c r="AA759" s="392"/>
      <c r="AB759" s="392"/>
      <c r="AC759" s="391"/>
      <c r="AD759" s="391"/>
      <c r="AE759" s="389"/>
      <c r="AF759" s="395"/>
      <c r="AG759" s="395"/>
      <c r="AH759" s="395"/>
      <c r="AL759" s="396"/>
      <c r="AM759" s="396"/>
    </row>
    <row r="760" spans="17:39" ht="81.75" customHeight="1">
      <c r="Q760" s="394"/>
      <c r="R760" s="394"/>
      <c r="S760" s="394"/>
      <c r="T760" s="394"/>
      <c r="U760" s="391"/>
      <c r="V760" s="392"/>
      <c r="W760" s="392"/>
      <c r="X760" s="391"/>
      <c r="Y760" s="391"/>
      <c r="Z760" s="391"/>
      <c r="AA760" s="392"/>
      <c r="AB760" s="392"/>
      <c r="AC760" s="391"/>
      <c r="AD760" s="391"/>
      <c r="AE760" s="389"/>
      <c r="AF760" s="395"/>
      <c r="AG760" s="395"/>
      <c r="AH760" s="395"/>
      <c r="AL760" s="396"/>
      <c r="AM760" s="396"/>
    </row>
    <row r="761" spans="17:39" ht="81.75" customHeight="1">
      <c r="Q761" s="394"/>
      <c r="R761" s="394"/>
      <c r="S761" s="394"/>
      <c r="T761" s="394"/>
      <c r="U761" s="391"/>
      <c r="V761" s="392"/>
      <c r="W761" s="392"/>
      <c r="X761" s="391"/>
      <c r="Y761" s="391"/>
      <c r="Z761" s="391"/>
      <c r="AA761" s="392"/>
      <c r="AB761" s="392"/>
      <c r="AC761" s="391"/>
      <c r="AD761" s="391"/>
      <c r="AE761" s="389"/>
      <c r="AF761" s="395"/>
      <c r="AG761" s="395"/>
      <c r="AH761" s="395"/>
      <c r="AL761" s="396"/>
      <c r="AM761" s="396"/>
    </row>
    <row r="762" spans="17:39" ht="81.75" customHeight="1">
      <c r="Q762" s="394"/>
      <c r="R762" s="394"/>
      <c r="S762" s="394"/>
      <c r="T762" s="394"/>
      <c r="U762" s="391"/>
      <c r="V762" s="392"/>
      <c r="W762" s="392"/>
      <c r="X762" s="391"/>
      <c r="Y762" s="391"/>
      <c r="Z762" s="391"/>
      <c r="AA762" s="392"/>
      <c r="AB762" s="392"/>
      <c r="AC762" s="391"/>
      <c r="AD762" s="391"/>
      <c r="AE762" s="389"/>
      <c r="AF762" s="395"/>
      <c r="AG762" s="395"/>
      <c r="AH762" s="395"/>
      <c r="AL762" s="396"/>
      <c r="AM762" s="396"/>
    </row>
    <row r="763" spans="17:39" ht="81.75" customHeight="1">
      <c r="Q763" s="394"/>
      <c r="R763" s="394"/>
      <c r="S763" s="394"/>
      <c r="T763" s="394"/>
      <c r="U763" s="391"/>
      <c r="V763" s="392"/>
      <c r="W763" s="392"/>
      <c r="X763" s="391"/>
      <c r="Y763" s="391"/>
      <c r="Z763" s="391"/>
      <c r="AA763" s="392"/>
      <c r="AB763" s="392"/>
      <c r="AC763" s="391"/>
      <c r="AD763" s="391"/>
      <c r="AE763" s="389"/>
      <c r="AF763" s="395"/>
      <c r="AG763" s="395"/>
      <c r="AH763" s="395"/>
      <c r="AL763" s="396"/>
      <c r="AM763" s="396"/>
    </row>
    <row r="764" spans="17:39" ht="81.75" customHeight="1">
      <c r="Q764" s="394"/>
      <c r="R764" s="394"/>
      <c r="S764" s="394"/>
      <c r="T764" s="394"/>
      <c r="U764" s="391"/>
      <c r="V764" s="392"/>
      <c r="W764" s="392"/>
      <c r="X764" s="391"/>
      <c r="Y764" s="391"/>
      <c r="Z764" s="391"/>
      <c r="AA764" s="392"/>
      <c r="AB764" s="392"/>
      <c r="AC764" s="391"/>
      <c r="AD764" s="391"/>
      <c r="AE764" s="389"/>
      <c r="AF764" s="395"/>
      <c r="AG764" s="395"/>
      <c r="AH764" s="395"/>
      <c r="AL764" s="396"/>
      <c r="AM764" s="396"/>
    </row>
    <row r="765" spans="17:39" ht="81.75" customHeight="1">
      <c r="Q765" s="394"/>
      <c r="R765" s="394"/>
      <c r="S765" s="394"/>
      <c r="T765" s="394"/>
      <c r="U765" s="391"/>
      <c r="V765" s="392"/>
      <c r="W765" s="392"/>
      <c r="X765" s="391"/>
      <c r="Y765" s="391"/>
      <c r="Z765" s="391"/>
      <c r="AA765" s="392"/>
      <c r="AB765" s="392"/>
      <c r="AC765" s="391"/>
      <c r="AD765" s="391"/>
      <c r="AE765" s="389"/>
      <c r="AF765" s="395"/>
      <c r="AG765" s="395"/>
      <c r="AH765" s="395"/>
      <c r="AL765" s="396"/>
      <c r="AM765" s="396"/>
    </row>
    <row r="766" spans="17:39" ht="81.75" customHeight="1">
      <c r="Q766" s="394"/>
      <c r="R766" s="394"/>
      <c r="S766" s="394"/>
      <c r="T766" s="394"/>
      <c r="U766" s="391"/>
      <c r="V766" s="392"/>
      <c r="W766" s="392"/>
      <c r="X766" s="391"/>
      <c r="Y766" s="391"/>
      <c r="Z766" s="391"/>
      <c r="AA766" s="392"/>
      <c r="AB766" s="392"/>
      <c r="AC766" s="391"/>
      <c r="AD766" s="391"/>
      <c r="AE766" s="389"/>
      <c r="AF766" s="395"/>
      <c r="AG766" s="395"/>
      <c r="AH766" s="395"/>
      <c r="AL766" s="396"/>
      <c r="AM766" s="396"/>
    </row>
    <row r="767" spans="17:39" ht="81.75" customHeight="1">
      <c r="Q767" s="394"/>
      <c r="R767" s="394"/>
      <c r="S767" s="394"/>
      <c r="T767" s="394"/>
      <c r="U767" s="391"/>
      <c r="V767" s="392"/>
      <c r="W767" s="392"/>
      <c r="X767" s="391"/>
      <c r="Y767" s="391"/>
      <c r="Z767" s="391"/>
      <c r="AA767" s="392"/>
      <c r="AB767" s="392"/>
      <c r="AC767" s="391"/>
      <c r="AD767" s="391"/>
      <c r="AE767" s="389"/>
      <c r="AF767" s="395"/>
      <c r="AG767" s="395"/>
      <c r="AH767" s="395"/>
      <c r="AL767" s="396"/>
      <c r="AM767" s="396"/>
    </row>
    <row r="768" spans="17:39" ht="81.75" customHeight="1">
      <c r="Q768" s="394"/>
      <c r="R768" s="394"/>
      <c r="S768" s="394"/>
      <c r="T768" s="394"/>
      <c r="U768" s="391"/>
      <c r="V768" s="392"/>
      <c r="W768" s="392"/>
      <c r="X768" s="391"/>
      <c r="Y768" s="391"/>
      <c r="Z768" s="391"/>
      <c r="AA768" s="392"/>
      <c r="AB768" s="392"/>
      <c r="AC768" s="391"/>
      <c r="AD768" s="391"/>
      <c r="AE768" s="389"/>
      <c r="AF768" s="395"/>
      <c r="AG768" s="395"/>
      <c r="AH768" s="395"/>
      <c r="AL768" s="396"/>
      <c r="AM768" s="396"/>
    </row>
    <row r="769" spans="17:39" ht="81.75" customHeight="1">
      <c r="Q769" s="394"/>
      <c r="R769" s="394"/>
      <c r="S769" s="394"/>
      <c r="T769" s="394"/>
      <c r="U769" s="391"/>
      <c r="V769" s="392"/>
      <c r="W769" s="392"/>
      <c r="X769" s="391"/>
      <c r="Y769" s="391"/>
      <c r="Z769" s="391"/>
      <c r="AA769" s="392"/>
      <c r="AB769" s="392"/>
      <c r="AC769" s="391"/>
      <c r="AD769" s="391"/>
      <c r="AE769" s="389"/>
      <c r="AF769" s="395"/>
      <c r="AG769" s="395"/>
      <c r="AH769" s="395"/>
      <c r="AL769" s="396"/>
      <c r="AM769" s="396"/>
    </row>
    <row r="770" spans="17:39" ht="81.75" customHeight="1">
      <c r="Q770" s="394"/>
      <c r="R770" s="394"/>
      <c r="S770" s="394"/>
      <c r="T770" s="394"/>
      <c r="U770" s="391"/>
      <c r="V770" s="392"/>
      <c r="W770" s="392"/>
      <c r="X770" s="391"/>
      <c r="Y770" s="391"/>
      <c r="Z770" s="391"/>
      <c r="AA770" s="392"/>
      <c r="AB770" s="392"/>
      <c r="AC770" s="391"/>
      <c r="AD770" s="391"/>
      <c r="AE770" s="389"/>
      <c r="AF770" s="395"/>
      <c r="AG770" s="395"/>
      <c r="AH770" s="395"/>
      <c r="AL770" s="396"/>
      <c r="AM770" s="396"/>
    </row>
    <row r="771" spans="17:39" ht="81.75" customHeight="1">
      <c r="Q771" s="394"/>
      <c r="R771" s="394"/>
      <c r="S771" s="394"/>
      <c r="T771" s="394"/>
      <c r="U771" s="391"/>
      <c r="V771" s="392"/>
      <c r="W771" s="392"/>
      <c r="X771" s="391"/>
      <c r="Y771" s="391"/>
      <c r="Z771" s="391"/>
      <c r="AA771" s="392"/>
      <c r="AB771" s="392"/>
      <c r="AC771" s="391"/>
      <c r="AD771" s="391"/>
      <c r="AE771" s="389"/>
      <c r="AF771" s="395"/>
      <c r="AG771" s="395"/>
      <c r="AH771" s="395"/>
      <c r="AL771" s="396"/>
      <c r="AM771" s="396"/>
    </row>
    <row r="772" spans="17:39" ht="81.75" customHeight="1">
      <c r="Q772" s="394"/>
      <c r="R772" s="394"/>
      <c r="S772" s="394"/>
      <c r="T772" s="394"/>
      <c r="U772" s="391"/>
      <c r="V772" s="392"/>
      <c r="W772" s="392"/>
      <c r="X772" s="391"/>
      <c r="Y772" s="391"/>
      <c r="Z772" s="391"/>
      <c r="AA772" s="392"/>
      <c r="AB772" s="392"/>
      <c r="AC772" s="391"/>
      <c r="AD772" s="391"/>
      <c r="AE772" s="389"/>
      <c r="AF772" s="395"/>
      <c r="AG772" s="395"/>
      <c r="AH772" s="395"/>
      <c r="AL772" s="396"/>
      <c r="AM772" s="396"/>
    </row>
    <row r="773" spans="17:39" ht="81.75" customHeight="1">
      <c r="Q773" s="394"/>
      <c r="R773" s="394"/>
      <c r="S773" s="394"/>
      <c r="T773" s="394"/>
      <c r="U773" s="391"/>
      <c r="V773" s="392"/>
      <c r="W773" s="392"/>
      <c r="X773" s="391"/>
      <c r="Y773" s="391"/>
      <c r="Z773" s="391"/>
      <c r="AA773" s="392"/>
      <c r="AB773" s="392"/>
      <c r="AC773" s="391"/>
      <c r="AD773" s="391"/>
      <c r="AE773" s="389"/>
      <c r="AF773" s="395"/>
      <c r="AG773" s="395"/>
      <c r="AH773" s="395"/>
      <c r="AL773" s="396"/>
      <c r="AM773" s="396"/>
    </row>
    <row r="774" spans="17:39" ht="81.75" customHeight="1">
      <c r="Q774" s="394"/>
      <c r="R774" s="394"/>
      <c r="S774" s="394"/>
      <c r="T774" s="394"/>
      <c r="U774" s="391"/>
      <c r="V774" s="392"/>
      <c r="W774" s="392"/>
      <c r="X774" s="391"/>
      <c r="Y774" s="391"/>
      <c r="Z774" s="391"/>
      <c r="AA774" s="392"/>
      <c r="AB774" s="392"/>
      <c r="AC774" s="391"/>
      <c r="AD774" s="391"/>
      <c r="AE774" s="389"/>
      <c r="AF774" s="395"/>
      <c r="AG774" s="395"/>
      <c r="AH774" s="395"/>
      <c r="AL774" s="396"/>
      <c r="AM774" s="396"/>
    </row>
    <row r="775" spans="17:39" ht="81.75" customHeight="1">
      <c r="Q775" s="394"/>
      <c r="R775" s="394"/>
      <c r="S775" s="394"/>
      <c r="T775" s="394"/>
      <c r="U775" s="391"/>
      <c r="V775" s="392"/>
      <c r="W775" s="392"/>
      <c r="X775" s="391"/>
      <c r="Y775" s="391"/>
      <c r="Z775" s="391"/>
      <c r="AA775" s="392"/>
      <c r="AB775" s="392"/>
      <c r="AC775" s="391"/>
      <c r="AD775" s="391"/>
      <c r="AE775" s="389"/>
      <c r="AF775" s="395"/>
      <c r="AG775" s="395"/>
      <c r="AH775" s="395"/>
      <c r="AL775" s="396"/>
      <c r="AM775" s="396"/>
    </row>
    <row r="776" spans="17:39" ht="81.75" customHeight="1">
      <c r="Q776" s="394"/>
      <c r="R776" s="394"/>
      <c r="S776" s="394"/>
      <c r="T776" s="394"/>
      <c r="U776" s="391"/>
      <c r="V776" s="392"/>
      <c r="W776" s="392"/>
      <c r="X776" s="391"/>
      <c r="Y776" s="391"/>
      <c r="Z776" s="391"/>
      <c r="AA776" s="392"/>
      <c r="AB776" s="392"/>
      <c r="AC776" s="391"/>
      <c r="AD776" s="391"/>
      <c r="AE776" s="389"/>
      <c r="AF776" s="395"/>
      <c r="AG776" s="395"/>
      <c r="AH776" s="395"/>
      <c r="AL776" s="396"/>
      <c r="AM776" s="396"/>
    </row>
    <row r="777" spans="17:39" ht="81.75" customHeight="1">
      <c r="Q777" s="394"/>
      <c r="R777" s="394"/>
      <c r="S777" s="394"/>
      <c r="T777" s="394"/>
      <c r="U777" s="391"/>
      <c r="V777" s="392"/>
      <c r="W777" s="392"/>
      <c r="X777" s="391"/>
      <c r="Y777" s="391"/>
      <c r="Z777" s="391"/>
      <c r="AA777" s="392"/>
      <c r="AB777" s="392"/>
      <c r="AC777" s="391"/>
      <c r="AD777" s="391"/>
      <c r="AE777" s="389"/>
      <c r="AF777" s="395"/>
      <c r="AG777" s="395"/>
      <c r="AH777" s="395"/>
      <c r="AL777" s="396"/>
      <c r="AM777" s="396"/>
    </row>
    <row r="778" spans="17:39" ht="81.75" customHeight="1">
      <c r="Q778" s="394"/>
      <c r="R778" s="394"/>
      <c r="S778" s="394"/>
      <c r="T778" s="394"/>
      <c r="U778" s="391"/>
      <c r="V778" s="392"/>
      <c r="W778" s="392"/>
      <c r="X778" s="391"/>
      <c r="Y778" s="391"/>
      <c r="Z778" s="391"/>
      <c r="AA778" s="392"/>
      <c r="AB778" s="392"/>
      <c r="AC778" s="391"/>
      <c r="AD778" s="391"/>
      <c r="AE778" s="389"/>
      <c r="AF778" s="395"/>
      <c r="AG778" s="395"/>
      <c r="AH778" s="395"/>
      <c r="AL778" s="396"/>
      <c r="AM778" s="396"/>
    </row>
    <row r="779" spans="17:39" ht="81.75" customHeight="1">
      <c r="Q779" s="394"/>
      <c r="R779" s="394"/>
      <c r="S779" s="394"/>
      <c r="T779" s="394"/>
      <c r="U779" s="391"/>
      <c r="V779" s="392"/>
      <c r="W779" s="392"/>
      <c r="X779" s="391"/>
      <c r="Y779" s="391"/>
      <c r="Z779" s="391"/>
      <c r="AA779" s="392"/>
      <c r="AB779" s="392"/>
      <c r="AC779" s="391"/>
      <c r="AD779" s="391"/>
      <c r="AE779" s="389"/>
      <c r="AF779" s="395"/>
      <c r="AG779" s="395"/>
      <c r="AH779" s="395"/>
      <c r="AL779" s="396"/>
      <c r="AM779" s="396"/>
    </row>
    <row r="780" spans="17:39" ht="81.75" customHeight="1">
      <c r="Q780" s="394"/>
      <c r="R780" s="394"/>
      <c r="S780" s="394"/>
      <c r="T780" s="394"/>
      <c r="U780" s="391"/>
      <c r="V780" s="392"/>
      <c r="W780" s="392"/>
      <c r="X780" s="391"/>
      <c r="Y780" s="391"/>
      <c r="Z780" s="391"/>
      <c r="AA780" s="392"/>
      <c r="AB780" s="392"/>
      <c r="AC780" s="391"/>
      <c r="AD780" s="391"/>
      <c r="AE780" s="389"/>
      <c r="AF780" s="395"/>
      <c r="AG780" s="395"/>
      <c r="AH780" s="395"/>
      <c r="AL780" s="396"/>
      <c r="AM780" s="396"/>
    </row>
    <row r="781" spans="17:39" ht="81.75" customHeight="1">
      <c r="Q781" s="394"/>
      <c r="R781" s="394"/>
      <c r="S781" s="394"/>
      <c r="T781" s="394"/>
      <c r="U781" s="391"/>
      <c r="V781" s="392"/>
      <c r="W781" s="392"/>
      <c r="X781" s="391"/>
      <c r="Y781" s="391"/>
      <c r="Z781" s="391"/>
      <c r="AA781" s="392"/>
      <c r="AB781" s="392"/>
      <c r="AC781" s="391"/>
      <c r="AD781" s="391"/>
      <c r="AE781" s="389"/>
      <c r="AF781" s="395"/>
      <c r="AG781" s="395"/>
      <c r="AH781" s="395"/>
      <c r="AL781" s="396"/>
      <c r="AM781" s="396"/>
    </row>
    <row r="782" spans="17:39" ht="81.75" customHeight="1">
      <c r="Q782" s="394"/>
      <c r="R782" s="394"/>
      <c r="S782" s="394"/>
      <c r="T782" s="394"/>
      <c r="U782" s="391"/>
      <c r="V782" s="392"/>
      <c r="W782" s="392"/>
      <c r="X782" s="391"/>
      <c r="Y782" s="391"/>
      <c r="Z782" s="391"/>
      <c r="AA782" s="392"/>
      <c r="AB782" s="392"/>
      <c r="AC782" s="391"/>
      <c r="AD782" s="391"/>
      <c r="AE782" s="389"/>
      <c r="AF782" s="395"/>
      <c r="AG782" s="395"/>
      <c r="AH782" s="395"/>
      <c r="AL782" s="396"/>
      <c r="AM782" s="396"/>
    </row>
    <row r="783" spans="17:39" ht="81.75" customHeight="1">
      <c r="Q783" s="394"/>
      <c r="R783" s="394"/>
      <c r="S783" s="394"/>
      <c r="T783" s="394"/>
      <c r="U783" s="391"/>
      <c r="V783" s="392"/>
      <c r="W783" s="392"/>
      <c r="X783" s="391"/>
      <c r="Y783" s="391"/>
      <c r="Z783" s="391"/>
      <c r="AA783" s="392"/>
      <c r="AB783" s="392"/>
      <c r="AC783" s="391"/>
      <c r="AD783" s="391"/>
      <c r="AE783" s="389"/>
      <c r="AF783" s="395"/>
      <c r="AG783" s="395"/>
      <c r="AH783" s="395"/>
      <c r="AL783" s="396"/>
      <c r="AM783" s="396"/>
    </row>
    <row r="784" spans="17:39" ht="81.75" customHeight="1">
      <c r="Q784" s="394"/>
      <c r="R784" s="394"/>
      <c r="S784" s="394"/>
      <c r="T784" s="394"/>
      <c r="U784" s="391"/>
      <c r="V784" s="392"/>
      <c r="W784" s="392"/>
      <c r="X784" s="391"/>
      <c r="Y784" s="391"/>
      <c r="Z784" s="391"/>
      <c r="AA784" s="392"/>
      <c r="AB784" s="392"/>
      <c r="AC784" s="391"/>
      <c r="AD784" s="391"/>
      <c r="AE784" s="389"/>
      <c r="AF784" s="395"/>
      <c r="AG784" s="395"/>
      <c r="AH784" s="395"/>
      <c r="AL784" s="396"/>
      <c r="AM784" s="396"/>
    </row>
    <row r="785" spans="17:39" ht="81.75" customHeight="1">
      <c r="Q785" s="394"/>
      <c r="R785" s="394"/>
      <c r="S785" s="394"/>
      <c r="T785" s="394"/>
      <c r="U785" s="391"/>
      <c r="V785" s="392"/>
      <c r="W785" s="392"/>
      <c r="X785" s="391"/>
      <c r="Y785" s="391"/>
      <c r="Z785" s="391"/>
      <c r="AA785" s="392"/>
      <c r="AB785" s="392"/>
      <c r="AC785" s="391"/>
      <c r="AD785" s="391"/>
      <c r="AE785" s="389"/>
      <c r="AF785" s="395"/>
      <c r="AG785" s="395"/>
      <c r="AH785" s="395"/>
      <c r="AL785" s="396"/>
      <c r="AM785" s="396"/>
    </row>
    <row r="786" spans="17:39" ht="81.75" customHeight="1">
      <c r="Q786" s="394"/>
      <c r="R786" s="394"/>
      <c r="S786" s="394"/>
      <c r="T786" s="394"/>
      <c r="U786" s="391"/>
      <c r="V786" s="392"/>
      <c r="W786" s="392"/>
      <c r="X786" s="391"/>
      <c r="Y786" s="391"/>
      <c r="Z786" s="391"/>
      <c r="AA786" s="392"/>
      <c r="AB786" s="392"/>
      <c r="AC786" s="391"/>
      <c r="AD786" s="391"/>
      <c r="AE786" s="389"/>
      <c r="AF786" s="395"/>
      <c r="AG786" s="395"/>
      <c r="AH786" s="395"/>
      <c r="AL786" s="396"/>
      <c r="AM786" s="396"/>
    </row>
    <row r="787" spans="17:39" ht="81.75" customHeight="1">
      <c r="Q787" s="394"/>
      <c r="R787" s="394"/>
      <c r="S787" s="394"/>
      <c r="T787" s="394"/>
      <c r="U787" s="391"/>
      <c r="V787" s="392"/>
      <c r="W787" s="392"/>
      <c r="X787" s="391"/>
      <c r="Y787" s="391"/>
      <c r="Z787" s="391"/>
      <c r="AA787" s="392"/>
      <c r="AB787" s="392"/>
      <c r="AC787" s="391"/>
      <c r="AD787" s="391"/>
      <c r="AE787" s="389"/>
      <c r="AF787" s="395"/>
      <c r="AG787" s="395"/>
      <c r="AH787" s="395"/>
      <c r="AL787" s="396"/>
      <c r="AM787" s="396"/>
    </row>
    <row r="788" spans="17:39" ht="81.75" customHeight="1">
      <c r="Q788" s="394"/>
      <c r="R788" s="394"/>
      <c r="S788" s="394"/>
      <c r="T788" s="394"/>
      <c r="U788" s="391"/>
      <c r="V788" s="392"/>
      <c r="W788" s="392"/>
      <c r="X788" s="391"/>
      <c r="Y788" s="391"/>
      <c r="Z788" s="391"/>
      <c r="AA788" s="392"/>
      <c r="AB788" s="392"/>
      <c r="AC788" s="391"/>
      <c r="AD788" s="391"/>
      <c r="AE788" s="389"/>
      <c r="AF788" s="395"/>
      <c r="AG788" s="395"/>
      <c r="AH788" s="395"/>
      <c r="AL788" s="396"/>
      <c r="AM788" s="396"/>
    </row>
    <row r="789" spans="17:39" ht="81.75" customHeight="1">
      <c r="Q789" s="394"/>
      <c r="R789" s="394"/>
      <c r="S789" s="394"/>
      <c r="T789" s="394"/>
      <c r="U789" s="391"/>
      <c r="V789" s="392"/>
      <c r="W789" s="392"/>
      <c r="X789" s="391"/>
      <c r="Y789" s="391"/>
      <c r="Z789" s="391"/>
      <c r="AA789" s="392"/>
      <c r="AB789" s="392"/>
      <c r="AC789" s="391"/>
      <c r="AD789" s="391"/>
      <c r="AE789" s="389"/>
      <c r="AF789" s="395"/>
      <c r="AG789" s="395"/>
      <c r="AH789" s="395"/>
      <c r="AL789" s="396"/>
      <c r="AM789" s="396"/>
    </row>
    <row r="790" spans="17:39" ht="81.75" customHeight="1">
      <c r="Q790" s="394"/>
      <c r="R790" s="394"/>
      <c r="S790" s="394"/>
      <c r="T790" s="394"/>
      <c r="U790" s="391"/>
      <c r="V790" s="392"/>
      <c r="W790" s="392"/>
      <c r="X790" s="391"/>
      <c r="Y790" s="391"/>
      <c r="Z790" s="391"/>
      <c r="AA790" s="392"/>
      <c r="AB790" s="392"/>
      <c r="AC790" s="391"/>
      <c r="AD790" s="391"/>
      <c r="AE790" s="389"/>
      <c r="AF790" s="395"/>
      <c r="AG790" s="395"/>
      <c r="AH790" s="395"/>
      <c r="AL790" s="396"/>
      <c r="AM790" s="396"/>
    </row>
    <row r="791" spans="17:39" ht="81.75" customHeight="1">
      <c r="Q791" s="394"/>
      <c r="R791" s="394"/>
      <c r="S791" s="394"/>
      <c r="T791" s="394"/>
      <c r="U791" s="391"/>
      <c r="V791" s="392"/>
      <c r="W791" s="392"/>
      <c r="X791" s="391"/>
      <c r="Y791" s="391"/>
      <c r="Z791" s="391"/>
      <c r="AA791" s="392"/>
      <c r="AB791" s="392"/>
      <c r="AC791" s="391"/>
      <c r="AD791" s="391"/>
      <c r="AE791" s="389"/>
      <c r="AF791" s="395"/>
      <c r="AG791" s="395"/>
      <c r="AH791" s="395"/>
      <c r="AL791" s="396"/>
      <c r="AM791" s="396"/>
    </row>
    <row r="792" spans="17:39" ht="81.75" customHeight="1">
      <c r="Q792" s="394"/>
      <c r="R792" s="394"/>
      <c r="S792" s="394"/>
      <c r="T792" s="394"/>
      <c r="U792" s="391"/>
      <c r="V792" s="392"/>
      <c r="W792" s="392"/>
      <c r="X792" s="391"/>
      <c r="Y792" s="391"/>
      <c r="Z792" s="391"/>
      <c r="AA792" s="392"/>
      <c r="AB792" s="392"/>
      <c r="AC792" s="391"/>
      <c r="AD792" s="391"/>
      <c r="AE792" s="389"/>
      <c r="AF792" s="395"/>
      <c r="AG792" s="395"/>
      <c r="AH792" s="395"/>
      <c r="AL792" s="396"/>
      <c r="AM792" s="396"/>
    </row>
    <row r="793" spans="17:39" ht="81.75" customHeight="1">
      <c r="Q793" s="394"/>
      <c r="R793" s="394"/>
      <c r="S793" s="394"/>
      <c r="T793" s="394"/>
      <c r="U793" s="391"/>
      <c r="V793" s="392"/>
      <c r="W793" s="392"/>
      <c r="X793" s="391"/>
      <c r="Y793" s="391"/>
      <c r="Z793" s="391"/>
      <c r="AA793" s="392"/>
      <c r="AB793" s="392"/>
      <c r="AC793" s="391"/>
      <c r="AD793" s="391"/>
      <c r="AE793" s="389"/>
      <c r="AF793" s="395"/>
      <c r="AG793" s="395"/>
      <c r="AH793" s="395"/>
      <c r="AL793" s="396"/>
      <c r="AM793" s="396"/>
    </row>
    <row r="794" spans="17:39" ht="81.75" customHeight="1">
      <c r="Q794" s="394"/>
      <c r="R794" s="394"/>
      <c r="S794" s="394"/>
      <c r="T794" s="394"/>
      <c r="U794" s="391"/>
      <c r="V794" s="392"/>
      <c r="W794" s="392"/>
      <c r="X794" s="391"/>
      <c r="Y794" s="391"/>
      <c r="Z794" s="391"/>
      <c r="AA794" s="392"/>
      <c r="AB794" s="392"/>
      <c r="AC794" s="391"/>
      <c r="AD794" s="391"/>
      <c r="AE794" s="389"/>
      <c r="AF794" s="395"/>
      <c r="AG794" s="395"/>
      <c r="AH794" s="395"/>
      <c r="AL794" s="396"/>
      <c r="AM794" s="396"/>
    </row>
    <row r="795" spans="17:39" ht="81.75" customHeight="1">
      <c r="Q795" s="394"/>
      <c r="R795" s="394"/>
      <c r="S795" s="394"/>
      <c r="T795" s="394"/>
      <c r="U795" s="391"/>
      <c r="V795" s="392"/>
      <c r="W795" s="392"/>
      <c r="X795" s="391"/>
      <c r="Y795" s="391"/>
      <c r="Z795" s="391"/>
      <c r="AA795" s="392"/>
      <c r="AB795" s="392"/>
      <c r="AC795" s="391"/>
      <c r="AD795" s="391"/>
      <c r="AE795" s="389"/>
      <c r="AF795" s="395"/>
      <c r="AG795" s="395"/>
      <c r="AH795" s="395"/>
      <c r="AL795" s="396"/>
      <c r="AM795" s="396"/>
    </row>
    <row r="796" spans="17:39" ht="81.75" customHeight="1">
      <c r="Q796" s="394"/>
      <c r="R796" s="394"/>
      <c r="S796" s="394"/>
      <c r="T796" s="394"/>
      <c r="U796" s="391"/>
      <c r="V796" s="392"/>
      <c r="W796" s="392"/>
      <c r="X796" s="391"/>
      <c r="Y796" s="391"/>
      <c r="Z796" s="391"/>
      <c r="AA796" s="392"/>
      <c r="AB796" s="392"/>
      <c r="AC796" s="391"/>
      <c r="AD796" s="391"/>
      <c r="AE796" s="389"/>
      <c r="AF796" s="395"/>
      <c r="AG796" s="395"/>
      <c r="AH796" s="395"/>
      <c r="AL796" s="396"/>
      <c r="AM796" s="396"/>
    </row>
    <row r="797" spans="17:39" ht="81.75" customHeight="1">
      <c r="Q797" s="394"/>
      <c r="R797" s="394"/>
      <c r="S797" s="394"/>
      <c r="T797" s="394"/>
      <c r="U797" s="391"/>
      <c r="V797" s="392"/>
      <c r="W797" s="392"/>
      <c r="X797" s="391"/>
      <c r="Y797" s="391"/>
      <c r="Z797" s="391"/>
      <c r="AA797" s="392"/>
      <c r="AB797" s="392"/>
      <c r="AC797" s="391"/>
      <c r="AD797" s="391"/>
      <c r="AE797" s="389"/>
      <c r="AF797" s="395"/>
      <c r="AG797" s="395"/>
      <c r="AH797" s="395"/>
      <c r="AL797" s="396"/>
      <c r="AM797" s="396"/>
    </row>
    <row r="798" spans="17:39" ht="81.75" customHeight="1">
      <c r="Q798" s="394"/>
      <c r="R798" s="394"/>
      <c r="S798" s="394"/>
      <c r="T798" s="394"/>
      <c r="U798" s="391"/>
      <c r="V798" s="392"/>
      <c r="W798" s="392"/>
      <c r="X798" s="391"/>
      <c r="Y798" s="391"/>
      <c r="Z798" s="391"/>
      <c r="AA798" s="392"/>
      <c r="AB798" s="392"/>
      <c r="AC798" s="391"/>
      <c r="AD798" s="391"/>
      <c r="AE798" s="389"/>
      <c r="AF798" s="395"/>
      <c r="AG798" s="395"/>
      <c r="AH798" s="395"/>
      <c r="AL798" s="396"/>
      <c r="AM798" s="396"/>
    </row>
    <row r="799" spans="17:39" ht="81.75" customHeight="1">
      <c r="Q799" s="394"/>
      <c r="R799" s="394"/>
      <c r="S799" s="394"/>
      <c r="T799" s="394"/>
      <c r="U799" s="391"/>
      <c r="V799" s="392"/>
      <c r="W799" s="392"/>
      <c r="X799" s="391"/>
      <c r="Y799" s="391"/>
      <c r="Z799" s="391"/>
      <c r="AA799" s="392"/>
      <c r="AB799" s="392"/>
      <c r="AC799" s="391"/>
      <c r="AD799" s="391"/>
      <c r="AE799" s="389"/>
      <c r="AF799" s="395"/>
      <c r="AG799" s="395"/>
      <c r="AH799" s="395"/>
      <c r="AL799" s="396"/>
      <c r="AM799" s="396"/>
    </row>
    <row r="800" spans="17:39" ht="81.75" customHeight="1">
      <c r="Q800" s="394"/>
      <c r="R800" s="394"/>
      <c r="S800" s="394"/>
      <c r="T800" s="394"/>
      <c r="U800" s="391"/>
      <c r="V800" s="392"/>
      <c r="W800" s="392"/>
      <c r="X800" s="391"/>
      <c r="Y800" s="391"/>
      <c r="Z800" s="391"/>
      <c r="AA800" s="392"/>
      <c r="AB800" s="392"/>
      <c r="AC800" s="391"/>
      <c r="AD800" s="391"/>
      <c r="AE800" s="389"/>
      <c r="AF800" s="395"/>
      <c r="AG800" s="395"/>
      <c r="AH800" s="395"/>
      <c r="AL800" s="396"/>
      <c r="AM800" s="396"/>
    </row>
    <row r="801" spans="17:39" ht="81.75" customHeight="1">
      <c r="Q801" s="394"/>
      <c r="R801" s="394"/>
      <c r="S801" s="394"/>
      <c r="T801" s="394"/>
      <c r="U801" s="391"/>
      <c r="V801" s="392"/>
      <c r="W801" s="392"/>
      <c r="X801" s="391"/>
      <c r="Y801" s="391"/>
      <c r="Z801" s="391"/>
      <c r="AA801" s="392"/>
      <c r="AB801" s="392"/>
      <c r="AC801" s="391"/>
      <c r="AD801" s="391"/>
      <c r="AE801" s="389"/>
      <c r="AF801" s="395"/>
      <c r="AG801" s="395"/>
      <c r="AH801" s="395"/>
      <c r="AL801" s="396"/>
      <c r="AM801" s="396"/>
    </row>
    <row r="802" spans="17:39" ht="81.75" customHeight="1">
      <c r="Q802" s="394"/>
      <c r="R802" s="394"/>
      <c r="S802" s="394"/>
      <c r="T802" s="394"/>
      <c r="U802" s="391"/>
      <c r="V802" s="392"/>
      <c r="W802" s="392"/>
      <c r="X802" s="391"/>
      <c r="Y802" s="391"/>
      <c r="Z802" s="391"/>
      <c r="AA802" s="392"/>
      <c r="AB802" s="392"/>
      <c r="AC802" s="391"/>
      <c r="AD802" s="391"/>
      <c r="AE802" s="389"/>
      <c r="AF802" s="395"/>
      <c r="AG802" s="395"/>
      <c r="AH802" s="395"/>
      <c r="AL802" s="396"/>
      <c r="AM802" s="396"/>
    </row>
    <row r="803" spans="17:39" ht="81.75" customHeight="1">
      <c r="Q803" s="394"/>
      <c r="R803" s="394"/>
      <c r="S803" s="394"/>
      <c r="T803" s="394"/>
      <c r="U803" s="391"/>
      <c r="V803" s="392"/>
      <c r="W803" s="392"/>
      <c r="X803" s="391"/>
      <c r="Y803" s="391"/>
      <c r="Z803" s="391"/>
      <c r="AA803" s="392"/>
      <c r="AB803" s="392"/>
      <c r="AC803" s="391"/>
      <c r="AD803" s="391"/>
      <c r="AE803" s="389"/>
      <c r="AF803" s="395"/>
      <c r="AG803" s="395"/>
      <c r="AH803" s="395"/>
      <c r="AL803" s="396"/>
      <c r="AM803" s="396"/>
    </row>
    <row r="804" spans="17:39" ht="81.75" customHeight="1">
      <c r="Q804" s="394"/>
      <c r="R804" s="394"/>
      <c r="S804" s="394"/>
      <c r="T804" s="394"/>
      <c r="U804" s="391"/>
      <c r="V804" s="392"/>
      <c r="W804" s="392"/>
      <c r="X804" s="391"/>
      <c r="Y804" s="391"/>
      <c r="Z804" s="391"/>
      <c r="AA804" s="392"/>
      <c r="AB804" s="392"/>
      <c r="AC804" s="391"/>
      <c r="AD804" s="391"/>
      <c r="AE804" s="389"/>
      <c r="AF804" s="395"/>
      <c r="AG804" s="395"/>
      <c r="AH804" s="395"/>
      <c r="AL804" s="396"/>
      <c r="AM804" s="396"/>
    </row>
    <row r="805" spans="17:39" ht="81.75" customHeight="1">
      <c r="Q805" s="394"/>
      <c r="R805" s="394"/>
      <c r="S805" s="394"/>
      <c r="T805" s="394"/>
      <c r="U805" s="391"/>
      <c r="V805" s="392"/>
      <c r="W805" s="392"/>
      <c r="X805" s="391"/>
      <c r="Y805" s="391"/>
      <c r="Z805" s="391"/>
      <c r="AA805" s="392"/>
      <c r="AB805" s="392"/>
      <c r="AC805" s="391"/>
      <c r="AD805" s="391"/>
      <c r="AE805" s="389"/>
      <c r="AF805" s="395"/>
      <c r="AG805" s="395"/>
      <c r="AH805" s="395"/>
      <c r="AL805" s="396"/>
      <c r="AM805" s="396"/>
    </row>
    <row r="806" spans="17:39" ht="81.75" customHeight="1">
      <c r="Q806" s="394"/>
      <c r="R806" s="394"/>
      <c r="S806" s="394"/>
      <c r="T806" s="394"/>
      <c r="U806" s="391"/>
      <c r="V806" s="392"/>
      <c r="W806" s="392"/>
      <c r="X806" s="391"/>
      <c r="Y806" s="391"/>
      <c r="Z806" s="391"/>
      <c r="AA806" s="392"/>
      <c r="AB806" s="392"/>
      <c r="AC806" s="391"/>
      <c r="AD806" s="391"/>
      <c r="AE806" s="389"/>
      <c r="AF806" s="395"/>
      <c r="AG806" s="395"/>
      <c r="AH806" s="395"/>
      <c r="AL806" s="396"/>
      <c r="AM806" s="396"/>
    </row>
    <row r="807" spans="17:39" ht="81.75" customHeight="1">
      <c r="Q807" s="394"/>
      <c r="R807" s="394"/>
      <c r="S807" s="394"/>
      <c r="T807" s="394"/>
      <c r="U807" s="391"/>
      <c r="V807" s="392"/>
      <c r="W807" s="392"/>
      <c r="X807" s="391"/>
      <c r="Y807" s="391"/>
      <c r="Z807" s="391"/>
      <c r="AA807" s="392"/>
      <c r="AB807" s="392"/>
      <c r="AC807" s="391"/>
      <c r="AD807" s="391"/>
      <c r="AE807" s="389"/>
      <c r="AF807" s="395"/>
      <c r="AG807" s="395"/>
      <c r="AH807" s="395"/>
      <c r="AL807" s="396"/>
      <c r="AM807" s="396"/>
    </row>
    <row r="808" spans="17:39" ht="81.75" customHeight="1">
      <c r="Q808" s="394"/>
      <c r="R808" s="394"/>
      <c r="S808" s="394"/>
      <c r="T808" s="394"/>
      <c r="U808" s="391"/>
      <c r="V808" s="392"/>
      <c r="W808" s="392"/>
      <c r="X808" s="391"/>
      <c r="Y808" s="391"/>
      <c r="Z808" s="391"/>
      <c r="AA808" s="392"/>
      <c r="AB808" s="392"/>
      <c r="AC808" s="391"/>
      <c r="AD808" s="391"/>
      <c r="AE808" s="389"/>
      <c r="AF808" s="395"/>
      <c r="AG808" s="395"/>
      <c r="AH808" s="395"/>
      <c r="AL808" s="396"/>
      <c r="AM808" s="396"/>
    </row>
    <row r="809" spans="17:39" ht="81.75" customHeight="1">
      <c r="Q809" s="394"/>
      <c r="R809" s="394"/>
      <c r="S809" s="394"/>
      <c r="T809" s="394"/>
      <c r="U809" s="391"/>
      <c r="V809" s="392"/>
      <c r="W809" s="392"/>
      <c r="X809" s="391"/>
      <c r="Y809" s="391"/>
      <c r="Z809" s="391"/>
      <c r="AA809" s="392"/>
      <c r="AB809" s="392"/>
      <c r="AC809" s="391"/>
      <c r="AD809" s="391"/>
      <c r="AE809" s="389"/>
      <c r="AF809" s="395"/>
      <c r="AG809" s="395"/>
      <c r="AH809" s="395"/>
      <c r="AL809" s="396"/>
      <c r="AM809" s="396"/>
    </row>
    <row r="810" spans="17:39" ht="81.75" customHeight="1">
      <c r="Q810" s="394"/>
      <c r="R810" s="394"/>
      <c r="S810" s="394"/>
      <c r="T810" s="394"/>
      <c r="U810" s="391"/>
      <c r="V810" s="392"/>
      <c r="W810" s="392"/>
      <c r="X810" s="391"/>
      <c r="Y810" s="391"/>
      <c r="Z810" s="391"/>
      <c r="AA810" s="392"/>
      <c r="AB810" s="392"/>
      <c r="AC810" s="391"/>
      <c r="AD810" s="391"/>
      <c r="AE810" s="389"/>
      <c r="AF810" s="395"/>
      <c r="AG810" s="395"/>
      <c r="AH810" s="395"/>
      <c r="AL810" s="396"/>
      <c r="AM810" s="396"/>
    </row>
    <row r="811" spans="17:39" ht="81.75" customHeight="1">
      <c r="Q811" s="394"/>
      <c r="R811" s="394"/>
      <c r="S811" s="394"/>
      <c r="T811" s="394"/>
      <c r="U811" s="391"/>
      <c r="V811" s="392"/>
      <c r="W811" s="392"/>
      <c r="X811" s="391"/>
      <c r="Y811" s="391"/>
      <c r="Z811" s="391"/>
      <c r="AA811" s="392"/>
      <c r="AB811" s="392"/>
      <c r="AC811" s="391"/>
      <c r="AD811" s="391"/>
      <c r="AE811" s="389"/>
      <c r="AF811" s="395"/>
      <c r="AG811" s="395"/>
      <c r="AH811" s="395"/>
      <c r="AL811" s="396"/>
      <c r="AM811" s="396"/>
    </row>
    <row r="812" spans="17:39" ht="81.75" customHeight="1">
      <c r="Q812" s="394"/>
      <c r="R812" s="394"/>
      <c r="S812" s="394"/>
      <c r="T812" s="394"/>
      <c r="U812" s="391"/>
      <c r="V812" s="392"/>
      <c r="W812" s="392"/>
      <c r="X812" s="391"/>
      <c r="Y812" s="391"/>
      <c r="Z812" s="391"/>
      <c r="AA812" s="392"/>
      <c r="AB812" s="392"/>
      <c r="AC812" s="391"/>
      <c r="AD812" s="391"/>
      <c r="AE812" s="389"/>
      <c r="AF812" s="395"/>
      <c r="AG812" s="395"/>
      <c r="AH812" s="395"/>
      <c r="AL812" s="396"/>
      <c r="AM812" s="396"/>
    </row>
    <row r="813" spans="17:39" ht="81.75" customHeight="1">
      <c r="Q813" s="394"/>
      <c r="R813" s="394"/>
      <c r="S813" s="394"/>
      <c r="T813" s="394"/>
      <c r="U813" s="391"/>
      <c r="V813" s="392"/>
      <c r="W813" s="392"/>
      <c r="X813" s="391"/>
      <c r="Y813" s="391"/>
      <c r="Z813" s="391"/>
      <c r="AA813" s="392"/>
      <c r="AB813" s="392"/>
      <c r="AC813" s="391"/>
      <c r="AD813" s="391"/>
      <c r="AE813" s="389"/>
      <c r="AF813" s="395"/>
      <c r="AG813" s="395"/>
      <c r="AH813" s="395"/>
      <c r="AL813" s="396"/>
      <c r="AM813" s="396"/>
    </row>
    <row r="814" spans="17:39" ht="81.75" customHeight="1">
      <c r="Q814" s="394"/>
      <c r="R814" s="394"/>
      <c r="S814" s="394"/>
      <c r="T814" s="394"/>
      <c r="U814" s="391"/>
      <c r="V814" s="392"/>
      <c r="W814" s="392"/>
      <c r="X814" s="391"/>
      <c r="Y814" s="391"/>
      <c r="Z814" s="391"/>
      <c r="AA814" s="392"/>
      <c r="AB814" s="392"/>
      <c r="AC814" s="391"/>
      <c r="AD814" s="391"/>
      <c r="AE814" s="389"/>
      <c r="AF814" s="395"/>
      <c r="AG814" s="395"/>
      <c r="AH814" s="395"/>
      <c r="AL814" s="396"/>
      <c r="AM814" s="396"/>
    </row>
    <row r="815" spans="17:39" ht="81.75" customHeight="1">
      <c r="Q815" s="394"/>
      <c r="R815" s="394"/>
      <c r="S815" s="394"/>
      <c r="T815" s="394"/>
      <c r="U815" s="391"/>
      <c r="V815" s="392"/>
      <c r="W815" s="392"/>
      <c r="X815" s="391"/>
      <c r="Y815" s="391"/>
      <c r="Z815" s="391"/>
      <c r="AA815" s="392"/>
      <c r="AB815" s="392"/>
      <c r="AC815" s="391"/>
      <c r="AD815" s="391"/>
      <c r="AE815" s="389"/>
      <c r="AF815" s="395"/>
      <c r="AG815" s="395"/>
      <c r="AH815" s="395"/>
      <c r="AL815" s="396"/>
      <c r="AM815" s="396"/>
    </row>
    <row r="816" spans="17:39" ht="81.75" customHeight="1">
      <c r="Q816" s="394"/>
      <c r="R816" s="394"/>
      <c r="S816" s="394"/>
      <c r="T816" s="394"/>
      <c r="U816" s="391"/>
      <c r="V816" s="392"/>
      <c r="W816" s="392"/>
      <c r="X816" s="391"/>
      <c r="Y816" s="391"/>
      <c r="Z816" s="391"/>
      <c r="AA816" s="392"/>
      <c r="AB816" s="392"/>
      <c r="AC816" s="391"/>
      <c r="AD816" s="391"/>
      <c r="AE816" s="389"/>
      <c r="AF816" s="395"/>
      <c r="AG816" s="395"/>
      <c r="AH816" s="395"/>
      <c r="AL816" s="396"/>
      <c r="AM816" s="396"/>
    </row>
    <row r="817" spans="17:39" ht="81.75" customHeight="1">
      <c r="Q817" s="394"/>
      <c r="R817" s="394"/>
      <c r="S817" s="394"/>
      <c r="T817" s="394"/>
      <c r="U817" s="391"/>
      <c r="V817" s="392"/>
      <c r="W817" s="392"/>
      <c r="X817" s="391"/>
      <c r="Y817" s="391"/>
      <c r="Z817" s="391"/>
      <c r="AA817" s="392"/>
      <c r="AB817" s="392"/>
      <c r="AC817" s="391"/>
      <c r="AD817" s="391"/>
      <c r="AE817" s="389"/>
      <c r="AF817" s="395"/>
      <c r="AG817" s="395"/>
      <c r="AH817" s="395"/>
      <c r="AL817" s="396"/>
      <c r="AM817" s="396"/>
    </row>
    <row r="818" spans="17:39" ht="81.75" customHeight="1">
      <c r="Q818" s="394"/>
      <c r="R818" s="394"/>
      <c r="S818" s="394"/>
      <c r="T818" s="394"/>
      <c r="U818" s="391"/>
      <c r="V818" s="392"/>
      <c r="W818" s="392"/>
      <c r="X818" s="391"/>
      <c r="Y818" s="391"/>
      <c r="Z818" s="391"/>
      <c r="AA818" s="392"/>
      <c r="AB818" s="392"/>
      <c r="AC818" s="391"/>
      <c r="AD818" s="391"/>
      <c r="AE818" s="389"/>
      <c r="AF818" s="395"/>
      <c r="AG818" s="395"/>
      <c r="AH818" s="395"/>
      <c r="AL818" s="396"/>
      <c r="AM818" s="396"/>
    </row>
    <row r="819" spans="17:39" ht="81.75" customHeight="1">
      <c r="Q819" s="394"/>
      <c r="R819" s="394"/>
      <c r="S819" s="394"/>
      <c r="T819" s="394"/>
      <c r="U819" s="391"/>
      <c r="V819" s="392"/>
      <c r="W819" s="392"/>
      <c r="X819" s="391"/>
      <c r="Y819" s="391"/>
      <c r="Z819" s="391"/>
      <c r="AA819" s="392"/>
      <c r="AB819" s="392"/>
      <c r="AC819" s="391"/>
      <c r="AD819" s="391"/>
      <c r="AE819" s="389"/>
      <c r="AF819" s="395"/>
      <c r="AG819" s="395"/>
      <c r="AH819" s="395"/>
      <c r="AL819" s="396"/>
      <c r="AM819" s="396"/>
    </row>
    <row r="820" spans="17:39" ht="81.75" customHeight="1">
      <c r="Q820" s="394"/>
      <c r="R820" s="394"/>
      <c r="S820" s="394"/>
      <c r="T820" s="394"/>
      <c r="U820" s="391"/>
      <c r="V820" s="392"/>
      <c r="W820" s="392"/>
      <c r="X820" s="391"/>
      <c r="Y820" s="391"/>
      <c r="Z820" s="391"/>
      <c r="AA820" s="392"/>
      <c r="AB820" s="392"/>
      <c r="AC820" s="391"/>
      <c r="AD820" s="391"/>
      <c r="AE820" s="389"/>
      <c r="AF820" s="395"/>
      <c r="AG820" s="395"/>
      <c r="AH820" s="395"/>
      <c r="AL820" s="396"/>
      <c r="AM820" s="396"/>
    </row>
    <row r="821" spans="17:39" ht="81.75" customHeight="1">
      <c r="Q821" s="394"/>
      <c r="R821" s="394"/>
      <c r="S821" s="394"/>
      <c r="T821" s="394"/>
      <c r="U821" s="391"/>
      <c r="V821" s="392"/>
      <c r="W821" s="392"/>
      <c r="X821" s="391"/>
      <c r="Y821" s="391"/>
      <c r="Z821" s="391"/>
      <c r="AA821" s="392"/>
      <c r="AB821" s="392"/>
      <c r="AC821" s="391"/>
      <c r="AD821" s="391"/>
      <c r="AE821" s="389"/>
      <c r="AF821" s="395"/>
      <c r="AG821" s="395"/>
      <c r="AH821" s="395"/>
      <c r="AL821" s="396"/>
      <c r="AM821" s="396"/>
    </row>
    <row r="822" spans="17:39" ht="81.75" customHeight="1">
      <c r="Q822" s="394"/>
      <c r="R822" s="394"/>
      <c r="S822" s="394"/>
      <c r="T822" s="394"/>
      <c r="U822" s="391"/>
      <c r="V822" s="392"/>
      <c r="W822" s="392"/>
      <c r="X822" s="391"/>
      <c r="Y822" s="391"/>
      <c r="Z822" s="391"/>
      <c r="AA822" s="392"/>
      <c r="AB822" s="392"/>
      <c r="AC822" s="391"/>
      <c r="AD822" s="391"/>
      <c r="AE822" s="389"/>
      <c r="AF822" s="395"/>
      <c r="AG822" s="395"/>
      <c r="AH822" s="395"/>
      <c r="AL822" s="396"/>
      <c r="AM822" s="396"/>
    </row>
    <row r="823" spans="17:39" ht="81.75" customHeight="1">
      <c r="Q823" s="394"/>
      <c r="R823" s="394"/>
      <c r="S823" s="394"/>
      <c r="T823" s="394"/>
      <c r="U823" s="391"/>
      <c r="V823" s="392"/>
      <c r="W823" s="392"/>
      <c r="X823" s="391"/>
      <c r="Y823" s="391"/>
      <c r="Z823" s="391"/>
      <c r="AA823" s="392"/>
      <c r="AB823" s="392"/>
      <c r="AC823" s="391"/>
      <c r="AD823" s="391"/>
      <c r="AE823" s="389"/>
      <c r="AF823" s="395"/>
      <c r="AG823" s="395"/>
      <c r="AH823" s="395"/>
      <c r="AL823" s="396"/>
      <c r="AM823" s="396"/>
    </row>
    <row r="824" spans="17:39" ht="81.75" customHeight="1">
      <c r="Q824" s="394"/>
      <c r="R824" s="394"/>
      <c r="S824" s="394"/>
      <c r="T824" s="394"/>
      <c r="U824" s="391"/>
      <c r="V824" s="392"/>
      <c r="W824" s="392"/>
      <c r="X824" s="391"/>
      <c r="Y824" s="391"/>
      <c r="Z824" s="391"/>
      <c r="AA824" s="392"/>
      <c r="AB824" s="392"/>
      <c r="AC824" s="391"/>
      <c r="AD824" s="391"/>
      <c r="AE824" s="389"/>
      <c r="AF824" s="395"/>
      <c r="AG824" s="395"/>
      <c r="AH824" s="395"/>
      <c r="AL824" s="396"/>
      <c r="AM824" s="396"/>
    </row>
    <row r="825" spans="17:39" ht="81.75" customHeight="1">
      <c r="Q825" s="394"/>
      <c r="R825" s="394"/>
      <c r="S825" s="394"/>
      <c r="T825" s="394"/>
      <c r="U825" s="391"/>
      <c r="V825" s="392"/>
      <c r="W825" s="392"/>
      <c r="X825" s="391"/>
      <c r="Y825" s="391"/>
      <c r="Z825" s="391"/>
      <c r="AA825" s="392"/>
      <c r="AB825" s="392"/>
      <c r="AC825" s="391"/>
      <c r="AD825" s="391"/>
      <c r="AE825" s="389"/>
      <c r="AF825" s="395"/>
      <c r="AG825" s="395"/>
      <c r="AH825" s="395"/>
      <c r="AL825" s="396"/>
      <c r="AM825" s="396"/>
    </row>
    <row r="826" spans="17:39" ht="81.75" customHeight="1">
      <c r="Q826" s="394"/>
      <c r="R826" s="394"/>
      <c r="S826" s="394"/>
      <c r="T826" s="394"/>
      <c r="U826" s="391"/>
      <c r="V826" s="392"/>
      <c r="W826" s="392"/>
      <c r="X826" s="391"/>
      <c r="Y826" s="391"/>
      <c r="Z826" s="391"/>
      <c r="AA826" s="392"/>
      <c r="AB826" s="392"/>
      <c r="AC826" s="391"/>
      <c r="AD826" s="391"/>
      <c r="AE826" s="389"/>
      <c r="AF826" s="395"/>
      <c r="AG826" s="395"/>
      <c r="AH826" s="395"/>
      <c r="AL826" s="396"/>
      <c r="AM826" s="396"/>
    </row>
    <row r="827" spans="17:39" ht="81.75" customHeight="1">
      <c r="Q827" s="394"/>
      <c r="R827" s="394"/>
      <c r="S827" s="394"/>
      <c r="T827" s="394"/>
      <c r="U827" s="391"/>
      <c r="V827" s="392"/>
      <c r="W827" s="392"/>
      <c r="X827" s="391"/>
      <c r="Y827" s="391"/>
      <c r="Z827" s="391"/>
      <c r="AA827" s="392"/>
      <c r="AB827" s="392"/>
      <c r="AC827" s="391"/>
      <c r="AD827" s="391"/>
      <c r="AE827" s="389"/>
      <c r="AF827" s="395"/>
      <c r="AG827" s="395"/>
      <c r="AH827" s="395"/>
      <c r="AL827" s="396"/>
      <c r="AM827" s="396"/>
    </row>
    <row r="828" spans="17:39" ht="81.75" customHeight="1">
      <c r="Q828" s="394"/>
      <c r="R828" s="394"/>
      <c r="S828" s="394"/>
      <c r="T828" s="394"/>
      <c r="U828" s="391"/>
      <c r="V828" s="392"/>
      <c r="W828" s="392"/>
      <c r="X828" s="391"/>
      <c r="Y828" s="391"/>
      <c r="Z828" s="391"/>
      <c r="AA828" s="392"/>
      <c r="AB828" s="392"/>
      <c r="AC828" s="391"/>
      <c r="AD828" s="391"/>
      <c r="AE828" s="389"/>
      <c r="AF828" s="395"/>
      <c r="AG828" s="395"/>
      <c r="AH828" s="395"/>
      <c r="AL828" s="396"/>
      <c r="AM828" s="396"/>
    </row>
    <row r="829" spans="17:39" ht="81.75" customHeight="1">
      <c r="Q829" s="394"/>
      <c r="R829" s="394"/>
      <c r="S829" s="394"/>
      <c r="T829" s="394"/>
      <c r="U829" s="391"/>
      <c r="V829" s="392"/>
      <c r="W829" s="392"/>
      <c r="X829" s="391"/>
      <c r="Y829" s="391"/>
      <c r="Z829" s="391"/>
      <c r="AA829" s="392"/>
      <c r="AB829" s="392"/>
      <c r="AC829" s="391"/>
      <c r="AD829" s="391"/>
      <c r="AE829" s="389"/>
      <c r="AF829" s="395"/>
      <c r="AG829" s="395"/>
      <c r="AH829" s="395"/>
      <c r="AL829" s="396"/>
      <c r="AM829" s="396"/>
    </row>
    <row r="830" spans="17:39" ht="81.75" customHeight="1">
      <c r="Q830" s="394"/>
      <c r="R830" s="394"/>
      <c r="S830" s="394"/>
      <c r="T830" s="394"/>
      <c r="U830" s="391"/>
      <c r="V830" s="392"/>
      <c r="W830" s="392"/>
      <c r="X830" s="391"/>
      <c r="Y830" s="391"/>
      <c r="Z830" s="391"/>
      <c r="AA830" s="392"/>
      <c r="AB830" s="392"/>
      <c r="AC830" s="391"/>
      <c r="AD830" s="391"/>
      <c r="AE830" s="389"/>
      <c r="AF830" s="395"/>
      <c r="AG830" s="395"/>
      <c r="AH830" s="395"/>
      <c r="AL830" s="396"/>
      <c r="AM830" s="396"/>
    </row>
    <row r="831" spans="17:39" ht="81.75" customHeight="1">
      <c r="Q831" s="394"/>
      <c r="R831" s="394"/>
      <c r="S831" s="394"/>
      <c r="T831" s="394"/>
      <c r="U831" s="391"/>
      <c r="V831" s="392"/>
      <c r="W831" s="392"/>
      <c r="X831" s="391"/>
      <c r="Y831" s="391"/>
      <c r="Z831" s="391"/>
      <c r="AA831" s="392"/>
      <c r="AB831" s="392"/>
      <c r="AC831" s="391"/>
      <c r="AD831" s="391"/>
      <c r="AE831" s="389"/>
      <c r="AF831" s="395"/>
      <c r="AG831" s="395"/>
      <c r="AH831" s="395"/>
      <c r="AL831" s="396"/>
      <c r="AM831" s="396"/>
    </row>
    <row r="832" spans="17:39" ht="81.75" customHeight="1">
      <c r="Q832" s="394"/>
      <c r="R832" s="394"/>
      <c r="S832" s="394"/>
      <c r="T832" s="394"/>
      <c r="U832" s="391"/>
      <c r="V832" s="392"/>
      <c r="W832" s="392"/>
      <c r="X832" s="391"/>
      <c r="Y832" s="391"/>
      <c r="Z832" s="391"/>
      <c r="AA832" s="392"/>
      <c r="AB832" s="392"/>
      <c r="AC832" s="391"/>
      <c r="AD832" s="391"/>
      <c r="AE832" s="389"/>
      <c r="AF832" s="395"/>
      <c r="AG832" s="395"/>
      <c r="AH832" s="395"/>
      <c r="AL832" s="396"/>
      <c r="AM832" s="396"/>
    </row>
    <row r="833" spans="17:39" ht="81.75" customHeight="1">
      <c r="Q833" s="394"/>
      <c r="R833" s="394"/>
      <c r="S833" s="394"/>
      <c r="T833" s="394"/>
      <c r="U833" s="391"/>
      <c r="V833" s="392"/>
      <c r="W833" s="392"/>
      <c r="X833" s="391"/>
      <c r="Y833" s="391"/>
      <c r="Z833" s="391"/>
      <c r="AA833" s="392"/>
      <c r="AB833" s="392"/>
      <c r="AC833" s="391"/>
      <c r="AD833" s="391"/>
      <c r="AE833" s="389"/>
      <c r="AF833" s="395"/>
      <c r="AG833" s="395"/>
      <c r="AH833" s="395"/>
      <c r="AL833" s="396"/>
      <c r="AM833" s="396"/>
    </row>
    <row r="834" spans="17:39" ht="81.75" customHeight="1">
      <c r="Q834" s="394"/>
      <c r="R834" s="394"/>
      <c r="S834" s="394"/>
      <c r="T834" s="394"/>
      <c r="U834" s="391"/>
      <c r="V834" s="392"/>
      <c r="W834" s="392"/>
      <c r="X834" s="391"/>
      <c r="Y834" s="391"/>
      <c r="Z834" s="391"/>
      <c r="AA834" s="392"/>
      <c r="AB834" s="392"/>
      <c r="AC834" s="391"/>
      <c r="AD834" s="391"/>
      <c r="AE834" s="389"/>
      <c r="AF834" s="395"/>
      <c r="AG834" s="395"/>
      <c r="AH834" s="395"/>
      <c r="AL834" s="396"/>
      <c r="AM834" s="396"/>
    </row>
    <row r="835" spans="17:39" ht="81.75" customHeight="1">
      <c r="Q835" s="394"/>
      <c r="R835" s="394"/>
      <c r="S835" s="394"/>
      <c r="T835" s="394"/>
      <c r="U835" s="391"/>
      <c r="V835" s="392"/>
      <c r="W835" s="392"/>
      <c r="X835" s="391"/>
      <c r="Y835" s="391"/>
      <c r="Z835" s="391"/>
      <c r="AA835" s="392"/>
      <c r="AB835" s="392"/>
      <c r="AC835" s="391"/>
      <c r="AD835" s="391"/>
      <c r="AE835" s="389"/>
      <c r="AF835" s="395"/>
      <c r="AG835" s="395"/>
      <c r="AH835" s="395"/>
      <c r="AL835" s="396"/>
      <c r="AM835" s="396"/>
    </row>
    <row r="836" spans="17:39" ht="81.75" customHeight="1">
      <c r="Q836" s="394"/>
      <c r="R836" s="394"/>
      <c r="S836" s="394"/>
      <c r="T836" s="394"/>
      <c r="U836" s="391"/>
      <c r="V836" s="392"/>
      <c r="W836" s="392"/>
      <c r="X836" s="391"/>
      <c r="Y836" s="391"/>
      <c r="Z836" s="391"/>
      <c r="AA836" s="392"/>
      <c r="AB836" s="392"/>
      <c r="AC836" s="391"/>
      <c r="AD836" s="391"/>
      <c r="AE836" s="389"/>
      <c r="AF836" s="395"/>
      <c r="AG836" s="395"/>
      <c r="AH836" s="395"/>
      <c r="AL836" s="396"/>
      <c r="AM836" s="396"/>
    </row>
    <row r="837" spans="17:39" ht="81.75" customHeight="1">
      <c r="Q837" s="394"/>
      <c r="R837" s="394"/>
      <c r="S837" s="394"/>
      <c r="T837" s="394"/>
      <c r="U837" s="391"/>
      <c r="V837" s="392"/>
      <c r="W837" s="392"/>
      <c r="X837" s="391"/>
      <c r="Y837" s="391"/>
      <c r="Z837" s="391"/>
      <c r="AA837" s="392"/>
      <c r="AB837" s="392"/>
      <c r="AC837" s="391"/>
      <c r="AD837" s="391"/>
      <c r="AE837" s="389"/>
      <c r="AF837" s="395"/>
      <c r="AG837" s="395"/>
      <c r="AH837" s="395"/>
      <c r="AL837" s="396"/>
      <c r="AM837" s="396"/>
    </row>
    <row r="838" spans="17:39" ht="81.75" customHeight="1">
      <c r="Q838" s="394"/>
      <c r="R838" s="394"/>
      <c r="S838" s="394"/>
      <c r="T838" s="394"/>
      <c r="U838" s="391"/>
      <c r="V838" s="392"/>
      <c r="W838" s="392"/>
      <c r="X838" s="391"/>
      <c r="Y838" s="391"/>
      <c r="Z838" s="391"/>
      <c r="AA838" s="392"/>
      <c r="AB838" s="392"/>
      <c r="AC838" s="391"/>
      <c r="AD838" s="391"/>
      <c r="AE838" s="389"/>
      <c r="AF838" s="395"/>
      <c r="AG838" s="395"/>
      <c r="AH838" s="395"/>
      <c r="AL838" s="396"/>
      <c r="AM838" s="396"/>
    </row>
    <row r="839" spans="17:39" ht="81.75" customHeight="1">
      <c r="Q839" s="394"/>
      <c r="R839" s="394"/>
      <c r="S839" s="394"/>
      <c r="T839" s="394"/>
      <c r="U839" s="391"/>
      <c r="V839" s="392"/>
      <c r="W839" s="392"/>
      <c r="X839" s="391"/>
      <c r="Y839" s="391"/>
      <c r="Z839" s="391"/>
      <c r="AA839" s="392"/>
      <c r="AB839" s="392"/>
      <c r="AC839" s="391"/>
      <c r="AD839" s="391"/>
      <c r="AE839" s="389"/>
      <c r="AF839" s="395"/>
      <c r="AG839" s="395"/>
      <c r="AH839" s="395"/>
      <c r="AL839" s="396"/>
      <c r="AM839" s="396"/>
    </row>
    <row r="840" spans="17:39" ht="81.75" customHeight="1">
      <c r="Q840" s="394"/>
      <c r="R840" s="394"/>
      <c r="S840" s="394"/>
      <c r="T840" s="394"/>
      <c r="U840" s="391"/>
      <c r="V840" s="392"/>
      <c r="W840" s="392"/>
      <c r="X840" s="391"/>
      <c r="Y840" s="391"/>
      <c r="Z840" s="391"/>
      <c r="AA840" s="392"/>
      <c r="AB840" s="392"/>
      <c r="AC840" s="391"/>
      <c r="AD840" s="391"/>
      <c r="AE840" s="389"/>
      <c r="AF840" s="395"/>
      <c r="AG840" s="395"/>
      <c r="AH840" s="395"/>
      <c r="AL840" s="396"/>
      <c r="AM840" s="396"/>
    </row>
    <row r="841" spans="17:39" ht="81.75" customHeight="1">
      <c r="Q841" s="394"/>
      <c r="R841" s="394"/>
      <c r="S841" s="394"/>
      <c r="T841" s="394"/>
      <c r="U841" s="391"/>
      <c r="V841" s="392"/>
      <c r="W841" s="392"/>
      <c r="X841" s="391"/>
      <c r="Y841" s="391"/>
      <c r="Z841" s="391"/>
      <c r="AA841" s="392"/>
      <c r="AB841" s="392"/>
      <c r="AC841" s="391"/>
      <c r="AD841" s="391"/>
      <c r="AE841" s="389"/>
      <c r="AF841" s="395"/>
      <c r="AG841" s="395"/>
      <c r="AH841" s="395"/>
      <c r="AL841" s="396"/>
      <c r="AM841" s="396"/>
    </row>
    <row r="842" spans="17:39" ht="81.75" customHeight="1">
      <c r="Q842" s="394"/>
      <c r="R842" s="394"/>
      <c r="S842" s="394"/>
      <c r="T842" s="394"/>
      <c r="U842" s="391"/>
      <c r="V842" s="392"/>
      <c r="W842" s="392"/>
      <c r="X842" s="391"/>
      <c r="Y842" s="391"/>
      <c r="Z842" s="391"/>
      <c r="AA842" s="392"/>
      <c r="AB842" s="392"/>
      <c r="AC842" s="391"/>
      <c r="AD842" s="391"/>
      <c r="AE842" s="389"/>
      <c r="AF842" s="395"/>
      <c r="AG842" s="395"/>
      <c r="AH842" s="395"/>
      <c r="AL842" s="396"/>
      <c r="AM842" s="396"/>
    </row>
    <row r="843" spans="17:39" ht="81.75" customHeight="1">
      <c r="Q843" s="394"/>
      <c r="R843" s="394"/>
      <c r="S843" s="394"/>
      <c r="T843" s="394"/>
      <c r="U843" s="391"/>
      <c r="V843" s="392"/>
      <c r="W843" s="392"/>
      <c r="X843" s="391"/>
      <c r="Y843" s="391"/>
      <c r="Z843" s="391"/>
      <c r="AA843" s="392"/>
      <c r="AB843" s="392"/>
      <c r="AC843" s="391"/>
      <c r="AD843" s="391"/>
      <c r="AE843" s="389"/>
      <c r="AF843" s="395"/>
      <c r="AG843" s="395"/>
      <c r="AH843" s="395"/>
      <c r="AL843" s="396"/>
      <c r="AM843" s="396"/>
    </row>
    <row r="844" spans="17:39" ht="81.75" customHeight="1">
      <c r="Q844" s="394"/>
      <c r="R844" s="394"/>
      <c r="S844" s="394"/>
      <c r="T844" s="394"/>
      <c r="U844" s="391"/>
      <c r="V844" s="392"/>
      <c r="W844" s="392"/>
      <c r="X844" s="391"/>
      <c r="Y844" s="391"/>
      <c r="Z844" s="391"/>
      <c r="AA844" s="392"/>
      <c r="AB844" s="392"/>
      <c r="AC844" s="391"/>
      <c r="AD844" s="391"/>
      <c r="AE844" s="389"/>
      <c r="AF844" s="395"/>
      <c r="AG844" s="395"/>
      <c r="AH844" s="395"/>
      <c r="AL844" s="396"/>
      <c r="AM844" s="396"/>
    </row>
    <row r="845" spans="17:39" ht="81.75" customHeight="1">
      <c r="Q845" s="394"/>
      <c r="R845" s="394"/>
      <c r="S845" s="394"/>
      <c r="T845" s="394"/>
      <c r="U845" s="391"/>
      <c r="V845" s="392"/>
      <c r="W845" s="392"/>
      <c r="X845" s="391"/>
      <c r="Y845" s="391"/>
      <c r="Z845" s="391"/>
      <c r="AA845" s="392"/>
      <c r="AB845" s="392"/>
      <c r="AC845" s="391"/>
      <c r="AD845" s="391"/>
      <c r="AE845" s="389"/>
      <c r="AF845" s="395"/>
      <c r="AG845" s="395"/>
      <c r="AH845" s="395"/>
      <c r="AL845" s="396"/>
      <c r="AM845" s="396"/>
    </row>
    <row r="846" spans="17:39" ht="81.75" customHeight="1">
      <c r="Q846" s="394"/>
      <c r="R846" s="394"/>
      <c r="S846" s="394"/>
      <c r="T846" s="394"/>
      <c r="U846" s="391"/>
      <c r="V846" s="392"/>
      <c r="W846" s="392"/>
      <c r="X846" s="391"/>
      <c r="Y846" s="391"/>
      <c r="Z846" s="391"/>
      <c r="AA846" s="392"/>
      <c r="AB846" s="392"/>
      <c r="AC846" s="391"/>
      <c r="AD846" s="391"/>
      <c r="AE846" s="389"/>
      <c r="AF846" s="395"/>
      <c r="AG846" s="395"/>
      <c r="AH846" s="395"/>
      <c r="AL846" s="396"/>
      <c r="AM846" s="396"/>
    </row>
    <row r="847" spans="17:39" ht="81.75" customHeight="1">
      <c r="Q847" s="394"/>
      <c r="R847" s="394"/>
      <c r="S847" s="394"/>
      <c r="T847" s="394"/>
      <c r="U847" s="391"/>
      <c r="V847" s="392"/>
      <c r="W847" s="392"/>
      <c r="X847" s="391"/>
      <c r="Y847" s="391"/>
      <c r="Z847" s="391"/>
      <c r="AA847" s="392"/>
      <c r="AB847" s="392"/>
      <c r="AC847" s="391"/>
      <c r="AD847" s="391"/>
      <c r="AE847" s="389"/>
      <c r="AF847" s="395"/>
      <c r="AG847" s="395"/>
      <c r="AH847" s="395"/>
      <c r="AL847" s="396"/>
      <c r="AM847" s="396"/>
    </row>
    <row r="848" spans="17:39" ht="81.75" customHeight="1">
      <c r="Q848" s="394"/>
      <c r="R848" s="394"/>
      <c r="S848" s="394"/>
      <c r="T848" s="394"/>
      <c r="U848" s="391"/>
      <c r="V848" s="392"/>
      <c r="W848" s="392"/>
      <c r="X848" s="391"/>
      <c r="Y848" s="391"/>
      <c r="Z848" s="391"/>
      <c r="AA848" s="392"/>
      <c r="AB848" s="392"/>
      <c r="AC848" s="391"/>
      <c r="AD848" s="391"/>
      <c r="AE848" s="389"/>
      <c r="AF848" s="395"/>
      <c r="AG848" s="395"/>
      <c r="AH848" s="395"/>
      <c r="AL848" s="396"/>
      <c r="AM848" s="396"/>
    </row>
    <row r="849" spans="17:39" ht="81.75" customHeight="1">
      <c r="Q849" s="394"/>
      <c r="R849" s="394"/>
      <c r="S849" s="394"/>
      <c r="T849" s="394"/>
      <c r="U849" s="391"/>
      <c r="V849" s="392"/>
      <c r="W849" s="392"/>
      <c r="X849" s="391"/>
      <c r="Y849" s="391"/>
      <c r="Z849" s="391"/>
      <c r="AA849" s="392"/>
      <c r="AB849" s="392"/>
      <c r="AC849" s="391"/>
      <c r="AD849" s="391"/>
      <c r="AE849" s="389"/>
      <c r="AF849" s="395"/>
      <c r="AG849" s="395"/>
      <c r="AH849" s="395"/>
      <c r="AL849" s="396"/>
      <c r="AM849" s="396"/>
    </row>
    <row r="850" spans="17:39" ht="81.75" customHeight="1">
      <c r="Q850" s="394"/>
      <c r="R850" s="394"/>
      <c r="S850" s="394"/>
      <c r="T850" s="394"/>
      <c r="U850" s="391"/>
      <c r="V850" s="392"/>
      <c r="W850" s="392"/>
      <c r="X850" s="391"/>
      <c r="Y850" s="391"/>
      <c r="Z850" s="391"/>
      <c r="AA850" s="392"/>
      <c r="AB850" s="392"/>
      <c r="AC850" s="391"/>
      <c r="AD850" s="391"/>
      <c r="AE850" s="389"/>
      <c r="AF850" s="395"/>
      <c r="AG850" s="395"/>
      <c r="AH850" s="395"/>
      <c r="AL850" s="396"/>
      <c r="AM850" s="396"/>
    </row>
    <row r="851" spans="17:39" ht="81.75" customHeight="1">
      <c r="Q851" s="394"/>
      <c r="R851" s="394"/>
      <c r="S851" s="394"/>
      <c r="T851" s="394"/>
      <c r="U851" s="391"/>
      <c r="V851" s="392"/>
      <c r="W851" s="392"/>
      <c r="X851" s="391"/>
      <c r="Y851" s="391"/>
      <c r="Z851" s="391"/>
      <c r="AA851" s="392"/>
      <c r="AB851" s="392"/>
      <c r="AC851" s="391"/>
      <c r="AD851" s="391"/>
      <c r="AE851" s="389"/>
      <c r="AF851" s="395"/>
      <c r="AG851" s="395"/>
      <c r="AH851" s="395"/>
      <c r="AL851" s="396"/>
      <c r="AM851" s="396"/>
    </row>
    <row r="852" spans="17:39" ht="81.75" customHeight="1">
      <c r="Q852" s="394"/>
      <c r="R852" s="394"/>
      <c r="S852" s="394"/>
      <c r="T852" s="394"/>
      <c r="U852" s="391"/>
      <c r="V852" s="392"/>
      <c r="W852" s="392"/>
      <c r="X852" s="391"/>
      <c r="Y852" s="391"/>
      <c r="Z852" s="391"/>
      <c r="AA852" s="392"/>
      <c r="AB852" s="392"/>
      <c r="AC852" s="391"/>
      <c r="AD852" s="391"/>
      <c r="AE852" s="389"/>
      <c r="AF852" s="395"/>
      <c r="AG852" s="395"/>
      <c r="AH852" s="395"/>
      <c r="AL852" s="396"/>
      <c r="AM852" s="396"/>
    </row>
    <row r="853" spans="17:39" ht="81.75" customHeight="1">
      <c r="Q853" s="394"/>
      <c r="R853" s="394"/>
      <c r="S853" s="394"/>
      <c r="T853" s="394"/>
      <c r="U853" s="391"/>
      <c r="V853" s="392"/>
      <c r="W853" s="392"/>
      <c r="X853" s="391"/>
      <c r="Y853" s="391"/>
      <c r="Z853" s="391"/>
      <c r="AA853" s="392"/>
      <c r="AB853" s="392"/>
      <c r="AC853" s="391"/>
      <c r="AD853" s="391"/>
      <c r="AE853" s="389"/>
      <c r="AF853" s="395"/>
      <c r="AG853" s="395"/>
      <c r="AH853" s="395"/>
      <c r="AL853" s="396"/>
      <c r="AM853" s="396"/>
    </row>
    <row r="854" spans="17:39" ht="81.75" customHeight="1">
      <c r="Q854" s="394"/>
      <c r="R854" s="394"/>
      <c r="S854" s="394"/>
      <c r="T854" s="394"/>
      <c r="U854" s="391"/>
      <c r="V854" s="392"/>
      <c r="W854" s="392"/>
      <c r="X854" s="391"/>
      <c r="Y854" s="391"/>
      <c r="Z854" s="391"/>
      <c r="AA854" s="392"/>
      <c r="AB854" s="392"/>
      <c r="AC854" s="391"/>
      <c r="AD854" s="391"/>
      <c r="AE854" s="389"/>
      <c r="AF854" s="395"/>
      <c r="AG854" s="395"/>
      <c r="AH854" s="395"/>
      <c r="AL854" s="396"/>
      <c r="AM854" s="396"/>
    </row>
    <row r="855" spans="17:39" ht="81.75" customHeight="1">
      <c r="Q855" s="394"/>
      <c r="R855" s="394"/>
      <c r="S855" s="394"/>
      <c r="T855" s="394"/>
      <c r="U855" s="391"/>
      <c r="V855" s="392"/>
      <c r="W855" s="392"/>
      <c r="X855" s="391"/>
      <c r="Y855" s="391"/>
      <c r="Z855" s="391"/>
      <c r="AA855" s="392"/>
      <c r="AB855" s="392"/>
      <c r="AC855" s="391"/>
      <c r="AD855" s="391"/>
      <c r="AE855" s="389"/>
      <c r="AF855" s="395"/>
      <c r="AG855" s="395"/>
      <c r="AH855" s="395"/>
      <c r="AL855" s="396"/>
      <c r="AM855" s="396"/>
    </row>
    <row r="856" spans="17:39" ht="81.75" customHeight="1">
      <c r="Q856" s="394"/>
      <c r="R856" s="394"/>
      <c r="S856" s="394"/>
      <c r="T856" s="394"/>
      <c r="U856" s="391"/>
      <c r="V856" s="392"/>
      <c r="W856" s="392"/>
      <c r="X856" s="391"/>
      <c r="Y856" s="391"/>
      <c r="Z856" s="391"/>
      <c r="AA856" s="392"/>
      <c r="AB856" s="392"/>
      <c r="AC856" s="391"/>
      <c r="AD856" s="391"/>
      <c r="AE856" s="389"/>
      <c r="AF856" s="395"/>
      <c r="AG856" s="395"/>
      <c r="AH856" s="395"/>
      <c r="AL856" s="396"/>
      <c r="AM856" s="396"/>
    </row>
    <row r="857" spans="17:39" ht="81.75" customHeight="1">
      <c r="Q857" s="394"/>
      <c r="R857" s="394"/>
      <c r="S857" s="394"/>
      <c r="T857" s="394"/>
      <c r="U857" s="391"/>
      <c r="V857" s="392"/>
      <c r="W857" s="392"/>
      <c r="X857" s="391"/>
      <c r="Y857" s="391"/>
      <c r="Z857" s="391"/>
      <c r="AA857" s="392"/>
      <c r="AB857" s="392"/>
      <c r="AC857" s="391"/>
      <c r="AD857" s="391"/>
      <c r="AE857" s="389"/>
      <c r="AF857" s="395"/>
      <c r="AG857" s="395"/>
      <c r="AH857" s="395"/>
      <c r="AL857" s="396"/>
      <c r="AM857" s="396"/>
    </row>
    <row r="858" spans="17:39" ht="81.75" customHeight="1">
      <c r="Q858" s="394"/>
      <c r="R858" s="394"/>
      <c r="S858" s="394"/>
      <c r="T858" s="394"/>
      <c r="U858" s="391"/>
      <c r="V858" s="392"/>
      <c r="W858" s="392"/>
      <c r="X858" s="391"/>
      <c r="Y858" s="391"/>
      <c r="Z858" s="391"/>
      <c r="AA858" s="392"/>
      <c r="AB858" s="392"/>
      <c r="AC858" s="391"/>
      <c r="AD858" s="391"/>
      <c r="AE858" s="389"/>
      <c r="AF858" s="395"/>
      <c r="AG858" s="395"/>
      <c r="AH858" s="395"/>
      <c r="AL858" s="396"/>
      <c r="AM858" s="396"/>
    </row>
    <row r="859" spans="17:39" ht="81.75" customHeight="1">
      <c r="Q859" s="394"/>
      <c r="R859" s="394"/>
      <c r="S859" s="394"/>
      <c r="T859" s="394"/>
      <c r="U859" s="391"/>
      <c r="V859" s="392"/>
      <c r="W859" s="392"/>
      <c r="X859" s="391"/>
      <c r="Y859" s="391"/>
      <c r="Z859" s="391"/>
      <c r="AA859" s="392"/>
      <c r="AB859" s="392"/>
      <c r="AC859" s="391"/>
      <c r="AD859" s="391"/>
      <c r="AE859" s="389"/>
      <c r="AF859" s="395"/>
      <c r="AG859" s="395"/>
      <c r="AH859" s="395"/>
      <c r="AL859" s="396"/>
      <c r="AM859" s="396"/>
    </row>
    <row r="860" spans="17:39" ht="81.75" customHeight="1">
      <c r="Q860" s="394"/>
      <c r="R860" s="394"/>
      <c r="S860" s="394"/>
      <c r="T860" s="394"/>
      <c r="U860" s="391"/>
      <c r="V860" s="392"/>
      <c r="W860" s="392"/>
      <c r="X860" s="391"/>
      <c r="Y860" s="391"/>
      <c r="Z860" s="391"/>
      <c r="AA860" s="392"/>
      <c r="AB860" s="392"/>
      <c r="AC860" s="391"/>
      <c r="AD860" s="391"/>
      <c r="AE860" s="389"/>
      <c r="AF860" s="395"/>
      <c r="AG860" s="395"/>
      <c r="AH860" s="395"/>
      <c r="AL860" s="396"/>
      <c r="AM860" s="396"/>
    </row>
    <row r="861" spans="17:39" ht="81.75" customHeight="1">
      <c r="Q861" s="394"/>
      <c r="R861" s="394"/>
      <c r="S861" s="394"/>
      <c r="T861" s="394"/>
      <c r="U861" s="391"/>
      <c r="V861" s="392"/>
      <c r="W861" s="392"/>
      <c r="X861" s="391"/>
      <c r="Y861" s="391"/>
      <c r="Z861" s="391"/>
      <c r="AA861" s="392"/>
      <c r="AB861" s="392"/>
      <c r="AC861" s="391"/>
      <c r="AD861" s="391"/>
      <c r="AE861" s="389"/>
      <c r="AF861" s="395"/>
      <c r="AG861" s="395"/>
      <c r="AH861" s="395"/>
      <c r="AL861" s="396"/>
      <c r="AM861" s="396"/>
    </row>
    <row r="862" spans="17:39" ht="81.75" customHeight="1">
      <c r="Q862" s="394"/>
      <c r="R862" s="394"/>
      <c r="S862" s="394"/>
      <c r="T862" s="394"/>
      <c r="U862" s="391"/>
      <c r="V862" s="392"/>
      <c r="W862" s="392"/>
      <c r="X862" s="391"/>
      <c r="Y862" s="391"/>
      <c r="Z862" s="391"/>
      <c r="AA862" s="392"/>
      <c r="AB862" s="392"/>
      <c r="AC862" s="391"/>
      <c r="AD862" s="391"/>
      <c r="AE862" s="389"/>
      <c r="AF862" s="395"/>
      <c r="AG862" s="395"/>
      <c r="AH862" s="395"/>
      <c r="AL862" s="396"/>
      <c r="AM862" s="396"/>
    </row>
    <row r="863" spans="17:39" ht="81.75" customHeight="1">
      <c r="Q863" s="394"/>
      <c r="R863" s="394"/>
      <c r="S863" s="394"/>
      <c r="T863" s="394"/>
      <c r="U863" s="391"/>
      <c r="V863" s="392"/>
      <c r="W863" s="392"/>
      <c r="X863" s="391"/>
      <c r="Y863" s="391"/>
      <c r="Z863" s="391"/>
      <c r="AA863" s="392"/>
      <c r="AB863" s="392"/>
      <c r="AC863" s="391"/>
      <c r="AD863" s="391"/>
      <c r="AE863" s="389"/>
      <c r="AF863" s="395"/>
      <c r="AG863" s="395"/>
      <c r="AH863" s="395"/>
      <c r="AL863" s="396"/>
      <c r="AM863" s="396"/>
    </row>
    <row r="864" spans="17:39" ht="81.75" customHeight="1">
      <c r="Q864" s="394"/>
      <c r="R864" s="394"/>
      <c r="S864" s="394"/>
      <c r="T864" s="394"/>
      <c r="U864" s="391"/>
      <c r="V864" s="392"/>
      <c r="W864" s="392"/>
      <c r="X864" s="391"/>
      <c r="Y864" s="391"/>
      <c r="Z864" s="391"/>
      <c r="AA864" s="392"/>
      <c r="AB864" s="392"/>
      <c r="AC864" s="391"/>
      <c r="AD864" s="391"/>
      <c r="AE864" s="389"/>
      <c r="AF864" s="395"/>
      <c r="AG864" s="395"/>
      <c r="AH864" s="395"/>
      <c r="AL864" s="396"/>
      <c r="AM864" s="396"/>
    </row>
    <row r="865" spans="17:39" ht="81.75" customHeight="1">
      <c r="Q865" s="394"/>
      <c r="R865" s="394"/>
      <c r="S865" s="394"/>
      <c r="T865" s="394"/>
      <c r="U865" s="391"/>
      <c r="V865" s="392"/>
      <c r="W865" s="392"/>
      <c r="X865" s="391"/>
      <c r="Y865" s="391"/>
      <c r="Z865" s="391"/>
      <c r="AA865" s="392"/>
      <c r="AB865" s="392"/>
      <c r="AC865" s="391"/>
      <c r="AD865" s="391"/>
      <c r="AE865" s="389"/>
      <c r="AF865" s="395"/>
      <c r="AG865" s="395"/>
      <c r="AH865" s="395"/>
      <c r="AL865" s="396"/>
      <c r="AM865" s="396"/>
    </row>
    <row r="866" spans="17:39" ht="81.75" customHeight="1">
      <c r="Q866" s="394"/>
      <c r="R866" s="394"/>
      <c r="S866" s="394"/>
      <c r="T866" s="394"/>
      <c r="U866" s="391"/>
      <c r="V866" s="392"/>
      <c r="W866" s="392"/>
      <c r="X866" s="391"/>
      <c r="Y866" s="391"/>
      <c r="Z866" s="391"/>
      <c r="AA866" s="392"/>
      <c r="AB866" s="392"/>
      <c r="AC866" s="391"/>
      <c r="AD866" s="391"/>
      <c r="AE866" s="389"/>
      <c r="AF866" s="395"/>
      <c r="AG866" s="395"/>
      <c r="AH866" s="395"/>
      <c r="AL866" s="396"/>
      <c r="AM866" s="396"/>
    </row>
    <row r="867" spans="17:39" ht="81.75" customHeight="1">
      <c r="Q867" s="394"/>
      <c r="R867" s="394"/>
      <c r="S867" s="394"/>
      <c r="T867" s="394"/>
      <c r="U867" s="391"/>
      <c r="V867" s="392"/>
      <c r="W867" s="392"/>
      <c r="X867" s="391"/>
      <c r="Y867" s="391"/>
      <c r="Z867" s="391"/>
      <c r="AA867" s="392"/>
      <c r="AB867" s="392"/>
      <c r="AC867" s="391"/>
      <c r="AD867" s="391"/>
      <c r="AE867" s="389"/>
      <c r="AF867" s="395"/>
      <c r="AG867" s="395"/>
      <c r="AH867" s="395"/>
      <c r="AL867" s="396"/>
      <c r="AM867" s="396"/>
    </row>
    <row r="868" spans="17:39" ht="81.75" customHeight="1">
      <c r="Q868" s="394"/>
      <c r="R868" s="394"/>
      <c r="S868" s="394"/>
      <c r="T868" s="394"/>
      <c r="U868" s="391"/>
      <c r="V868" s="392"/>
      <c r="W868" s="392"/>
      <c r="X868" s="391"/>
      <c r="Y868" s="391"/>
      <c r="Z868" s="391"/>
      <c r="AA868" s="392"/>
      <c r="AB868" s="392"/>
      <c r="AC868" s="391"/>
      <c r="AD868" s="391"/>
      <c r="AE868" s="389"/>
      <c r="AF868" s="395"/>
      <c r="AG868" s="395"/>
      <c r="AH868" s="395"/>
      <c r="AL868" s="396"/>
      <c r="AM868" s="396"/>
    </row>
    <row r="869" spans="17:39" ht="81.75" customHeight="1">
      <c r="Q869" s="394"/>
      <c r="R869" s="394"/>
      <c r="S869" s="394"/>
      <c r="T869" s="394"/>
      <c r="U869" s="391"/>
      <c r="V869" s="392"/>
      <c r="W869" s="392"/>
      <c r="X869" s="391"/>
      <c r="Y869" s="391"/>
      <c r="Z869" s="391"/>
      <c r="AA869" s="392"/>
      <c r="AB869" s="392"/>
      <c r="AC869" s="391"/>
      <c r="AD869" s="391"/>
      <c r="AE869" s="389"/>
      <c r="AF869" s="395"/>
      <c r="AG869" s="395"/>
      <c r="AH869" s="395"/>
      <c r="AL869" s="396"/>
      <c r="AM869" s="396"/>
    </row>
    <row r="870" spans="17:39" ht="81.75" customHeight="1">
      <c r="Q870" s="394"/>
      <c r="R870" s="394"/>
      <c r="S870" s="394"/>
      <c r="T870" s="394"/>
      <c r="U870" s="391"/>
      <c r="V870" s="392"/>
      <c r="W870" s="392"/>
      <c r="X870" s="391"/>
      <c r="Y870" s="391"/>
      <c r="Z870" s="391"/>
      <c r="AA870" s="392"/>
      <c r="AB870" s="392"/>
      <c r="AC870" s="391"/>
      <c r="AD870" s="391"/>
      <c r="AE870" s="389"/>
      <c r="AF870" s="395"/>
      <c r="AG870" s="395"/>
      <c r="AH870" s="395"/>
      <c r="AL870" s="396"/>
      <c r="AM870" s="396"/>
    </row>
    <row r="871" spans="17:39" ht="81.75" customHeight="1">
      <c r="Q871" s="394"/>
      <c r="R871" s="394"/>
      <c r="S871" s="394"/>
      <c r="T871" s="394"/>
      <c r="U871" s="391"/>
      <c r="V871" s="392"/>
      <c r="W871" s="392"/>
      <c r="X871" s="391"/>
      <c r="Y871" s="391"/>
      <c r="Z871" s="391"/>
      <c r="AA871" s="392"/>
      <c r="AB871" s="392"/>
      <c r="AC871" s="391"/>
      <c r="AD871" s="391"/>
      <c r="AE871" s="389"/>
      <c r="AF871" s="395"/>
      <c r="AG871" s="395"/>
      <c r="AH871" s="395"/>
      <c r="AL871" s="396"/>
      <c r="AM871" s="396"/>
    </row>
    <row r="872" spans="17:39" ht="81.75" customHeight="1">
      <c r="Q872" s="394"/>
      <c r="R872" s="394"/>
      <c r="S872" s="394"/>
      <c r="T872" s="394"/>
      <c r="U872" s="391"/>
      <c r="V872" s="392"/>
      <c r="W872" s="392"/>
      <c r="X872" s="391"/>
      <c r="Y872" s="391"/>
      <c r="Z872" s="391"/>
      <c r="AA872" s="392"/>
      <c r="AB872" s="392"/>
      <c r="AC872" s="391"/>
      <c r="AD872" s="391"/>
      <c r="AE872" s="389"/>
      <c r="AF872" s="395"/>
      <c r="AG872" s="395"/>
      <c r="AH872" s="395"/>
      <c r="AL872" s="396"/>
      <c r="AM872" s="396"/>
    </row>
    <row r="873" spans="17:39" ht="81.75" customHeight="1">
      <c r="Q873" s="394"/>
      <c r="R873" s="394"/>
      <c r="S873" s="394"/>
      <c r="T873" s="394"/>
      <c r="U873" s="391"/>
      <c r="V873" s="392"/>
      <c r="W873" s="392"/>
      <c r="X873" s="391"/>
      <c r="Y873" s="391"/>
      <c r="Z873" s="391"/>
      <c r="AA873" s="392"/>
      <c r="AB873" s="392"/>
      <c r="AC873" s="391"/>
      <c r="AD873" s="391"/>
      <c r="AE873" s="389"/>
      <c r="AF873" s="395"/>
      <c r="AG873" s="395"/>
      <c r="AH873" s="395"/>
      <c r="AL873" s="396"/>
      <c r="AM873" s="396"/>
    </row>
    <row r="874" spans="17:39" ht="81.75" customHeight="1">
      <c r="Q874" s="394"/>
      <c r="R874" s="394"/>
      <c r="S874" s="394"/>
      <c r="T874" s="394"/>
      <c r="U874" s="391"/>
      <c r="V874" s="392"/>
      <c r="W874" s="392"/>
      <c r="X874" s="391"/>
      <c r="Y874" s="391"/>
      <c r="Z874" s="391"/>
      <c r="AA874" s="392"/>
      <c r="AB874" s="392"/>
      <c r="AC874" s="391"/>
      <c r="AD874" s="391"/>
      <c r="AE874" s="389"/>
      <c r="AF874" s="395"/>
      <c r="AG874" s="395"/>
      <c r="AH874" s="395"/>
      <c r="AL874" s="396"/>
      <c r="AM874" s="396"/>
    </row>
    <row r="875" spans="17:39" ht="81.75" customHeight="1">
      <c r="Q875" s="394"/>
      <c r="R875" s="394"/>
      <c r="S875" s="394"/>
      <c r="T875" s="394"/>
      <c r="U875" s="391"/>
      <c r="V875" s="392"/>
      <c r="W875" s="392"/>
      <c r="X875" s="391"/>
      <c r="Y875" s="391"/>
      <c r="Z875" s="391"/>
      <c r="AA875" s="392"/>
      <c r="AB875" s="392"/>
      <c r="AC875" s="391"/>
      <c r="AD875" s="391"/>
      <c r="AE875" s="389"/>
      <c r="AF875" s="395"/>
      <c r="AG875" s="395"/>
      <c r="AH875" s="395"/>
      <c r="AL875" s="396"/>
      <c r="AM875" s="396"/>
    </row>
    <row r="876" spans="17:39" ht="81.75" customHeight="1">
      <c r="Q876" s="394"/>
      <c r="R876" s="394"/>
      <c r="S876" s="394"/>
      <c r="T876" s="394"/>
      <c r="U876" s="391"/>
      <c r="V876" s="392"/>
      <c r="W876" s="392"/>
      <c r="X876" s="391"/>
      <c r="Y876" s="391"/>
      <c r="Z876" s="391"/>
      <c r="AA876" s="392"/>
      <c r="AB876" s="392"/>
      <c r="AC876" s="391"/>
      <c r="AD876" s="391"/>
      <c r="AE876" s="389"/>
      <c r="AF876" s="395"/>
      <c r="AG876" s="395"/>
      <c r="AH876" s="395"/>
      <c r="AL876" s="396"/>
      <c r="AM876" s="396"/>
    </row>
    <row r="877" spans="17:39" ht="81.75" customHeight="1">
      <c r="Q877" s="394"/>
      <c r="R877" s="394"/>
      <c r="S877" s="394"/>
      <c r="T877" s="394"/>
      <c r="U877" s="391"/>
      <c r="V877" s="392"/>
      <c r="W877" s="392"/>
      <c r="X877" s="391"/>
      <c r="Y877" s="391"/>
      <c r="Z877" s="391"/>
      <c r="AA877" s="392"/>
      <c r="AB877" s="392"/>
      <c r="AC877" s="391"/>
      <c r="AD877" s="391"/>
      <c r="AE877" s="389"/>
      <c r="AF877" s="395"/>
      <c r="AG877" s="395"/>
      <c r="AH877" s="395"/>
      <c r="AL877" s="396"/>
      <c r="AM877" s="396"/>
    </row>
    <row r="878" spans="17:39" ht="81.75" customHeight="1">
      <c r="Q878" s="394"/>
      <c r="R878" s="394"/>
      <c r="S878" s="394"/>
      <c r="T878" s="394"/>
      <c r="U878" s="391"/>
      <c r="V878" s="392"/>
      <c r="W878" s="392"/>
      <c r="X878" s="391"/>
      <c r="Y878" s="391"/>
      <c r="Z878" s="391"/>
      <c r="AA878" s="392"/>
      <c r="AB878" s="392"/>
      <c r="AC878" s="391"/>
      <c r="AD878" s="391"/>
      <c r="AE878" s="389"/>
      <c r="AF878" s="395"/>
      <c r="AG878" s="395"/>
      <c r="AH878" s="395"/>
      <c r="AL878" s="396"/>
      <c r="AM878" s="396"/>
    </row>
    <row r="879" spans="17:39" ht="81.75" customHeight="1">
      <c r="Q879" s="394"/>
      <c r="R879" s="394"/>
      <c r="S879" s="394"/>
      <c r="T879" s="394"/>
      <c r="U879" s="391"/>
      <c r="V879" s="392"/>
      <c r="W879" s="392"/>
      <c r="X879" s="391"/>
      <c r="Y879" s="391"/>
      <c r="Z879" s="391"/>
      <c r="AA879" s="392"/>
      <c r="AB879" s="392"/>
      <c r="AC879" s="391"/>
      <c r="AD879" s="391"/>
      <c r="AE879" s="389"/>
      <c r="AF879" s="395"/>
      <c r="AG879" s="395"/>
      <c r="AH879" s="395"/>
      <c r="AL879" s="396"/>
      <c r="AM879" s="396"/>
    </row>
    <row r="880" spans="17:39" ht="81.75" customHeight="1">
      <c r="Q880" s="394"/>
      <c r="R880" s="394"/>
      <c r="S880" s="394"/>
      <c r="T880" s="394"/>
      <c r="U880" s="391"/>
      <c r="V880" s="392"/>
      <c r="W880" s="392"/>
      <c r="X880" s="391"/>
      <c r="Y880" s="391"/>
      <c r="Z880" s="391"/>
      <c r="AA880" s="392"/>
      <c r="AB880" s="392"/>
      <c r="AC880" s="391"/>
      <c r="AD880" s="391"/>
      <c r="AE880" s="389"/>
      <c r="AF880" s="395"/>
      <c r="AG880" s="395"/>
      <c r="AH880" s="395"/>
      <c r="AL880" s="396"/>
      <c r="AM880" s="396"/>
    </row>
    <row r="881" spans="17:39" ht="81.75" customHeight="1">
      <c r="Q881" s="394"/>
      <c r="R881" s="394"/>
      <c r="S881" s="394"/>
      <c r="T881" s="394"/>
      <c r="U881" s="391"/>
      <c r="V881" s="392"/>
      <c r="W881" s="392"/>
      <c r="X881" s="391"/>
      <c r="Y881" s="391"/>
      <c r="Z881" s="391"/>
      <c r="AA881" s="392"/>
      <c r="AB881" s="392"/>
      <c r="AC881" s="391"/>
      <c r="AD881" s="391"/>
      <c r="AE881" s="389"/>
      <c r="AF881" s="395"/>
      <c r="AG881" s="395"/>
      <c r="AH881" s="395"/>
      <c r="AL881" s="396"/>
      <c r="AM881" s="396"/>
    </row>
    <row r="882" spans="17:39" ht="81.75" customHeight="1">
      <c r="Q882" s="394"/>
      <c r="R882" s="394"/>
      <c r="S882" s="394"/>
      <c r="T882" s="394"/>
      <c r="U882" s="391"/>
      <c r="V882" s="392"/>
      <c r="W882" s="392"/>
      <c r="X882" s="391"/>
      <c r="Y882" s="391"/>
      <c r="Z882" s="391"/>
      <c r="AA882" s="392"/>
      <c r="AB882" s="392"/>
      <c r="AC882" s="391"/>
      <c r="AD882" s="391"/>
      <c r="AE882" s="389"/>
      <c r="AF882" s="395"/>
      <c r="AG882" s="395"/>
      <c r="AH882" s="395"/>
      <c r="AL882" s="396"/>
      <c r="AM882" s="396"/>
    </row>
    <row r="883" spans="17:39" ht="81.75" customHeight="1">
      <c r="Q883" s="394"/>
      <c r="R883" s="394"/>
      <c r="S883" s="394"/>
      <c r="T883" s="394"/>
      <c r="U883" s="391"/>
      <c r="V883" s="392"/>
      <c r="W883" s="392"/>
      <c r="X883" s="391"/>
      <c r="Y883" s="391"/>
      <c r="Z883" s="391"/>
      <c r="AA883" s="392"/>
      <c r="AB883" s="392"/>
      <c r="AC883" s="391"/>
      <c r="AD883" s="391"/>
      <c r="AE883" s="389"/>
      <c r="AF883" s="395"/>
      <c r="AG883" s="395"/>
      <c r="AH883" s="395"/>
      <c r="AL883" s="396"/>
      <c r="AM883" s="396"/>
    </row>
    <row r="884" spans="17:39" ht="81.75" customHeight="1">
      <c r="Q884" s="394"/>
      <c r="R884" s="394"/>
      <c r="S884" s="394"/>
      <c r="T884" s="394"/>
      <c r="U884" s="391"/>
      <c r="V884" s="392"/>
      <c r="W884" s="392"/>
      <c r="X884" s="391"/>
      <c r="Y884" s="391"/>
      <c r="Z884" s="391"/>
      <c r="AA884" s="392"/>
      <c r="AB884" s="392"/>
      <c r="AC884" s="391"/>
      <c r="AD884" s="391"/>
      <c r="AE884" s="389"/>
      <c r="AF884" s="395"/>
      <c r="AG884" s="395"/>
      <c r="AH884" s="395"/>
      <c r="AL884" s="396"/>
      <c r="AM884" s="396"/>
    </row>
    <row r="885" spans="17:39" ht="81.75" customHeight="1">
      <c r="Q885" s="394"/>
      <c r="R885" s="394"/>
      <c r="S885" s="394"/>
      <c r="T885" s="394"/>
      <c r="U885" s="391"/>
      <c r="V885" s="392"/>
      <c r="W885" s="392"/>
      <c r="X885" s="391"/>
      <c r="Y885" s="391"/>
      <c r="Z885" s="391"/>
      <c r="AA885" s="392"/>
      <c r="AB885" s="392"/>
      <c r="AC885" s="391"/>
      <c r="AD885" s="391"/>
      <c r="AE885" s="389"/>
      <c r="AF885" s="395"/>
      <c r="AG885" s="395"/>
      <c r="AH885" s="395"/>
      <c r="AL885" s="396"/>
      <c r="AM885" s="396"/>
    </row>
    <row r="886" spans="17:39" ht="81.75" customHeight="1">
      <c r="Q886" s="394"/>
      <c r="R886" s="394"/>
      <c r="S886" s="394"/>
      <c r="T886" s="394"/>
      <c r="U886" s="391"/>
      <c r="V886" s="392"/>
      <c r="W886" s="392"/>
      <c r="X886" s="391"/>
      <c r="Y886" s="391"/>
      <c r="Z886" s="391"/>
      <c r="AA886" s="392"/>
      <c r="AB886" s="392"/>
      <c r="AC886" s="391"/>
      <c r="AD886" s="391"/>
      <c r="AE886" s="389"/>
      <c r="AF886" s="395"/>
      <c r="AG886" s="395"/>
      <c r="AH886" s="395"/>
      <c r="AL886" s="396"/>
      <c r="AM886" s="396"/>
    </row>
    <row r="887" spans="17:39" ht="81.75" customHeight="1">
      <c r="Q887" s="394"/>
      <c r="R887" s="394"/>
      <c r="S887" s="394"/>
      <c r="T887" s="394"/>
      <c r="U887" s="391"/>
      <c r="V887" s="392"/>
      <c r="W887" s="392"/>
      <c r="X887" s="391"/>
      <c r="Y887" s="391"/>
      <c r="Z887" s="391"/>
      <c r="AA887" s="392"/>
      <c r="AB887" s="392"/>
      <c r="AC887" s="391"/>
      <c r="AD887" s="391"/>
      <c r="AE887" s="389"/>
      <c r="AF887" s="395"/>
      <c r="AG887" s="395"/>
      <c r="AH887" s="395"/>
      <c r="AL887" s="396"/>
      <c r="AM887" s="396"/>
    </row>
    <row r="888" spans="17:39" ht="81.75" customHeight="1">
      <c r="Q888" s="394"/>
      <c r="R888" s="394"/>
      <c r="S888" s="394"/>
      <c r="T888" s="394"/>
      <c r="U888" s="391"/>
      <c r="V888" s="392"/>
      <c r="W888" s="392"/>
      <c r="X888" s="391"/>
      <c r="Y888" s="391"/>
      <c r="Z888" s="391"/>
      <c r="AA888" s="392"/>
      <c r="AB888" s="392"/>
      <c r="AC888" s="391"/>
      <c r="AD888" s="391"/>
      <c r="AE888" s="389"/>
      <c r="AF888" s="395"/>
      <c r="AG888" s="395"/>
      <c r="AH888" s="395"/>
      <c r="AL888" s="396"/>
      <c r="AM888" s="396"/>
    </row>
    <row r="889" spans="17:39" ht="81.75" customHeight="1">
      <c r="Q889" s="394"/>
      <c r="R889" s="394"/>
      <c r="S889" s="394"/>
      <c r="T889" s="394"/>
      <c r="U889" s="391"/>
      <c r="V889" s="392"/>
      <c r="W889" s="392"/>
      <c r="X889" s="391"/>
      <c r="Y889" s="391"/>
      <c r="Z889" s="391"/>
      <c r="AA889" s="392"/>
      <c r="AB889" s="392"/>
      <c r="AC889" s="391"/>
      <c r="AD889" s="391"/>
      <c r="AE889" s="389"/>
      <c r="AF889" s="395"/>
      <c r="AG889" s="395"/>
      <c r="AH889" s="395"/>
      <c r="AL889" s="396"/>
      <c r="AM889" s="396"/>
    </row>
    <row r="890" spans="17:39" ht="81.75" customHeight="1">
      <c r="Q890" s="394"/>
      <c r="R890" s="394"/>
      <c r="S890" s="394"/>
      <c r="T890" s="394"/>
      <c r="U890" s="391"/>
      <c r="V890" s="392"/>
      <c r="W890" s="392"/>
      <c r="X890" s="391"/>
      <c r="Y890" s="391"/>
      <c r="Z890" s="391"/>
      <c r="AA890" s="392"/>
      <c r="AB890" s="392"/>
      <c r="AC890" s="391"/>
      <c r="AD890" s="391"/>
      <c r="AE890" s="389"/>
      <c r="AF890" s="395"/>
      <c r="AG890" s="395"/>
      <c r="AH890" s="395"/>
      <c r="AL890" s="396"/>
      <c r="AM890" s="396"/>
    </row>
    <row r="891" spans="17:39" ht="81.75" customHeight="1">
      <c r="Q891" s="394"/>
      <c r="R891" s="394"/>
      <c r="S891" s="394"/>
      <c r="T891" s="394"/>
      <c r="U891" s="391"/>
      <c r="V891" s="392"/>
      <c r="W891" s="392"/>
      <c r="X891" s="391"/>
      <c r="Y891" s="391"/>
      <c r="Z891" s="391"/>
      <c r="AA891" s="392"/>
      <c r="AB891" s="392"/>
      <c r="AC891" s="391"/>
      <c r="AD891" s="391"/>
      <c r="AE891" s="389"/>
      <c r="AF891" s="395"/>
      <c r="AG891" s="395"/>
      <c r="AH891" s="395"/>
      <c r="AL891" s="396"/>
      <c r="AM891" s="396"/>
    </row>
    <row r="892" spans="17:39" ht="81.75" customHeight="1">
      <c r="Q892" s="394"/>
      <c r="R892" s="394"/>
      <c r="S892" s="394"/>
      <c r="T892" s="394"/>
      <c r="U892" s="391"/>
      <c r="V892" s="392"/>
      <c r="W892" s="392"/>
      <c r="X892" s="391"/>
      <c r="Y892" s="391"/>
      <c r="Z892" s="391"/>
      <c r="AA892" s="392"/>
      <c r="AB892" s="392"/>
      <c r="AC892" s="391"/>
      <c r="AD892" s="391"/>
      <c r="AE892" s="389"/>
      <c r="AF892" s="395"/>
      <c r="AG892" s="395"/>
      <c r="AH892" s="395"/>
      <c r="AL892" s="396"/>
      <c r="AM892" s="396"/>
    </row>
    <row r="893" spans="17:39" ht="81.75" customHeight="1">
      <c r="Q893" s="394"/>
      <c r="R893" s="394"/>
      <c r="S893" s="394"/>
      <c r="T893" s="394"/>
      <c r="U893" s="391"/>
      <c r="V893" s="392"/>
      <c r="W893" s="392"/>
      <c r="X893" s="391"/>
      <c r="Y893" s="391"/>
      <c r="Z893" s="391"/>
      <c r="AA893" s="392"/>
      <c r="AB893" s="392"/>
      <c r="AC893" s="391"/>
      <c r="AD893" s="391"/>
      <c r="AE893" s="389"/>
      <c r="AF893" s="395"/>
      <c r="AG893" s="395"/>
      <c r="AH893" s="395"/>
      <c r="AL893" s="396"/>
      <c r="AM893" s="396"/>
    </row>
    <row r="894" spans="17:39" ht="81.75" customHeight="1">
      <c r="Q894" s="394"/>
      <c r="R894" s="394"/>
      <c r="S894" s="394"/>
      <c r="T894" s="394"/>
      <c r="U894" s="391"/>
      <c r="V894" s="392"/>
      <c r="W894" s="392"/>
      <c r="X894" s="391"/>
      <c r="Y894" s="391"/>
      <c r="Z894" s="391"/>
      <c r="AA894" s="392"/>
      <c r="AB894" s="392"/>
      <c r="AC894" s="391"/>
      <c r="AD894" s="391"/>
      <c r="AE894" s="389"/>
      <c r="AF894" s="395"/>
      <c r="AG894" s="395"/>
      <c r="AH894" s="395"/>
      <c r="AL894" s="396"/>
      <c r="AM894" s="396"/>
    </row>
    <row r="895" spans="17:39" ht="81.75" customHeight="1">
      <c r="Q895" s="394"/>
      <c r="R895" s="394"/>
      <c r="S895" s="394"/>
      <c r="T895" s="394"/>
      <c r="U895" s="391"/>
      <c r="V895" s="392"/>
      <c r="W895" s="392"/>
      <c r="X895" s="391"/>
      <c r="Y895" s="391"/>
      <c r="Z895" s="391"/>
      <c r="AA895" s="392"/>
      <c r="AB895" s="392"/>
      <c r="AC895" s="391"/>
      <c r="AD895" s="391"/>
      <c r="AE895" s="389"/>
      <c r="AF895" s="395"/>
      <c r="AG895" s="395"/>
      <c r="AH895" s="395"/>
      <c r="AL895" s="396"/>
      <c r="AM895" s="396"/>
    </row>
    <row r="896" spans="17:39" ht="81.75" customHeight="1">
      <c r="Q896" s="394"/>
      <c r="R896" s="394"/>
      <c r="S896" s="394"/>
      <c r="T896" s="394"/>
      <c r="U896" s="391"/>
      <c r="V896" s="392"/>
      <c r="W896" s="392"/>
      <c r="X896" s="391"/>
      <c r="Y896" s="391"/>
      <c r="Z896" s="391"/>
      <c r="AA896" s="392"/>
      <c r="AB896" s="392"/>
      <c r="AC896" s="391"/>
      <c r="AD896" s="391"/>
      <c r="AE896" s="389"/>
      <c r="AF896" s="395"/>
      <c r="AG896" s="395"/>
      <c r="AH896" s="395"/>
      <c r="AL896" s="396"/>
      <c r="AM896" s="396"/>
    </row>
    <row r="897" spans="17:39" ht="81.75" customHeight="1">
      <c r="Q897" s="394"/>
      <c r="R897" s="394"/>
      <c r="S897" s="394"/>
      <c r="T897" s="394"/>
      <c r="U897" s="391"/>
      <c r="V897" s="392"/>
      <c r="W897" s="392"/>
      <c r="X897" s="391"/>
      <c r="Y897" s="391"/>
      <c r="Z897" s="391"/>
      <c r="AA897" s="392"/>
      <c r="AB897" s="392"/>
      <c r="AC897" s="391"/>
      <c r="AD897" s="391"/>
      <c r="AE897" s="389"/>
      <c r="AF897" s="395"/>
      <c r="AG897" s="395"/>
      <c r="AH897" s="395"/>
      <c r="AL897" s="396"/>
      <c r="AM897" s="396"/>
    </row>
    <row r="898" spans="17:39" ht="81.75" customHeight="1">
      <c r="Q898" s="394"/>
      <c r="R898" s="394"/>
      <c r="S898" s="394"/>
      <c r="T898" s="394"/>
      <c r="U898" s="391"/>
      <c r="V898" s="392"/>
      <c r="W898" s="392"/>
      <c r="X898" s="391"/>
      <c r="Y898" s="391"/>
      <c r="Z898" s="391"/>
      <c r="AA898" s="392"/>
      <c r="AB898" s="392"/>
      <c r="AC898" s="391"/>
      <c r="AD898" s="391"/>
      <c r="AE898" s="389"/>
      <c r="AF898" s="395"/>
      <c r="AG898" s="395"/>
      <c r="AH898" s="395"/>
      <c r="AL898" s="396"/>
      <c r="AM898" s="396"/>
    </row>
    <row r="899" spans="17:39" ht="81.75" customHeight="1">
      <c r="Q899" s="394"/>
      <c r="R899" s="394"/>
      <c r="S899" s="394"/>
      <c r="T899" s="394"/>
      <c r="U899" s="391"/>
      <c r="V899" s="392"/>
      <c r="W899" s="392"/>
      <c r="X899" s="391"/>
      <c r="Y899" s="391"/>
      <c r="Z899" s="391"/>
      <c r="AA899" s="392"/>
      <c r="AB899" s="392"/>
      <c r="AC899" s="391"/>
      <c r="AD899" s="391"/>
      <c r="AE899" s="389"/>
      <c r="AF899" s="395"/>
      <c r="AG899" s="395"/>
      <c r="AH899" s="395"/>
      <c r="AL899" s="396"/>
      <c r="AM899" s="396"/>
    </row>
    <row r="900" spans="17:39" ht="81.75" customHeight="1">
      <c r="Q900" s="394"/>
      <c r="R900" s="394"/>
      <c r="S900" s="394"/>
      <c r="T900" s="394"/>
      <c r="U900" s="391"/>
      <c r="V900" s="392"/>
      <c r="W900" s="392"/>
      <c r="X900" s="391"/>
      <c r="Y900" s="391"/>
      <c r="Z900" s="391"/>
      <c r="AA900" s="392"/>
      <c r="AB900" s="392"/>
      <c r="AC900" s="391"/>
      <c r="AD900" s="391"/>
      <c r="AE900" s="389"/>
      <c r="AF900" s="395"/>
      <c r="AG900" s="395"/>
      <c r="AH900" s="395"/>
      <c r="AL900" s="396"/>
      <c r="AM900" s="396"/>
    </row>
    <row r="901" spans="17:39" ht="81.75" customHeight="1">
      <c r="Q901" s="394"/>
      <c r="R901" s="394"/>
      <c r="S901" s="394"/>
      <c r="T901" s="394"/>
      <c r="U901" s="391"/>
      <c r="V901" s="392"/>
      <c r="W901" s="392"/>
      <c r="X901" s="391"/>
      <c r="Y901" s="391"/>
      <c r="Z901" s="391"/>
      <c r="AA901" s="392"/>
      <c r="AB901" s="392"/>
      <c r="AC901" s="391"/>
      <c r="AD901" s="391"/>
      <c r="AE901" s="389"/>
      <c r="AF901" s="395"/>
      <c r="AG901" s="395"/>
      <c r="AH901" s="395"/>
      <c r="AL901" s="396"/>
      <c r="AM901" s="396"/>
    </row>
    <row r="902" spans="17:39" ht="81.75" customHeight="1">
      <c r="Q902" s="394"/>
      <c r="R902" s="394"/>
      <c r="S902" s="394"/>
      <c r="T902" s="394"/>
      <c r="U902" s="391"/>
      <c r="V902" s="392"/>
      <c r="W902" s="392"/>
      <c r="X902" s="391"/>
      <c r="Y902" s="391"/>
      <c r="Z902" s="391"/>
      <c r="AA902" s="392"/>
      <c r="AB902" s="392"/>
      <c r="AC902" s="391"/>
      <c r="AD902" s="391"/>
      <c r="AE902" s="389"/>
      <c r="AF902" s="395"/>
      <c r="AG902" s="395"/>
      <c r="AH902" s="395"/>
      <c r="AL902" s="396"/>
      <c r="AM902" s="396"/>
    </row>
    <row r="903" spans="17:39" ht="81.75" customHeight="1">
      <c r="Q903" s="394"/>
      <c r="R903" s="394"/>
      <c r="S903" s="394"/>
      <c r="T903" s="394"/>
      <c r="U903" s="391"/>
      <c r="V903" s="392"/>
      <c r="W903" s="392"/>
      <c r="X903" s="391"/>
      <c r="Y903" s="391"/>
      <c r="Z903" s="391"/>
      <c r="AA903" s="392"/>
      <c r="AB903" s="392"/>
      <c r="AC903" s="391"/>
      <c r="AD903" s="391"/>
      <c r="AE903" s="389"/>
      <c r="AF903" s="395"/>
      <c r="AG903" s="395"/>
      <c r="AH903" s="395"/>
      <c r="AL903" s="396"/>
      <c r="AM903" s="396"/>
    </row>
    <row r="904" spans="17:39" ht="81.75" customHeight="1">
      <c r="Q904" s="394"/>
      <c r="R904" s="394"/>
      <c r="S904" s="394"/>
      <c r="T904" s="394"/>
      <c r="U904" s="391"/>
      <c r="V904" s="392"/>
      <c r="W904" s="392"/>
      <c r="X904" s="391"/>
      <c r="Y904" s="391"/>
      <c r="Z904" s="391"/>
      <c r="AA904" s="392"/>
      <c r="AB904" s="392"/>
      <c r="AC904" s="391"/>
      <c r="AD904" s="391"/>
      <c r="AE904" s="389"/>
      <c r="AF904" s="395"/>
      <c r="AG904" s="395"/>
      <c r="AH904" s="395"/>
      <c r="AL904" s="396"/>
      <c r="AM904" s="396"/>
    </row>
    <row r="905" spans="17:39" ht="81.75" customHeight="1">
      <c r="Q905" s="394"/>
      <c r="R905" s="394"/>
      <c r="S905" s="394"/>
      <c r="T905" s="394"/>
      <c r="U905" s="391"/>
      <c r="V905" s="392"/>
      <c r="W905" s="392"/>
      <c r="X905" s="391"/>
      <c r="Y905" s="391"/>
      <c r="Z905" s="391"/>
      <c r="AA905" s="392"/>
      <c r="AB905" s="392"/>
      <c r="AC905" s="391"/>
      <c r="AD905" s="391"/>
      <c r="AE905" s="389"/>
      <c r="AF905" s="395"/>
      <c r="AG905" s="395"/>
      <c r="AH905" s="395"/>
      <c r="AL905" s="396"/>
      <c r="AM905" s="396"/>
    </row>
    <row r="906" spans="17:39" ht="81.75" customHeight="1">
      <c r="Q906" s="394"/>
      <c r="R906" s="394"/>
      <c r="S906" s="394"/>
      <c r="T906" s="394"/>
      <c r="U906" s="391"/>
      <c r="V906" s="392"/>
      <c r="W906" s="392"/>
      <c r="X906" s="391"/>
      <c r="Y906" s="391"/>
      <c r="Z906" s="391"/>
      <c r="AA906" s="392"/>
      <c r="AB906" s="392"/>
      <c r="AC906" s="391"/>
      <c r="AD906" s="391"/>
      <c r="AE906" s="389"/>
      <c r="AF906" s="395"/>
      <c r="AG906" s="395"/>
      <c r="AH906" s="395"/>
      <c r="AL906" s="396"/>
      <c r="AM906" s="396"/>
    </row>
    <row r="907" spans="17:39" ht="81.75" customHeight="1">
      <c r="Q907" s="394"/>
      <c r="R907" s="394"/>
      <c r="S907" s="394"/>
      <c r="T907" s="394"/>
      <c r="U907" s="391"/>
      <c r="V907" s="392"/>
      <c r="W907" s="392"/>
      <c r="X907" s="391"/>
      <c r="Y907" s="391"/>
      <c r="Z907" s="391"/>
      <c r="AA907" s="392"/>
      <c r="AB907" s="392"/>
      <c r="AC907" s="391"/>
      <c r="AD907" s="391"/>
      <c r="AE907" s="389"/>
      <c r="AF907" s="395"/>
      <c r="AG907" s="395"/>
      <c r="AH907" s="395"/>
      <c r="AL907" s="396"/>
      <c r="AM907" s="396"/>
    </row>
    <row r="908" spans="17:39" ht="81.75" customHeight="1">
      <c r="Q908" s="394"/>
      <c r="R908" s="394"/>
      <c r="S908" s="394"/>
      <c r="T908" s="394"/>
      <c r="U908" s="391"/>
      <c r="V908" s="392"/>
      <c r="W908" s="392"/>
      <c r="X908" s="391"/>
      <c r="Y908" s="391"/>
      <c r="Z908" s="391"/>
      <c r="AA908" s="392"/>
      <c r="AB908" s="392"/>
      <c r="AC908" s="391"/>
      <c r="AD908" s="391"/>
      <c r="AE908" s="389"/>
      <c r="AF908" s="395"/>
      <c r="AG908" s="395"/>
      <c r="AH908" s="395"/>
      <c r="AL908" s="396"/>
      <c r="AM908" s="396"/>
    </row>
    <row r="909" spans="17:39" ht="81.75" customHeight="1">
      <c r="Q909" s="394"/>
      <c r="R909" s="394"/>
      <c r="S909" s="394"/>
      <c r="T909" s="394"/>
      <c r="U909" s="391"/>
      <c r="V909" s="392"/>
      <c r="W909" s="392"/>
      <c r="X909" s="391"/>
      <c r="Y909" s="391"/>
      <c r="Z909" s="391"/>
      <c r="AA909" s="392"/>
      <c r="AB909" s="392"/>
      <c r="AC909" s="391"/>
      <c r="AD909" s="391"/>
      <c r="AE909" s="389"/>
      <c r="AF909" s="395"/>
      <c r="AG909" s="395"/>
      <c r="AH909" s="395"/>
      <c r="AL909" s="396"/>
      <c r="AM909" s="396"/>
    </row>
    <row r="910" spans="17:39" ht="81.75" customHeight="1">
      <c r="Q910" s="394"/>
      <c r="R910" s="394"/>
      <c r="S910" s="394"/>
      <c r="T910" s="394"/>
      <c r="U910" s="391"/>
      <c r="V910" s="392"/>
      <c r="W910" s="392"/>
      <c r="X910" s="391"/>
      <c r="Y910" s="391"/>
      <c r="Z910" s="391"/>
      <c r="AA910" s="392"/>
      <c r="AB910" s="392"/>
      <c r="AC910" s="391"/>
      <c r="AD910" s="391"/>
      <c r="AE910" s="389"/>
      <c r="AF910" s="395"/>
      <c r="AG910" s="395"/>
      <c r="AH910" s="395"/>
      <c r="AL910" s="396"/>
      <c r="AM910" s="396"/>
    </row>
    <row r="911" spans="17:39" ht="81.75" customHeight="1">
      <c r="Q911" s="394"/>
      <c r="R911" s="394"/>
      <c r="S911" s="394"/>
      <c r="T911" s="394"/>
      <c r="U911" s="391"/>
      <c r="V911" s="392"/>
      <c r="W911" s="392"/>
      <c r="X911" s="391"/>
      <c r="Y911" s="391"/>
      <c r="Z911" s="391"/>
      <c r="AA911" s="392"/>
      <c r="AB911" s="392"/>
      <c r="AC911" s="391"/>
      <c r="AD911" s="391"/>
      <c r="AE911" s="389"/>
      <c r="AF911" s="395"/>
      <c r="AG911" s="395"/>
      <c r="AH911" s="395"/>
      <c r="AL911" s="396"/>
      <c r="AM911" s="396"/>
    </row>
    <row r="912" spans="17:39" ht="81.75" customHeight="1">
      <c r="Q912" s="394"/>
      <c r="R912" s="394"/>
      <c r="S912" s="394"/>
      <c r="T912" s="394"/>
      <c r="U912" s="391"/>
      <c r="V912" s="392"/>
      <c r="W912" s="392"/>
      <c r="X912" s="391"/>
      <c r="Y912" s="391"/>
      <c r="Z912" s="391"/>
      <c r="AA912" s="392"/>
      <c r="AB912" s="392"/>
      <c r="AC912" s="391"/>
      <c r="AD912" s="391"/>
      <c r="AE912" s="389"/>
      <c r="AF912" s="395"/>
      <c r="AG912" s="395"/>
      <c r="AH912" s="395"/>
      <c r="AL912" s="396"/>
      <c r="AM912" s="396"/>
    </row>
    <row r="913" spans="17:39" ht="81.75" customHeight="1">
      <c r="Q913" s="394"/>
      <c r="R913" s="394"/>
      <c r="S913" s="394"/>
      <c r="T913" s="394"/>
      <c r="U913" s="391"/>
      <c r="V913" s="392"/>
      <c r="W913" s="392"/>
      <c r="X913" s="391"/>
      <c r="Y913" s="391"/>
      <c r="Z913" s="391"/>
      <c r="AA913" s="392"/>
      <c r="AB913" s="392"/>
      <c r="AC913" s="391"/>
      <c r="AD913" s="391"/>
      <c r="AE913" s="389"/>
      <c r="AF913" s="395"/>
      <c r="AG913" s="395"/>
      <c r="AH913" s="395"/>
      <c r="AL913" s="396"/>
      <c r="AM913" s="396"/>
    </row>
    <row r="914" spans="17:39" ht="81.75" customHeight="1">
      <c r="Q914" s="394"/>
      <c r="R914" s="394"/>
      <c r="S914" s="394"/>
      <c r="T914" s="394"/>
      <c r="U914" s="391"/>
      <c r="V914" s="392"/>
      <c r="W914" s="392"/>
      <c r="X914" s="391"/>
      <c r="Y914" s="391"/>
      <c r="Z914" s="391"/>
      <c r="AA914" s="392"/>
      <c r="AB914" s="392"/>
      <c r="AC914" s="391"/>
      <c r="AD914" s="391"/>
      <c r="AE914" s="389"/>
      <c r="AF914" s="395"/>
      <c r="AG914" s="395"/>
      <c r="AH914" s="395"/>
      <c r="AL914" s="396"/>
      <c r="AM914" s="396"/>
    </row>
    <row r="915" spans="17:39" ht="81.75" customHeight="1">
      <c r="Q915" s="394"/>
      <c r="R915" s="394"/>
      <c r="S915" s="394"/>
      <c r="T915" s="394"/>
      <c r="U915" s="391"/>
      <c r="V915" s="392"/>
      <c r="W915" s="392"/>
      <c r="X915" s="391"/>
      <c r="Y915" s="391"/>
      <c r="Z915" s="391"/>
      <c r="AA915" s="392"/>
      <c r="AB915" s="392"/>
      <c r="AC915" s="391"/>
      <c r="AD915" s="391"/>
      <c r="AE915" s="389"/>
      <c r="AF915" s="395"/>
      <c r="AG915" s="395"/>
      <c r="AH915" s="395"/>
      <c r="AL915" s="396"/>
      <c r="AM915" s="396"/>
    </row>
    <row r="916" spans="17:39" ht="81.75" customHeight="1">
      <c r="Q916" s="394"/>
      <c r="R916" s="394"/>
      <c r="S916" s="394"/>
      <c r="T916" s="394"/>
      <c r="U916" s="391"/>
      <c r="V916" s="392"/>
      <c r="W916" s="392"/>
      <c r="X916" s="391"/>
      <c r="Y916" s="391"/>
      <c r="Z916" s="391"/>
      <c r="AA916" s="392"/>
      <c r="AB916" s="392"/>
      <c r="AC916" s="391"/>
      <c r="AD916" s="391"/>
      <c r="AE916" s="389"/>
      <c r="AF916" s="395"/>
      <c r="AG916" s="395"/>
      <c r="AH916" s="395"/>
      <c r="AL916" s="396"/>
      <c r="AM916" s="396"/>
    </row>
    <row r="917" spans="17:39" ht="81.75" customHeight="1">
      <c r="Q917" s="394"/>
      <c r="R917" s="394"/>
      <c r="S917" s="394"/>
      <c r="T917" s="394"/>
      <c r="U917" s="391"/>
      <c r="V917" s="392"/>
      <c r="W917" s="392"/>
      <c r="X917" s="391"/>
      <c r="Y917" s="391"/>
      <c r="Z917" s="391"/>
      <c r="AA917" s="392"/>
      <c r="AB917" s="392"/>
      <c r="AC917" s="391"/>
      <c r="AD917" s="391"/>
      <c r="AE917" s="389"/>
      <c r="AF917" s="395"/>
      <c r="AG917" s="395"/>
      <c r="AH917" s="395"/>
      <c r="AL917" s="396"/>
      <c r="AM917" s="396"/>
    </row>
    <row r="918" spans="17:39" ht="81.75" customHeight="1">
      <c r="Q918" s="394"/>
      <c r="R918" s="394"/>
      <c r="S918" s="394"/>
      <c r="T918" s="394"/>
      <c r="U918" s="391"/>
      <c r="V918" s="392"/>
      <c r="W918" s="392"/>
      <c r="X918" s="391"/>
      <c r="Y918" s="391"/>
      <c r="Z918" s="391"/>
      <c r="AA918" s="392"/>
      <c r="AB918" s="392"/>
      <c r="AC918" s="391"/>
      <c r="AD918" s="391"/>
      <c r="AE918" s="389"/>
      <c r="AF918" s="395"/>
      <c r="AG918" s="395"/>
      <c r="AH918" s="395"/>
      <c r="AL918" s="396"/>
      <c r="AM918" s="396"/>
    </row>
    <row r="919" spans="17:39" ht="81.75" customHeight="1">
      <c r="Q919" s="394"/>
      <c r="R919" s="394"/>
      <c r="S919" s="394"/>
      <c r="T919" s="394"/>
      <c r="U919" s="391"/>
      <c r="V919" s="392"/>
      <c r="W919" s="392"/>
      <c r="X919" s="391"/>
      <c r="Y919" s="391"/>
      <c r="Z919" s="391"/>
      <c r="AA919" s="392"/>
      <c r="AB919" s="392"/>
      <c r="AC919" s="391"/>
      <c r="AD919" s="391"/>
      <c r="AE919" s="389"/>
      <c r="AF919" s="395"/>
      <c r="AG919" s="395"/>
      <c r="AH919" s="395"/>
      <c r="AL919" s="396"/>
      <c r="AM919" s="396"/>
    </row>
    <row r="920" spans="17:39" ht="81.75" customHeight="1">
      <c r="Q920" s="394"/>
      <c r="R920" s="394"/>
      <c r="S920" s="394"/>
      <c r="T920" s="394"/>
      <c r="U920" s="391"/>
      <c r="V920" s="392"/>
      <c r="W920" s="392"/>
      <c r="X920" s="391"/>
      <c r="Y920" s="391"/>
      <c r="Z920" s="391"/>
      <c r="AA920" s="392"/>
      <c r="AB920" s="392"/>
      <c r="AC920" s="391"/>
      <c r="AD920" s="391"/>
      <c r="AE920" s="389"/>
      <c r="AF920" s="395"/>
      <c r="AG920" s="395"/>
      <c r="AH920" s="395"/>
      <c r="AL920" s="396"/>
      <c r="AM920" s="396"/>
    </row>
    <row r="921" spans="17:39" ht="81.75" customHeight="1">
      <c r="Q921" s="394"/>
      <c r="R921" s="394"/>
      <c r="S921" s="394"/>
      <c r="T921" s="394"/>
      <c r="U921" s="391"/>
      <c r="V921" s="392"/>
      <c r="W921" s="392"/>
      <c r="X921" s="391"/>
      <c r="Y921" s="391"/>
      <c r="Z921" s="391"/>
      <c r="AA921" s="392"/>
      <c r="AB921" s="392"/>
      <c r="AC921" s="391"/>
      <c r="AD921" s="391"/>
      <c r="AE921" s="389"/>
      <c r="AF921" s="395"/>
      <c r="AG921" s="395"/>
      <c r="AH921" s="395"/>
      <c r="AL921" s="396"/>
      <c r="AM921" s="396"/>
    </row>
    <row r="922" spans="17:39" ht="81.75" customHeight="1">
      <c r="Q922" s="394"/>
      <c r="R922" s="394"/>
      <c r="S922" s="394"/>
      <c r="T922" s="394"/>
      <c r="U922" s="391"/>
      <c r="V922" s="392"/>
      <c r="W922" s="392"/>
      <c r="X922" s="391"/>
      <c r="Y922" s="391"/>
      <c r="Z922" s="391"/>
      <c r="AA922" s="392"/>
      <c r="AB922" s="392"/>
      <c r="AC922" s="391"/>
      <c r="AD922" s="391"/>
      <c r="AE922" s="389"/>
      <c r="AF922" s="395"/>
      <c r="AG922" s="395"/>
      <c r="AH922" s="395"/>
      <c r="AL922" s="396"/>
      <c r="AM922" s="396"/>
    </row>
    <row r="923" spans="17:39" ht="81.75" customHeight="1">
      <c r="Q923" s="394"/>
      <c r="R923" s="394"/>
      <c r="S923" s="394"/>
      <c r="T923" s="394"/>
      <c r="U923" s="391"/>
      <c r="V923" s="392"/>
      <c r="W923" s="392"/>
      <c r="X923" s="391"/>
      <c r="Y923" s="391"/>
      <c r="Z923" s="391"/>
      <c r="AA923" s="392"/>
      <c r="AB923" s="392"/>
      <c r="AC923" s="391"/>
      <c r="AD923" s="391"/>
      <c r="AE923" s="389"/>
      <c r="AF923" s="395"/>
      <c r="AG923" s="395"/>
      <c r="AH923" s="395"/>
      <c r="AL923" s="396"/>
      <c r="AM923" s="396"/>
    </row>
    <row r="924" spans="17:39" ht="81.75" customHeight="1">
      <c r="Q924" s="394"/>
      <c r="R924" s="394"/>
      <c r="S924" s="394"/>
      <c r="T924" s="394"/>
      <c r="U924" s="391"/>
      <c r="V924" s="392"/>
      <c r="W924" s="392"/>
      <c r="X924" s="391"/>
      <c r="Y924" s="391"/>
      <c r="Z924" s="391"/>
      <c r="AA924" s="392"/>
      <c r="AB924" s="392"/>
      <c r="AC924" s="391"/>
      <c r="AD924" s="391"/>
      <c r="AE924" s="389"/>
      <c r="AF924" s="395"/>
      <c r="AG924" s="395"/>
      <c r="AH924" s="395"/>
      <c r="AL924" s="396"/>
      <c r="AM924" s="396"/>
    </row>
    <row r="925" spans="17:39" ht="81.75" customHeight="1">
      <c r="Q925" s="394"/>
      <c r="R925" s="394"/>
      <c r="S925" s="394"/>
      <c r="T925" s="394"/>
      <c r="U925" s="391"/>
      <c r="V925" s="392"/>
      <c r="W925" s="392"/>
      <c r="X925" s="391"/>
      <c r="Y925" s="391"/>
      <c r="Z925" s="391"/>
      <c r="AA925" s="392"/>
      <c r="AB925" s="392"/>
      <c r="AC925" s="391"/>
      <c r="AD925" s="391"/>
      <c r="AE925" s="389"/>
      <c r="AF925" s="395"/>
      <c r="AG925" s="395"/>
      <c r="AH925" s="395"/>
      <c r="AL925" s="396"/>
      <c r="AM925" s="396"/>
    </row>
    <row r="926" spans="17:39" ht="81.75" customHeight="1">
      <c r="Q926" s="394"/>
      <c r="R926" s="394"/>
      <c r="S926" s="394"/>
      <c r="T926" s="394"/>
      <c r="U926" s="391"/>
      <c r="V926" s="392"/>
      <c r="W926" s="392"/>
      <c r="X926" s="391"/>
      <c r="Y926" s="391"/>
      <c r="Z926" s="391"/>
      <c r="AA926" s="392"/>
      <c r="AB926" s="392"/>
      <c r="AC926" s="391"/>
      <c r="AD926" s="391"/>
      <c r="AE926" s="389"/>
      <c r="AF926" s="395"/>
      <c r="AG926" s="395"/>
      <c r="AH926" s="395"/>
      <c r="AL926" s="396"/>
      <c r="AM926" s="396"/>
    </row>
    <row r="927" spans="17:39" ht="81.75" customHeight="1">
      <c r="Q927" s="394"/>
      <c r="R927" s="394"/>
      <c r="S927" s="394"/>
      <c r="T927" s="394"/>
      <c r="U927" s="391"/>
      <c r="V927" s="392"/>
      <c r="W927" s="392"/>
      <c r="X927" s="391"/>
      <c r="Y927" s="391"/>
      <c r="Z927" s="391"/>
      <c r="AA927" s="392"/>
      <c r="AB927" s="392"/>
      <c r="AC927" s="391"/>
      <c r="AD927" s="391"/>
      <c r="AE927" s="389"/>
      <c r="AF927" s="395"/>
      <c r="AG927" s="395"/>
      <c r="AH927" s="395"/>
      <c r="AL927" s="396"/>
      <c r="AM927" s="396"/>
    </row>
    <row r="928" spans="17:39" ht="81.75" customHeight="1">
      <c r="Q928" s="394"/>
      <c r="R928" s="394"/>
      <c r="S928" s="394"/>
      <c r="T928" s="394"/>
      <c r="U928" s="391"/>
      <c r="V928" s="392"/>
      <c r="W928" s="392"/>
      <c r="X928" s="391"/>
      <c r="Y928" s="391"/>
      <c r="Z928" s="391"/>
      <c r="AA928" s="392"/>
      <c r="AB928" s="392"/>
      <c r="AC928" s="391"/>
      <c r="AD928" s="391"/>
      <c r="AE928" s="389"/>
      <c r="AF928" s="395"/>
      <c r="AG928" s="395"/>
      <c r="AH928" s="395"/>
      <c r="AL928" s="396"/>
      <c r="AM928" s="396"/>
    </row>
    <row r="929" spans="17:39" ht="81.75" customHeight="1">
      <c r="Q929" s="394"/>
      <c r="R929" s="394"/>
      <c r="S929" s="394"/>
      <c r="T929" s="394"/>
      <c r="U929" s="391"/>
      <c r="V929" s="392"/>
      <c r="W929" s="392"/>
      <c r="X929" s="391"/>
      <c r="Y929" s="391"/>
      <c r="Z929" s="391"/>
      <c r="AA929" s="392"/>
      <c r="AB929" s="392"/>
      <c r="AC929" s="391"/>
      <c r="AD929" s="391"/>
      <c r="AE929" s="389"/>
      <c r="AF929" s="395"/>
      <c r="AG929" s="395"/>
      <c r="AH929" s="395"/>
      <c r="AL929" s="396"/>
      <c r="AM929" s="396"/>
    </row>
    <row r="930" spans="17:39" ht="81.75" customHeight="1">
      <c r="Q930" s="394"/>
      <c r="R930" s="394"/>
      <c r="S930" s="394"/>
      <c r="T930" s="394"/>
      <c r="U930" s="391"/>
      <c r="V930" s="392"/>
      <c r="W930" s="392"/>
      <c r="X930" s="391"/>
      <c r="Y930" s="391"/>
      <c r="Z930" s="391"/>
      <c r="AA930" s="392"/>
      <c r="AB930" s="392"/>
      <c r="AC930" s="391"/>
      <c r="AD930" s="391"/>
      <c r="AE930" s="389"/>
      <c r="AF930" s="395"/>
      <c r="AG930" s="395"/>
      <c r="AH930" s="395"/>
      <c r="AL930" s="396"/>
      <c r="AM930" s="396"/>
    </row>
    <row r="931" spans="17:39" ht="81.75" customHeight="1">
      <c r="Q931" s="394"/>
      <c r="R931" s="394"/>
      <c r="S931" s="394"/>
      <c r="T931" s="394"/>
      <c r="U931" s="391"/>
      <c r="V931" s="392"/>
      <c r="W931" s="392"/>
      <c r="X931" s="391"/>
      <c r="Y931" s="391"/>
      <c r="Z931" s="391"/>
      <c r="AA931" s="392"/>
      <c r="AB931" s="392"/>
      <c r="AC931" s="391"/>
      <c r="AD931" s="391"/>
      <c r="AE931" s="389"/>
      <c r="AF931" s="395"/>
      <c r="AG931" s="395"/>
      <c r="AH931" s="395"/>
      <c r="AL931" s="396"/>
      <c r="AM931" s="396"/>
    </row>
    <row r="932" spans="17:39" ht="81.75" customHeight="1">
      <c r="Q932" s="394"/>
      <c r="R932" s="394"/>
      <c r="S932" s="394"/>
      <c r="T932" s="394"/>
      <c r="U932" s="391"/>
      <c r="V932" s="392"/>
      <c r="W932" s="392"/>
      <c r="X932" s="391"/>
      <c r="Y932" s="391"/>
      <c r="Z932" s="391"/>
      <c r="AA932" s="392"/>
      <c r="AB932" s="392"/>
      <c r="AC932" s="391"/>
      <c r="AD932" s="391"/>
      <c r="AE932" s="389"/>
      <c r="AF932" s="395"/>
      <c r="AG932" s="395"/>
      <c r="AH932" s="395"/>
      <c r="AL932" s="396"/>
      <c r="AM932" s="396"/>
    </row>
    <row r="933" spans="17:39" ht="81.75" customHeight="1">
      <c r="Q933" s="394"/>
      <c r="R933" s="394"/>
      <c r="S933" s="394"/>
      <c r="T933" s="394"/>
      <c r="U933" s="391"/>
      <c r="V933" s="392"/>
      <c r="W933" s="392"/>
      <c r="X933" s="391"/>
      <c r="Y933" s="391"/>
      <c r="Z933" s="391"/>
      <c r="AA933" s="392"/>
      <c r="AB933" s="392"/>
      <c r="AC933" s="391"/>
      <c r="AD933" s="391"/>
      <c r="AE933" s="389"/>
      <c r="AF933" s="395"/>
      <c r="AG933" s="395"/>
      <c r="AH933" s="395"/>
      <c r="AL933" s="396"/>
      <c r="AM933" s="396"/>
    </row>
    <row r="934" spans="17:39" ht="81.75" customHeight="1">
      <c r="Q934" s="394"/>
      <c r="R934" s="394"/>
      <c r="S934" s="394"/>
      <c r="T934" s="394"/>
      <c r="U934" s="391"/>
      <c r="V934" s="392"/>
      <c r="W934" s="392"/>
      <c r="X934" s="391"/>
      <c r="Y934" s="391"/>
      <c r="Z934" s="391"/>
      <c r="AA934" s="392"/>
      <c r="AB934" s="392"/>
      <c r="AC934" s="391"/>
      <c r="AD934" s="391"/>
      <c r="AE934" s="389"/>
      <c r="AF934" s="395"/>
      <c r="AG934" s="395"/>
      <c r="AH934" s="395"/>
      <c r="AL934" s="396"/>
      <c r="AM934" s="396"/>
    </row>
    <row r="935" spans="17:39" ht="81.75" customHeight="1">
      <c r="Q935" s="394"/>
      <c r="R935" s="394"/>
      <c r="S935" s="394"/>
      <c r="T935" s="394"/>
      <c r="U935" s="391"/>
      <c r="V935" s="392"/>
      <c r="W935" s="392"/>
      <c r="X935" s="391"/>
      <c r="Y935" s="391"/>
      <c r="Z935" s="391"/>
      <c r="AA935" s="392"/>
      <c r="AB935" s="392"/>
      <c r="AC935" s="391"/>
      <c r="AD935" s="391"/>
      <c r="AE935" s="389"/>
      <c r="AF935" s="395"/>
      <c r="AG935" s="395"/>
      <c r="AH935" s="395"/>
      <c r="AL935" s="396"/>
      <c r="AM935" s="396"/>
    </row>
    <row r="936" spans="17:39" ht="81.75" customHeight="1">
      <c r="Q936" s="394"/>
      <c r="R936" s="394"/>
      <c r="S936" s="394"/>
      <c r="T936" s="394"/>
      <c r="U936" s="391"/>
      <c r="V936" s="392"/>
      <c r="W936" s="392"/>
      <c r="X936" s="391"/>
      <c r="Y936" s="391"/>
      <c r="Z936" s="391"/>
      <c r="AA936" s="392"/>
      <c r="AB936" s="392"/>
      <c r="AC936" s="391"/>
      <c r="AD936" s="391"/>
      <c r="AE936" s="389"/>
      <c r="AF936" s="395"/>
      <c r="AG936" s="395"/>
      <c r="AH936" s="395"/>
      <c r="AL936" s="396"/>
      <c r="AM936" s="396"/>
    </row>
    <row r="937" spans="17:39" ht="81.75" customHeight="1">
      <c r="Q937" s="394"/>
      <c r="R937" s="394"/>
      <c r="S937" s="394"/>
      <c r="T937" s="394"/>
      <c r="U937" s="391"/>
      <c r="V937" s="392"/>
      <c r="W937" s="392"/>
      <c r="X937" s="391"/>
      <c r="Y937" s="391"/>
      <c r="Z937" s="391"/>
      <c r="AA937" s="392"/>
      <c r="AB937" s="392"/>
      <c r="AC937" s="391"/>
      <c r="AD937" s="391"/>
      <c r="AE937" s="389"/>
      <c r="AF937" s="395"/>
      <c r="AG937" s="395"/>
      <c r="AH937" s="395"/>
      <c r="AL937" s="396"/>
      <c r="AM937" s="396"/>
    </row>
    <row r="938" spans="17:39" ht="81.75" customHeight="1">
      <c r="Q938" s="394"/>
      <c r="R938" s="394"/>
      <c r="S938" s="394"/>
      <c r="T938" s="394"/>
      <c r="U938" s="391"/>
      <c r="V938" s="392"/>
      <c r="W938" s="392"/>
      <c r="X938" s="391"/>
      <c r="Y938" s="391"/>
      <c r="Z938" s="391"/>
      <c r="AA938" s="392"/>
      <c r="AB938" s="392"/>
      <c r="AC938" s="391"/>
      <c r="AD938" s="391"/>
      <c r="AE938" s="389"/>
      <c r="AF938" s="395"/>
      <c r="AG938" s="395"/>
      <c r="AH938" s="395"/>
      <c r="AL938" s="396"/>
      <c r="AM938" s="396"/>
    </row>
    <row r="939" spans="17:39" ht="81.75" customHeight="1">
      <c r="Q939" s="394"/>
      <c r="R939" s="394"/>
      <c r="S939" s="394"/>
      <c r="T939" s="394"/>
      <c r="U939" s="391"/>
      <c r="V939" s="392"/>
      <c r="W939" s="392"/>
      <c r="X939" s="391"/>
      <c r="Y939" s="391"/>
      <c r="Z939" s="391"/>
      <c r="AA939" s="392"/>
      <c r="AB939" s="392"/>
      <c r="AC939" s="391"/>
      <c r="AD939" s="391"/>
      <c r="AE939" s="389"/>
      <c r="AF939" s="395"/>
      <c r="AG939" s="395"/>
      <c r="AH939" s="395"/>
      <c r="AL939" s="396"/>
      <c r="AM939" s="396"/>
    </row>
    <row r="940" spans="17:39" ht="81.75" customHeight="1">
      <c r="Q940" s="394"/>
      <c r="R940" s="394"/>
      <c r="S940" s="394"/>
      <c r="T940" s="394"/>
      <c r="U940" s="391"/>
      <c r="V940" s="392"/>
      <c r="W940" s="392"/>
      <c r="X940" s="391"/>
      <c r="Y940" s="391"/>
      <c r="Z940" s="391"/>
      <c r="AA940" s="392"/>
      <c r="AB940" s="392"/>
      <c r="AC940" s="391"/>
      <c r="AD940" s="391"/>
      <c r="AE940" s="389"/>
      <c r="AF940" s="395"/>
      <c r="AG940" s="395"/>
      <c r="AH940" s="395"/>
      <c r="AL940" s="396"/>
      <c r="AM940" s="396"/>
    </row>
    <row r="941" spans="17:39" ht="81.75" customHeight="1">
      <c r="Q941" s="394"/>
      <c r="R941" s="394"/>
      <c r="S941" s="394"/>
      <c r="T941" s="394"/>
      <c r="U941" s="391"/>
      <c r="V941" s="392"/>
      <c r="W941" s="392"/>
      <c r="X941" s="391"/>
      <c r="Y941" s="391"/>
      <c r="Z941" s="391"/>
      <c r="AA941" s="392"/>
      <c r="AB941" s="392"/>
      <c r="AC941" s="391"/>
      <c r="AD941" s="391"/>
      <c r="AE941" s="389"/>
      <c r="AF941" s="395"/>
      <c r="AG941" s="395"/>
      <c r="AH941" s="395"/>
      <c r="AL941" s="396"/>
      <c r="AM941" s="396"/>
    </row>
    <row r="942" spans="17:39" ht="81.75" customHeight="1">
      <c r="Q942" s="394"/>
      <c r="R942" s="394"/>
      <c r="S942" s="394"/>
      <c r="T942" s="394"/>
      <c r="U942" s="391"/>
      <c r="V942" s="392"/>
      <c r="W942" s="392"/>
      <c r="X942" s="391"/>
      <c r="Y942" s="391"/>
      <c r="Z942" s="391"/>
      <c r="AA942" s="392"/>
      <c r="AB942" s="392"/>
      <c r="AC942" s="391"/>
      <c r="AD942" s="391"/>
      <c r="AE942" s="389"/>
      <c r="AF942" s="395"/>
      <c r="AG942" s="395"/>
      <c r="AH942" s="395"/>
      <c r="AL942" s="396"/>
      <c r="AM942" s="396"/>
    </row>
    <row r="943" spans="17:39" ht="81.75" customHeight="1">
      <c r="Q943" s="394"/>
      <c r="R943" s="394"/>
      <c r="S943" s="394"/>
      <c r="T943" s="394"/>
      <c r="U943" s="391"/>
      <c r="V943" s="392"/>
      <c r="W943" s="392"/>
      <c r="X943" s="391"/>
      <c r="Y943" s="391"/>
      <c r="Z943" s="391"/>
      <c r="AA943" s="392"/>
      <c r="AB943" s="392"/>
      <c r="AC943" s="391"/>
      <c r="AD943" s="391"/>
      <c r="AE943" s="389"/>
      <c r="AF943" s="395"/>
      <c r="AG943" s="395"/>
      <c r="AH943" s="395"/>
      <c r="AL943" s="396"/>
      <c r="AM943" s="396"/>
    </row>
    <row r="944" spans="17:39" ht="81.75" customHeight="1">
      <c r="Q944" s="394"/>
      <c r="R944" s="394"/>
      <c r="S944" s="394"/>
      <c r="T944" s="394"/>
      <c r="U944" s="391"/>
      <c r="V944" s="392"/>
      <c r="W944" s="392"/>
      <c r="X944" s="391"/>
      <c r="Y944" s="391"/>
      <c r="Z944" s="391"/>
      <c r="AA944" s="392"/>
      <c r="AB944" s="392"/>
      <c r="AC944" s="391"/>
      <c r="AD944" s="391"/>
      <c r="AE944" s="389"/>
      <c r="AF944" s="395"/>
      <c r="AG944" s="395"/>
      <c r="AH944" s="395"/>
      <c r="AL944" s="396"/>
      <c r="AM944" s="396"/>
    </row>
    <row r="945" spans="17:39" ht="81.75" customHeight="1">
      <c r="Q945" s="394"/>
      <c r="R945" s="394"/>
      <c r="S945" s="394"/>
      <c r="T945" s="394"/>
      <c r="U945" s="391"/>
      <c r="V945" s="392"/>
      <c r="W945" s="392"/>
      <c r="X945" s="391"/>
      <c r="Y945" s="391"/>
      <c r="Z945" s="391"/>
      <c r="AA945" s="392"/>
      <c r="AB945" s="392"/>
      <c r="AC945" s="391"/>
      <c r="AD945" s="391"/>
      <c r="AE945" s="389"/>
      <c r="AF945" s="395"/>
      <c r="AG945" s="395"/>
      <c r="AH945" s="395"/>
      <c r="AL945" s="396"/>
      <c r="AM945" s="396"/>
    </row>
    <row r="946" spans="17:39" ht="81.75" customHeight="1">
      <c r="Q946" s="394"/>
      <c r="R946" s="394"/>
      <c r="S946" s="394"/>
      <c r="T946" s="394"/>
      <c r="U946" s="391"/>
      <c r="V946" s="392"/>
      <c r="W946" s="392"/>
      <c r="X946" s="391"/>
      <c r="Y946" s="391"/>
      <c r="Z946" s="391"/>
      <c r="AA946" s="392"/>
      <c r="AB946" s="392"/>
      <c r="AC946" s="391"/>
      <c r="AD946" s="391"/>
      <c r="AE946" s="389"/>
      <c r="AF946" s="395"/>
      <c r="AG946" s="395"/>
      <c r="AH946" s="395"/>
      <c r="AL946" s="396"/>
      <c r="AM946" s="396"/>
    </row>
    <row r="947" spans="17:39" ht="81.75" customHeight="1">
      <c r="Q947" s="394"/>
      <c r="R947" s="394"/>
      <c r="S947" s="394"/>
      <c r="T947" s="394"/>
      <c r="U947" s="391"/>
      <c r="V947" s="392"/>
      <c r="W947" s="392"/>
      <c r="X947" s="391"/>
      <c r="Y947" s="391"/>
      <c r="Z947" s="391"/>
      <c r="AA947" s="392"/>
      <c r="AB947" s="392"/>
      <c r="AC947" s="391"/>
      <c r="AD947" s="391"/>
      <c r="AE947" s="389"/>
      <c r="AF947" s="395"/>
      <c r="AG947" s="395"/>
      <c r="AH947" s="395"/>
      <c r="AL947" s="396"/>
      <c r="AM947" s="396"/>
    </row>
    <row r="948" spans="17:39" ht="81.75" customHeight="1">
      <c r="Q948" s="394"/>
      <c r="R948" s="394"/>
      <c r="S948" s="394"/>
      <c r="T948" s="394"/>
      <c r="U948" s="391"/>
      <c r="V948" s="392"/>
      <c r="W948" s="392"/>
      <c r="X948" s="391"/>
      <c r="Y948" s="391"/>
      <c r="Z948" s="391"/>
      <c r="AA948" s="392"/>
      <c r="AB948" s="392"/>
      <c r="AC948" s="391"/>
      <c r="AD948" s="391"/>
      <c r="AE948" s="389"/>
      <c r="AF948" s="395"/>
      <c r="AG948" s="395"/>
      <c r="AH948" s="395"/>
      <c r="AL948" s="396"/>
      <c r="AM948" s="396"/>
    </row>
    <row r="949" spans="17:39" ht="81.75" customHeight="1">
      <c r="Q949" s="394"/>
      <c r="R949" s="394"/>
      <c r="S949" s="394"/>
      <c r="T949" s="394"/>
      <c r="U949" s="391"/>
      <c r="V949" s="392"/>
      <c r="W949" s="392"/>
      <c r="X949" s="391"/>
      <c r="Y949" s="391"/>
      <c r="Z949" s="391"/>
      <c r="AA949" s="392"/>
      <c r="AB949" s="392"/>
      <c r="AC949" s="391"/>
      <c r="AD949" s="391"/>
      <c r="AE949" s="389"/>
      <c r="AF949" s="395"/>
      <c r="AG949" s="395"/>
      <c r="AH949" s="395"/>
      <c r="AL949" s="396"/>
      <c r="AM949" s="396"/>
    </row>
    <row r="950" spans="17:39" ht="81.75" customHeight="1">
      <c r="Q950" s="394"/>
      <c r="R950" s="394"/>
      <c r="S950" s="394"/>
      <c r="T950" s="394"/>
      <c r="U950" s="391"/>
      <c r="V950" s="392"/>
      <c r="W950" s="392"/>
      <c r="X950" s="391"/>
      <c r="Y950" s="391"/>
      <c r="Z950" s="391"/>
      <c r="AA950" s="392"/>
      <c r="AB950" s="392"/>
      <c r="AC950" s="391"/>
      <c r="AD950" s="391"/>
      <c r="AE950" s="389"/>
      <c r="AF950" s="395"/>
      <c r="AG950" s="395"/>
      <c r="AH950" s="395"/>
      <c r="AL950" s="396"/>
      <c r="AM950" s="396"/>
    </row>
    <row r="951" spans="17:39" ht="81.75" customHeight="1">
      <c r="Q951" s="394"/>
      <c r="R951" s="394"/>
      <c r="S951" s="394"/>
      <c r="T951" s="394"/>
      <c r="U951" s="391"/>
      <c r="V951" s="392"/>
      <c r="W951" s="392"/>
      <c r="X951" s="391"/>
      <c r="Y951" s="391"/>
      <c r="Z951" s="391"/>
      <c r="AA951" s="392"/>
      <c r="AB951" s="392"/>
      <c r="AC951" s="391"/>
      <c r="AD951" s="391"/>
      <c r="AE951" s="389"/>
      <c r="AF951" s="395"/>
      <c r="AG951" s="395"/>
      <c r="AH951" s="395"/>
      <c r="AL951" s="396"/>
      <c r="AM951" s="396"/>
    </row>
    <row r="952" spans="17:39" ht="81.75" customHeight="1">
      <c r="Q952" s="394"/>
      <c r="R952" s="394"/>
      <c r="S952" s="394"/>
      <c r="T952" s="394"/>
      <c r="U952" s="391"/>
      <c r="V952" s="392"/>
      <c r="W952" s="392"/>
      <c r="X952" s="391"/>
      <c r="Y952" s="391"/>
      <c r="Z952" s="391"/>
      <c r="AA952" s="392"/>
      <c r="AB952" s="392"/>
      <c r="AC952" s="391"/>
      <c r="AD952" s="391"/>
      <c r="AE952" s="389"/>
      <c r="AF952" s="395"/>
      <c r="AG952" s="395"/>
      <c r="AH952" s="395"/>
      <c r="AL952" s="396"/>
      <c r="AM952" s="396"/>
    </row>
    <row r="953" spans="17:39" ht="81.75" customHeight="1">
      <c r="Q953" s="394"/>
      <c r="R953" s="394"/>
      <c r="S953" s="394"/>
      <c r="T953" s="394"/>
      <c r="U953" s="391"/>
      <c r="V953" s="392"/>
      <c r="W953" s="392"/>
      <c r="X953" s="391"/>
      <c r="Y953" s="391"/>
      <c r="Z953" s="391"/>
      <c r="AA953" s="392"/>
      <c r="AB953" s="392"/>
      <c r="AC953" s="391"/>
      <c r="AD953" s="391"/>
      <c r="AE953" s="389"/>
      <c r="AF953" s="395"/>
      <c r="AG953" s="395"/>
      <c r="AH953" s="395"/>
      <c r="AL953" s="396"/>
      <c r="AM953" s="396"/>
    </row>
    <row r="954" spans="17:39" ht="81.75" customHeight="1">
      <c r="Q954" s="394"/>
      <c r="R954" s="394"/>
      <c r="S954" s="394"/>
      <c r="T954" s="394"/>
      <c r="U954" s="391"/>
      <c r="V954" s="392"/>
      <c r="W954" s="392"/>
      <c r="X954" s="391"/>
      <c r="Y954" s="391"/>
      <c r="Z954" s="391"/>
      <c r="AA954" s="392"/>
      <c r="AB954" s="392"/>
      <c r="AC954" s="391"/>
      <c r="AD954" s="391"/>
      <c r="AE954" s="389"/>
      <c r="AF954" s="395"/>
      <c r="AG954" s="395"/>
      <c r="AH954" s="395"/>
      <c r="AL954" s="396"/>
      <c r="AM954" s="396"/>
    </row>
    <row r="955" spans="17:39" ht="81.75" customHeight="1">
      <c r="Q955" s="394"/>
      <c r="R955" s="394"/>
      <c r="S955" s="394"/>
      <c r="T955" s="394"/>
      <c r="U955" s="391"/>
      <c r="V955" s="392"/>
      <c r="W955" s="392"/>
      <c r="X955" s="391"/>
      <c r="Y955" s="391"/>
      <c r="Z955" s="391"/>
      <c r="AA955" s="392"/>
      <c r="AB955" s="392"/>
      <c r="AC955" s="391"/>
      <c r="AD955" s="391"/>
      <c r="AE955" s="389"/>
      <c r="AF955" s="395"/>
      <c r="AG955" s="395"/>
      <c r="AH955" s="395"/>
      <c r="AL955" s="396"/>
      <c r="AM955" s="396"/>
    </row>
    <row r="956" spans="17:39" ht="81.75" customHeight="1">
      <c r="Q956" s="394"/>
      <c r="R956" s="394"/>
      <c r="S956" s="394"/>
      <c r="T956" s="394"/>
      <c r="U956" s="391"/>
      <c r="V956" s="392"/>
      <c r="W956" s="392"/>
      <c r="X956" s="391"/>
      <c r="Y956" s="391"/>
      <c r="Z956" s="391"/>
      <c r="AA956" s="392"/>
      <c r="AB956" s="392"/>
      <c r="AC956" s="391"/>
      <c r="AD956" s="391"/>
      <c r="AE956" s="389"/>
      <c r="AF956" s="395"/>
      <c r="AG956" s="395"/>
      <c r="AH956" s="395"/>
      <c r="AL956" s="396"/>
      <c r="AM956" s="396"/>
    </row>
    <row r="957" spans="17:39" ht="81.75" customHeight="1">
      <c r="Q957" s="394"/>
      <c r="R957" s="394"/>
      <c r="S957" s="394"/>
      <c r="T957" s="394"/>
      <c r="U957" s="391"/>
      <c r="V957" s="392"/>
      <c r="W957" s="392"/>
      <c r="X957" s="391"/>
      <c r="Y957" s="391"/>
      <c r="Z957" s="391"/>
      <c r="AA957" s="392"/>
      <c r="AB957" s="392"/>
      <c r="AC957" s="391"/>
      <c r="AD957" s="391"/>
      <c r="AE957" s="389"/>
      <c r="AF957" s="395"/>
      <c r="AG957" s="395"/>
      <c r="AH957" s="395"/>
      <c r="AL957" s="396"/>
      <c r="AM957" s="396"/>
    </row>
    <row r="958" spans="17:39" ht="81.75" customHeight="1">
      <c r="Q958" s="394"/>
      <c r="R958" s="394"/>
      <c r="S958" s="394"/>
      <c r="T958" s="394"/>
      <c r="U958" s="391"/>
      <c r="V958" s="392"/>
      <c r="W958" s="392"/>
      <c r="X958" s="391"/>
      <c r="Y958" s="391"/>
      <c r="Z958" s="391"/>
      <c r="AA958" s="392"/>
      <c r="AB958" s="392"/>
      <c r="AC958" s="391"/>
      <c r="AD958" s="391"/>
      <c r="AE958" s="389"/>
      <c r="AF958" s="395"/>
      <c r="AG958" s="395"/>
      <c r="AH958" s="395"/>
      <c r="AL958" s="396"/>
      <c r="AM958" s="396"/>
    </row>
    <row r="959" spans="17:39" ht="81.75" customHeight="1">
      <c r="Q959" s="394"/>
      <c r="R959" s="394"/>
      <c r="S959" s="394"/>
      <c r="T959" s="394"/>
      <c r="U959" s="391"/>
      <c r="V959" s="392"/>
      <c r="W959" s="392"/>
      <c r="X959" s="391"/>
      <c r="Y959" s="391"/>
      <c r="Z959" s="391"/>
      <c r="AA959" s="392"/>
      <c r="AB959" s="392"/>
      <c r="AC959" s="391"/>
      <c r="AD959" s="391"/>
      <c r="AE959" s="389"/>
      <c r="AF959" s="395"/>
      <c r="AG959" s="395"/>
      <c r="AH959" s="395"/>
      <c r="AL959" s="396"/>
      <c r="AM959" s="396"/>
    </row>
    <row r="960" spans="17:39" ht="81.75" customHeight="1">
      <c r="Q960" s="394"/>
      <c r="R960" s="394"/>
      <c r="S960" s="394"/>
      <c r="T960" s="394"/>
      <c r="U960" s="391"/>
      <c r="V960" s="392"/>
      <c r="W960" s="392"/>
      <c r="X960" s="391"/>
      <c r="Y960" s="391"/>
      <c r="Z960" s="391"/>
      <c r="AA960" s="392"/>
      <c r="AB960" s="392"/>
      <c r="AC960" s="391"/>
      <c r="AD960" s="391"/>
      <c r="AE960" s="389"/>
      <c r="AF960" s="395"/>
      <c r="AG960" s="395"/>
      <c r="AH960" s="395"/>
      <c r="AL960" s="396"/>
      <c r="AM960" s="396"/>
    </row>
    <row r="961" spans="17:39" ht="81.75" customHeight="1">
      <c r="Q961" s="394"/>
      <c r="R961" s="394"/>
      <c r="S961" s="394"/>
      <c r="T961" s="394"/>
      <c r="U961" s="391"/>
      <c r="V961" s="392"/>
      <c r="W961" s="392"/>
      <c r="X961" s="391"/>
      <c r="Y961" s="391"/>
      <c r="Z961" s="391"/>
      <c r="AA961" s="392"/>
      <c r="AB961" s="392"/>
      <c r="AC961" s="391"/>
      <c r="AD961" s="391"/>
      <c r="AE961" s="389"/>
      <c r="AF961" s="395"/>
      <c r="AG961" s="395"/>
      <c r="AH961" s="395"/>
      <c r="AL961" s="396"/>
      <c r="AM961" s="396"/>
    </row>
    <row r="962" spans="17:39" ht="81.75" customHeight="1">
      <c r="Q962" s="394"/>
      <c r="R962" s="394"/>
      <c r="S962" s="394"/>
      <c r="T962" s="394"/>
      <c r="U962" s="391"/>
      <c r="V962" s="392"/>
      <c r="W962" s="392"/>
      <c r="X962" s="391"/>
      <c r="Y962" s="391"/>
      <c r="Z962" s="391"/>
      <c r="AA962" s="392"/>
      <c r="AB962" s="392"/>
      <c r="AC962" s="391"/>
      <c r="AD962" s="391"/>
      <c r="AE962" s="389"/>
      <c r="AF962" s="395"/>
      <c r="AG962" s="395"/>
      <c r="AH962" s="395"/>
      <c r="AL962" s="396"/>
      <c r="AM962" s="396"/>
    </row>
    <row r="963" spans="17:39" ht="81.75" customHeight="1">
      <c r="Q963" s="394"/>
      <c r="R963" s="394"/>
      <c r="S963" s="394"/>
      <c r="T963" s="394"/>
      <c r="U963" s="391"/>
      <c r="V963" s="392"/>
      <c r="W963" s="392"/>
      <c r="X963" s="391"/>
      <c r="Y963" s="391"/>
      <c r="Z963" s="391"/>
      <c r="AA963" s="392"/>
      <c r="AB963" s="392"/>
      <c r="AC963" s="391"/>
      <c r="AD963" s="391"/>
      <c r="AE963" s="389"/>
      <c r="AF963" s="395"/>
      <c r="AG963" s="395"/>
      <c r="AH963" s="395"/>
      <c r="AL963" s="396"/>
      <c r="AM963" s="396"/>
    </row>
    <row r="964" spans="17:39" ht="81.75" customHeight="1">
      <c r="Q964" s="394"/>
      <c r="R964" s="394"/>
      <c r="S964" s="394"/>
      <c r="T964" s="394"/>
      <c r="U964" s="391"/>
      <c r="V964" s="392"/>
      <c r="W964" s="392"/>
      <c r="X964" s="391"/>
      <c r="Y964" s="391"/>
      <c r="Z964" s="391"/>
      <c r="AA964" s="392"/>
      <c r="AB964" s="392"/>
      <c r="AC964" s="391"/>
      <c r="AD964" s="391"/>
      <c r="AE964" s="389"/>
      <c r="AF964" s="395"/>
      <c r="AG964" s="395"/>
      <c r="AH964" s="395"/>
      <c r="AL964" s="396"/>
      <c r="AM964" s="396"/>
    </row>
    <row r="965" spans="17:39" ht="81.75" customHeight="1">
      <c r="Q965" s="394"/>
      <c r="R965" s="394"/>
      <c r="S965" s="394"/>
      <c r="T965" s="394"/>
      <c r="U965" s="391"/>
      <c r="V965" s="392"/>
      <c r="W965" s="392"/>
      <c r="X965" s="391"/>
      <c r="Y965" s="391"/>
      <c r="Z965" s="391"/>
      <c r="AA965" s="392"/>
      <c r="AB965" s="392"/>
      <c r="AC965" s="391"/>
      <c r="AD965" s="391"/>
      <c r="AE965" s="389"/>
      <c r="AF965" s="395"/>
      <c r="AG965" s="395"/>
      <c r="AH965" s="395"/>
      <c r="AL965" s="396"/>
      <c r="AM965" s="396"/>
    </row>
    <row r="966" spans="17:39" ht="81.75" customHeight="1">
      <c r="Q966" s="394"/>
      <c r="R966" s="394"/>
      <c r="S966" s="394"/>
      <c r="T966" s="394"/>
      <c r="U966" s="391"/>
      <c r="V966" s="392"/>
      <c r="W966" s="392"/>
      <c r="X966" s="391"/>
      <c r="Y966" s="391"/>
      <c r="Z966" s="391"/>
      <c r="AA966" s="392"/>
      <c r="AB966" s="392"/>
      <c r="AC966" s="391"/>
      <c r="AD966" s="391"/>
      <c r="AE966" s="389"/>
      <c r="AF966" s="395"/>
      <c r="AG966" s="395"/>
      <c r="AH966" s="395"/>
      <c r="AL966" s="396"/>
      <c r="AM966" s="396"/>
    </row>
    <row r="967" spans="17:39" ht="81.75" customHeight="1">
      <c r="Q967" s="394"/>
      <c r="R967" s="394"/>
      <c r="S967" s="394"/>
      <c r="T967" s="394"/>
      <c r="U967" s="391"/>
      <c r="V967" s="392"/>
      <c r="W967" s="392"/>
      <c r="X967" s="391"/>
      <c r="Y967" s="391"/>
      <c r="Z967" s="391"/>
      <c r="AA967" s="392"/>
      <c r="AB967" s="392"/>
      <c r="AC967" s="391"/>
      <c r="AD967" s="391"/>
      <c r="AE967" s="389"/>
      <c r="AF967" s="395"/>
      <c r="AG967" s="395"/>
      <c r="AH967" s="395"/>
      <c r="AL967" s="396"/>
      <c r="AM967" s="396"/>
    </row>
    <row r="968" spans="17:39" ht="81.75" customHeight="1">
      <c r="Q968" s="394"/>
      <c r="R968" s="394"/>
      <c r="S968" s="394"/>
      <c r="T968" s="394"/>
      <c r="U968" s="391"/>
      <c r="V968" s="392"/>
      <c r="W968" s="392"/>
      <c r="X968" s="391"/>
      <c r="Y968" s="391"/>
      <c r="Z968" s="391"/>
      <c r="AA968" s="392"/>
      <c r="AB968" s="392"/>
      <c r="AC968" s="391"/>
      <c r="AD968" s="391"/>
      <c r="AE968" s="389"/>
      <c r="AF968" s="395"/>
      <c r="AG968" s="395"/>
      <c r="AH968" s="395"/>
      <c r="AL968" s="396"/>
      <c r="AM968" s="396"/>
    </row>
    <row r="969" spans="17:39" ht="81.75" customHeight="1">
      <c r="Q969" s="394"/>
      <c r="R969" s="394"/>
      <c r="S969" s="394"/>
      <c r="T969" s="394"/>
      <c r="U969" s="391"/>
      <c r="V969" s="392"/>
      <c r="W969" s="392"/>
      <c r="X969" s="391"/>
      <c r="Y969" s="391"/>
      <c r="Z969" s="391"/>
      <c r="AA969" s="392"/>
      <c r="AB969" s="392"/>
      <c r="AC969" s="391"/>
      <c r="AD969" s="391"/>
      <c r="AE969" s="389"/>
      <c r="AF969" s="395"/>
      <c r="AG969" s="395"/>
      <c r="AH969" s="395"/>
      <c r="AL969" s="396"/>
      <c r="AM969" s="396"/>
    </row>
    <row r="970" spans="17:39" ht="81.75" customHeight="1">
      <c r="Q970" s="394"/>
      <c r="R970" s="394"/>
      <c r="S970" s="394"/>
      <c r="T970" s="394"/>
      <c r="U970" s="391"/>
      <c r="V970" s="392"/>
      <c r="W970" s="392"/>
      <c r="X970" s="391"/>
      <c r="Y970" s="391"/>
      <c r="Z970" s="391"/>
      <c r="AA970" s="392"/>
      <c r="AB970" s="392"/>
      <c r="AC970" s="391"/>
      <c r="AD970" s="391"/>
      <c r="AE970" s="389"/>
      <c r="AF970" s="395"/>
      <c r="AG970" s="395"/>
      <c r="AH970" s="395"/>
      <c r="AL970" s="396"/>
      <c r="AM970" s="396"/>
    </row>
    <row r="971" spans="17:39" ht="81.75" customHeight="1">
      <c r="Q971" s="394"/>
      <c r="R971" s="394"/>
      <c r="S971" s="394"/>
      <c r="T971" s="394"/>
      <c r="U971" s="391"/>
      <c r="V971" s="392"/>
      <c r="W971" s="392"/>
      <c r="X971" s="391"/>
      <c r="Y971" s="391"/>
      <c r="Z971" s="391"/>
      <c r="AA971" s="392"/>
      <c r="AB971" s="392"/>
      <c r="AC971" s="391"/>
      <c r="AD971" s="391"/>
      <c r="AE971" s="389"/>
      <c r="AF971" s="395"/>
      <c r="AG971" s="395"/>
      <c r="AH971" s="395"/>
      <c r="AL971" s="396"/>
      <c r="AM971" s="396"/>
    </row>
    <row r="972" spans="17:39" ht="81.75" customHeight="1">
      <c r="Q972" s="394"/>
      <c r="R972" s="394"/>
      <c r="S972" s="394"/>
      <c r="T972" s="394"/>
      <c r="U972" s="391"/>
      <c r="V972" s="392"/>
      <c r="W972" s="392"/>
      <c r="X972" s="391"/>
      <c r="Y972" s="391"/>
      <c r="Z972" s="391"/>
      <c r="AA972" s="392"/>
      <c r="AB972" s="392"/>
      <c r="AC972" s="391"/>
      <c r="AD972" s="391"/>
      <c r="AE972" s="389"/>
      <c r="AF972" s="395"/>
      <c r="AG972" s="395"/>
      <c r="AH972" s="395"/>
      <c r="AL972" s="396"/>
      <c r="AM972" s="396"/>
    </row>
    <row r="973" spans="17:39" ht="81.75" customHeight="1">
      <c r="Q973" s="394"/>
      <c r="R973" s="394"/>
      <c r="S973" s="394"/>
      <c r="T973" s="394"/>
      <c r="U973" s="391"/>
      <c r="V973" s="392"/>
      <c r="W973" s="392"/>
      <c r="X973" s="391"/>
      <c r="Y973" s="391"/>
      <c r="Z973" s="391"/>
      <c r="AA973" s="392"/>
      <c r="AB973" s="392"/>
      <c r="AC973" s="391"/>
      <c r="AD973" s="391"/>
      <c r="AE973" s="389"/>
      <c r="AF973" s="395"/>
      <c r="AG973" s="395"/>
      <c r="AH973" s="395"/>
      <c r="AL973" s="396"/>
      <c r="AM973" s="396"/>
    </row>
    <row r="974" spans="17:39" ht="81.75" customHeight="1">
      <c r="Q974" s="394"/>
      <c r="R974" s="394"/>
      <c r="S974" s="394"/>
      <c r="T974" s="394"/>
      <c r="U974" s="391"/>
      <c r="V974" s="392"/>
      <c r="W974" s="392"/>
      <c r="X974" s="391"/>
      <c r="Y974" s="391"/>
      <c r="Z974" s="391"/>
      <c r="AA974" s="392"/>
      <c r="AB974" s="392"/>
      <c r="AC974" s="391"/>
      <c r="AD974" s="391"/>
      <c r="AE974" s="389"/>
      <c r="AF974" s="395"/>
      <c r="AG974" s="395"/>
      <c r="AH974" s="395"/>
      <c r="AL974" s="396"/>
      <c r="AM974" s="396"/>
    </row>
    <row r="975" spans="17:39" ht="81.75" customHeight="1">
      <c r="Q975" s="394"/>
      <c r="R975" s="394"/>
      <c r="S975" s="394"/>
      <c r="T975" s="394"/>
      <c r="U975" s="391"/>
      <c r="V975" s="392"/>
      <c r="W975" s="392"/>
      <c r="X975" s="391"/>
      <c r="Y975" s="391"/>
      <c r="Z975" s="391"/>
      <c r="AA975" s="392"/>
      <c r="AB975" s="392"/>
      <c r="AC975" s="391"/>
      <c r="AD975" s="391"/>
      <c r="AE975" s="389"/>
      <c r="AF975" s="395"/>
      <c r="AG975" s="395"/>
      <c r="AH975" s="395"/>
      <c r="AL975" s="396"/>
      <c r="AM975" s="396"/>
    </row>
    <row r="976" spans="17:39" ht="81.75" customHeight="1">
      <c r="Q976" s="394"/>
      <c r="R976" s="394"/>
      <c r="S976" s="394"/>
      <c r="T976" s="394"/>
      <c r="U976" s="391"/>
      <c r="V976" s="392"/>
      <c r="W976" s="392"/>
      <c r="X976" s="391"/>
      <c r="Y976" s="391"/>
      <c r="Z976" s="391"/>
      <c r="AA976" s="392"/>
      <c r="AB976" s="392"/>
      <c r="AC976" s="391"/>
      <c r="AD976" s="391"/>
      <c r="AE976" s="389"/>
      <c r="AF976" s="395"/>
      <c r="AG976" s="395"/>
      <c r="AH976" s="395"/>
      <c r="AL976" s="396"/>
      <c r="AM976" s="396"/>
    </row>
    <row r="977" spans="17:39" ht="81.75" customHeight="1">
      <c r="Q977" s="394"/>
      <c r="R977" s="394"/>
      <c r="S977" s="394"/>
      <c r="T977" s="394"/>
      <c r="U977" s="391"/>
      <c r="V977" s="392"/>
      <c r="W977" s="392"/>
      <c r="X977" s="391"/>
      <c r="Y977" s="391"/>
      <c r="Z977" s="391"/>
      <c r="AA977" s="392"/>
      <c r="AB977" s="392"/>
      <c r="AC977" s="391"/>
      <c r="AD977" s="391"/>
      <c r="AE977" s="389"/>
      <c r="AF977" s="395"/>
      <c r="AG977" s="395"/>
      <c r="AH977" s="395"/>
      <c r="AL977" s="396"/>
      <c r="AM977" s="396"/>
    </row>
    <row r="978" spans="17:39" ht="81.75" customHeight="1">
      <c r="Q978" s="394"/>
      <c r="R978" s="394"/>
      <c r="S978" s="394"/>
      <c r="T978" s="394"/>
      <c r="U978" s="391"/>
      <c r="V978" s="392"/>
      <c r="W978" s="392"/>
      <c r="X978" s="391"/>
      <c r="Y978" s="391"/>
      <c r="Z978" s="391"/>
      <c r="AA978" s="392"/>
      <c r="AB978" s="392"/>
      <c r="AC978" s="391"/>
      <c r="AD978" s="391"/>
      <c r="AE978" s="389"/>
      <c r="AF978" s="395"/>
      <c r="AG978" s="395"/>
      <c r="AH978" s="395"/>
      <c r="AL978" s="396"/>
      <c r="AM978" s="396"/>
    </row>
    <row r="979" spans="17:39" ht="81.75" customHeight="1">
      <c r="Q979" s="394"/>
      <c r="R979" s="394"/>
      <c r="S979" s="394"/>
      <c r="T979" s="394"/>
      <c r="U979" s="391"/>
      <c r="V979" s="392"/>
      <c r="W979" s="392"/>
      <c r="X979" s="391"/>
      <c r="Y979" s="391"/>
      <c r="Z979" s="391"/>
      <c r="AA979" s="392"/>
      <c r="AB979" s="392"/>
      <c r="AC979" s="391"/>
      <c r="AD979" s="391"/>
      <c r="AE979" s="389"/>
      <c r="AF979" s="395"/>
      <c r="AG979" s="395"/>
      <c r="AH979" s="395"/>
      <c r="AL979" s="396"/>
      <c r="AM979" s="396"/>
    </row>
    <row r="980" spans="17:39" ht="81.75" customHeight="1">
      <c r="Q980" s="394"/>
      <c r="R980" s="394"/>
      <c r="S980" s="394"/>
      <c r="T980" s="394"/>
      <c r="U980" s="391"/>
      <c r="V980" s="392"/>
      <c r="W980" s="392"/>
      <c r="X980" s="391"/>
      <c r="Y980" s="391"/>
      <c r="Z980" s="391"/>
      <c r="AA980" s="392"/>
      <c r="AB980" s="392"/>
      <c r="AC980" s="391"/>
      <c r="AD980" s="391"/>
      <c r="AE980" s="389"/>
      <c r="AF980" s="395"/>
      <c r="AG980" s="395"/>
      <c r="AH980" s="395"/>
      <c r="AL980" s="396"/>
      <c r="AM980" s="396"/>
    </row>
    <row r="981" spans="17:39" ht="81.75" customHeight="1">
      <c r="Q981" s="394"/>
      <c r="R981" s="394"/>
      <c r="S981" s="394"/>
      <c r="T981" s="394"/>
      <c r="U981" s="391"/>
      <c r="V981" s="392"/>
      <c r="W981" s="392"/>
      <c r="X981" s="391"/>
      <c r="Y981" s="391"/>
      <c r="Z981" s="391"/>
      <c r="AA981" s="392"/>
      <c r="AB981" s="392"/>
      <c r="AC981" s="391"/>
      <c r="AD981" s="391"/>
      <c r="AE981" s="389"/>
      <c r="AF981" s="395"/>
      <c r="AG981" s="395"/>
      <c r="AH981" s="395"/>
      <c r="AL981" s="396"/>
      <c r="AM981" s="396"/>
    </row>
    <row r="982" spans="17:39" ht="81.75" customHeight="1">
      <c r="Q982" s="394"/>
      <c r="R982" s="394"/>
      <c r="S982" s="394"/>
      <c r="T982" s="394"/>
      <c r="U982" s="391"/>
      <c r="V982" s="392"/>
      <c r="W982" s="392"/>
      <c r="X982" s="391"/>
      <c r="Y982" s="391"/>
      <c r="Z982" s="391"/>
      <c r="AA982" s="392"/>
      <c r="AB982" s="392"/>
      <c r="AC982" s="391"/>
      <c r="AD982" s="391"/>
      <c r="AE982" s="389"/>
      <c r="AF982" s="395"/>
      <c r="AG982" s="395"/>
      <c r="AH982" s="395"/>
      <c r="AL982" s="396"/>
      <c r="AM982" s="396"/>
    </row>
    <row r="983" spans="17:39" ht="81.75" customHeight="1">
      <c r="Q983" s="394"/>
      <c r="R983" s="394"/>
      <c r="S983" s="394"/>
      <c r="T983" s="394"/>
      <c r="U983" s="391"/>
      <c r="V983" s="392"/>
      <c r="W983" s="392"/>
      <c r="X983" s="391"/>
      <c r="Y983" s="391"/>
      <c r="Z983" s="391"/>
      <c r="AA983" s="392"/>
      <c r="AB983" s="392"/>
      <c r="AC983" s="391"/>
      <c r="AD983" s="391"/>
      <c r="AE983" s="389"/>
      <c r="AF983" s="395"/>
      <c r="AG983" s="395"/>
      <c r="AH983" s="395"/>
      <c r="AL983" s="396"/>
      <c r="AM983" s="396"/>
    </row>
    <row r="984" spans="17:39" ht="81.75" customHeight="1">
      <c r="Q984" s="394"/>
      <c r="R984" s="394"/>
      <c r="S984" s="394"/>
      <c r="T984" s="394"/>
      <c r="U984" s="391"/>
      <c r="V984" s="392"/>
      <c r="W984" s="392"/>
      <c r="X984" s="391"/>
      <c r="Y984" s="391"/>
      <c r="Z984" s="391"/>
      <c r="AA984" s="392"/>
      <c r="AB984" s="392"/>
      <c r="AC984" s="391"/>
      <c r="AD984" s="391"/>
      <c r="AE984" s="389"/>
      <c r="AF984" s="395"/>
      <c r="AG984" s="395"/>
      <c r="AH984" s="395"/>
      <c r="AL984" s="396"/>
      <c r="AM984" s="396"/>
    </row>
    <row r="985" spans="17:39" ht="81.75" customHeight="1">
      <c r="Q985" s="394"/>
      <c r="R985" s="394"/>
      <c r="S985" s="394"/>
      <c r="T985" s="394"/>
      <c r="U985" s="391"/>
      <c r="V985" s="392"/>
      <c r="W985" s="392"/>
      <c r="X985" s="391"/>
      <c r="Y985" s="391"/>
      <c r="Z985" s="391"/>
      <c r="AA985" s="392"/>
      <c r="AB985" s="392"/>
      <c r="AC985" s="391"/>
      <c r="AD985" s="391"/>
      <c r="AE985" s="389"/>
      <c r="AF985" s="395"/>
      <c r="AG985" s="395"/>
      <c r="AH985" s="395"/>
      <c r="AL985" s="396"/>
      <c r="AM985" s="396"/>
    </row>
    <row r="986" spans="17:39" ht="81.75" customHeight="1">
      <c r="Q986" s="394"/>
      <c r="R986" s="394"/>
      <c r="S986" s="394"/>
      <c r="T986" s="394"/>
      <c r="U986" s="391"/>
      <c r="V986" s="392"/>
      <c r="W986" s="392"/>
      <c r="X986" s="391"/>
      <c r="Y986" s="391"/>
      <c r="Z986" s="391"/>
      <c r="AA986" s="392"/>
      <c r="AB986" s="392"/>
      <c r="AC986" s="391"/>
      <c r="AD986" s="391"/>
      <c r="AE986" s="389"/>
      <c r="AF986" s="395"/>
      <c r="AG986" s="395"/>
      <c r="AH986" s="395"/>
      <c r="AL986" s="396"/>
      <c r="AM986" s="396"/>
    </row>
    <row r="987" spans="17:39" ht="81.75" customHeight="1">
      <c r="Q987" s="394"/>
      <c r="R987" s="394"/>
      <c r="S987" s="394"/>
      <c r="T987" s="394"/>
      <c r="U987" s="391"/>
      <c r="V987" s="392"/>
      <c r="W987" s="392"/>
      <c r="X987" s="391"/>
      <c r="Y987" s="391"/>
      <c r="Z987" s="391"/>
      <c r="AA987" s="392"/>
      <c r="AB987" s="392"/>
      <c r="AC987" s="391"/>
      <c r="AD987" s="391"/>
      <c r="AE987" s="389"/>
      <c r="AF987" s="395"/>
      <c r="AG987" s="395"/>
      <c r="AH987" s="395"/>
      <c r="AL987" s="396"/>
      <c r="AM987" s="396"/>
    </row>
    <row r="988" spans="17:39" ht="81.75" customHeight="1">
      <c r="Q988" s="394"/>
      <c r="R988" s="394"/>
      <c r="S988" s="394"/>
      <c r="T988" s="394"/>
      <c r="U988" s="391"/>
      <c r="V988" s="392"/>
      <c r="W988" s="392"/>
      <c r="X988" s="391"/>
      <c r="Y988" s="391"/>
      <c r="Z988" s="391"/>
      <c r="AA988" s="392"/>
      <c r="AB988" s="392"/>
      <c r="AC988" s="391"/>
      <c r="AD988" s="391"/>
      <c r="AE988" s="389"/>
      <c r="AF988" s="395"/>
      <c r="AG988" s="395"/>
      <c r="AH988" s="395"/>
      <c r="AL988" s="396"/>
      <c r="AM988" s="396"/>
    </row>
    <row r="989" spans="17:39" ht="81.75" customHeight="1">
      <c r="Q989" s="394"/>
      <c r="R989" s="394"/>
      <c r="S989" s="394"/>
      <c r="T989" s="394"/>
      <c r="U989" s="391"/>
      <c r="V989" s="392"/>
      <c r="W989" s="392"/>
      <c r="X989" s="391"/>
      <c r="Y989" s="391"/>
      <c r="Z989" s="391"/>
      <c r="AA989" s="392"/>
      <c r="AB989" s="392"/>
      <c r="AC989" s="391"/>
      <c r="AD989" s="391"/>
      <c r="AE989" s="389"/>
      <c r="AF989" s="395"/>
      <c r="AG989" s="395"/>
      <c r="AH989" s="395"/>
      <c r="AL989" s="396"/>
      <c r="AM989" s="396"/>
    </row>
    <row r="990" spans="17:39" ht="81.75" customHeight="1">
      <c r="Q990" s="394"/>
      <c r="R990" s="394"/>
      <c r="S990" s="394"/>
      <c r="T990" s="394"/>
      <c r="U990" s="391"/>
      <c r="V990" s="392"/>
      <c r="W990" s="392"/>
      <c r="X990" s="391"/>
      <c r="Y990" s="391"/>
      <c r="Z990" s="391"/>
      <c r="AA990" s="392"/>
      <c r="AB990" s="392"/>
      <c r="AC990" s="391"/>
      <c r="AD990" s="391"/>
      <c r="AE990" s="389"/>
      <c r="AF990" s="395"/>
      <c r="AG990" s="395"/>
      <c r="AH990" s="395"/>
      <c r="AL990" s="396"/>
      <c r="AM990" s="396"/>
    </row>
    <row r="991" spans="17:39" ht="81.75" customHeight="1">
      <c r="Q991" s="394"/>
      <c r="R991" s="394"/>
      <c r="S991" s="394"/>
      <c r="T991" s="394"/>
      <c r="U991" s="391"/>
      <c r="V991" s="392"/>
      <c r="W991" s="392"/>
      <c r="X991" s="391"/>
      <c r="Y991" s="391"/>
      <c r="Z991" s="391"/>
      <c r="AA991" s="392"/>
      <c r="AB991" s="392"/>
      <c r="AC991" s="391"/>
      <c r="AD991" s="391"/>
      <c r="AE991" s="389"/>
      <c r="AF991" s="395"/>
      <c r="AG991" s="395"/>
      <c r="AH991" s="395"/>
      <c r="AL991" s="396"/>
      <c r="AM991" s="396"/>
    </row>
    <row r="992" spans="17:39" ht="81.75" customHeight="1">
      <c r="Q992" s="394"/>
      <c r="R992" s="394"/>
      <c r="S992" s="394"/>
      <c r="T992" s="394"/>
      <c r="U992" s="391"/>
      <c r="V992" s="392"/>
      <c r="W992" s="392"/>
      <c r="X992" s="391"/>
      <c r="Y992" s="391"/>
      <c r="Z992" s="391"/>
      <c r="AA992" s="392"/>
      <c r="AB992" s="392"/>
      <c r="AC992" s="391"/>
      <c r="AD992" s="391"/>
      <c r="AE992" s="389"/>
      <c r="AF992" s="395"/>
      <c r="AG992" s="395"/>
      <c r="AH992" s="395"/>
      <c r="AL992" s="396"/>
      <c r="AM992" s="396"/>
    </row>
    <row r="993" spans="17:39" ht="81.75" customHeight="1">
      <c r="Q993" s="394"/>
      <c r="R993" s="394"/>
      <c r="S993" s="394"/>
      <c r="T993" s="394"/>
      <c r="U993" s="391"/>
      <c r="V993" s="392"/>
      <c r="W993" s="392"/>
      <c r="X993" s="391"/>
      <c r="Y993" s="391"/>
      <c r="Z993" s="391"/>
      <c r="AA993" s="392"/>
      <c r="AB993" s="392"/>
      <c r="AC993" s="391"/>
      <c r="AD993" s="391"/>
      <c r="AE993" s="389"/>
      <c r="AF993" s="395"/>
      <c r="AG993" s="395"/>
      <c r="AH993" s="395"/>
      <c r="AL993" s="396"/>
      <c r="AM993" s="396"/>
    </row>
    <row r="994" spans="17:39" ht="81.75" customHeight="1">
      <c r="Q994" s="394"/>
      <c r="R994" s="394"/>
      <c r="S994" s="394"/>
      <c r="T994" s="394"/>
      <c r="U994" s="391"/>
      <c r="V994" s="392"/>
      <c r="W994" s="392"/>
      <c r="X994" s="391"/>
      <c r="Y994" s="391"/>
      <c r="Z994" s="391"/>
      <c r="AA994" s="392"/>
      <c r="AB994" s="392"/>
      <c r="AC994" s="391"/>
      <c r="AD994" s="391"/>
      <c r="AE994" s="389"/>
      <c r="AF994" s="395"/>
      <c r="AG994" s="395"/>
      <c r="AH994" s="395"/>
      <c r="AL994" s="396"/>
      <c r="AM994" s="396"/>
    </row>
    <row r="995" spans="17:39" ht="81.75" customHeight="1">
      <c r="Q995" s="394"/>
      <c r="R995" s="394"/>
      <c r="S995" s="394"/>
      <c r="T995" s="394"/>
      <c r="U995" s="391"/>
      <c r="V995" s="392"/>
      <c r="W995" s="392"/>
      <c r="X995" s="391"/>
      <c r="Y995" s="391"/>
      <c r="Z995" s="391"/>
      <c r="AA995" s="392"/>
      <c r="AB995" s="392"/>
      <c r="AC995" s="391"/>
      <c r="AD995" s="391"/>
      <c r="AE995" s="389"/>
      <c r="AF995" s="395"/>
      <c r="AG995" s="395"/>
      <c r="AH995" s="395"/>
      <c r="AL995" s="396"/>
      <c r="AM995" s="396"/>
    </row>
    <row r="996" spans="17:39" ht="81.75" customHeight="1">
      <c r="Q996" s="394"/>
      <c r="R996" s="394"/>
      <c r="S996" s="394"/>
      <c r="T996" s="394"/>
      <c r="U996" s="391"/>
      <c r="V996" s="392"/>
      <c r="W996" s="392"/>
      <c r="X996" s="391"/>
      <c r="Y996" s="391"/>
      <c r="Z996" s="391"/>
      <c r="AA996" s="392"/>
      <c r="AB996" s="392"/>
      <c r="AC996" s="391"/>
      <c r="AD996" s="391"/>
      <c r="AE996" s="389"/>
      <c r="AF996" s="395"/>
      <c r="AG996" s="395"/>
      <c r="AH996" s="395"/>
      <c r="AL996" s="396"/>
      <c r="AM996" s="396"/>
    </row>
    <row r="997" spans="17:39" ht="81.75" customHeight="1">
      <c r="Q997" s="394"/>
      <c r="R997" s="394"/>
      <c r="S997" s="394"/>
      <c r="T997" s="394"/>
      <c r="U997" s="391"/>
      <c r="V997" s="392"/>
      <c r="W997" s="392"/>
      <c r="X997" s="391"/>
      <c r="Y997" s="391"/>
      <c r="Z997" s="391"/>
      <c r="AA997" s="392"/>
      <c r="AB997" s="392"/>
      <c r="AC997" s="391"/>
      <c r="AD997" s="391"/>
      <c r="AE997" s="389"/>
      <c r="AF997" s="395"/>
      <c r="AG997" s="395"/>
      <c r="AH997" s="395"/>
      <c r="AL997" s="396"/>
      <c r="AM997" s="396"/>
    </row>
    <row r="998" spans="17:39" ht="81.75" customHeight="1">
      <c r="Q998" s="394"/>
      <c r="R998" s="394"/>
      <c r="S998" s="394"/>
      <c r="T998" s="394"/>
      <c r="U998" s="391"/>
      <c r="V998" s="392"/>
      <c r="W998" s="392"/>
      <c r="X998" s="391"/>
      <c r="Y998" s="391"/>
      <c r="Z998" s="391"/>
      <c r="AA998" s="392"/>
      <c r="AB998" s="392"/>
      <c r="AC998" s="391"/>
      <c r="AD998" s="391"/>
      <c r="AE998" s="389"/>
      <c r="AF998" s="395"/>
      <c r="AG998" s="395"/>
      <c r="AH998" s="395"/>
      <c r="AL998" s="396"/>
      <c r="AM998" s="396"/>
    </row>
    <row r="999" spans="17:39" ht="81.75" customHeight="1">
      <c r="Q999" s="394"/>
      <c r="R999" s="394"/>
      <c r="S999" s="394"/>
      <c r="T999" s="394"/>
      <c r="U999" s="391"/>
      <c r="V999" s="392"/>
      <c r="W999" s="392"/>
      <c r="X999" s="391"/>
      <c r="Y999" s="391"/>
      <c r="Z999" s="391"/>
      <c r="AA999" s="392"/>
      <c r="AB999" s="392"/>
      <c r="AC999" s="391"/>
      <c r="AD999" s="391"/>
      <c r="AE999" s="389"/>
      <c r="AF999" s="395"/>
      <c r="AG999" s="395"/>
      <c r="AH999" s="395"/>
      <c r="AL999" s="396"/>
      <c r="AM999" s="396"/>
    </row>
    <row r="1000" spans="17:39" ht="81.75" customHeight="1">
      <c r="Q1000" s="394"/>
      <c r="R1000" s="394"/>
      <c r="S1000" s="394"/>
      <c r="T1000" s="394"/>
      <c r="U1000" s="391"/>
      <c r="V1000" s="392"/>
      <c r="W1000" s="392"/>
      <c r="X1000" s="391"/>
      <c r="Y1000" s="391"/>
      <c r="Z1000" s="391"/>
      <c r="AA1000" s="392"/>
      <c r="AB1000" s="392"/>
      <c r="AC1000" s="391"/>
      <c r="AD1000" s="391"/>
      <c r="AE1000" s="389"/>
      <c r="AF1000" s="395"/>
      <c r="AG1000" s="395"/>
      <c r="AH1000" s="395"/>
      <c r="AL1000" s="396"/>
      <c r="AM1000" s="396"/>
    </row>
  </sheetData>
  <autoFilter ref="A2:AR144" xr:uid="{00000000-0009-0000-0000-000006000000}"/>
  <mergeCells count="190">
    <mergeCell ref="X128:Z128"/>
    <mergeCell ref="X131:Z131"/>
    <mergeCell ref="X133:Z133"/>
    <mergeCell ref="X134:Z134"/>
    <mergeCell ref="X136:Z136"/>
    <mergeCell ref="X143:Z143"/>
    <mergeCell ref="X118:Z118"/>
    <mergeCell ref="X119:Z119"/>
    <mergeCell ref="X120:Z120"/>
    <mergeCell ref="X121:Z121"/>
    <mergeCell ref="X123:Z123"/>
    <mergeCell ref="X126:Z126"/>
    <mergeCell ref="X127:Z127"/>
    <mergeCell ref="N106:P106"/>
    <mergeCell ref="N107:P107"/>
    <mergeCell ref="X106:Z106"/>
    <mergeCell ref="X107:Z107"/>
    <mergeCell ref="X108:Z108"/>
    <mergeCell ref="X110:Z110"/>
    <mergeCell ref="X111:Z111"/>
    <mergeCell ref="X112:Z112"/>
    <mergeCell ref="X113:Z113"/>
    <mergeCell ref="N96:P96"/>
    <mergeCell ref="X93:Z93"/>
    <mergeCell ref="X96:Z96"/>
    <mergeCell ref="X97:Z97"/>
    <mergeCell ref="X98:Z98"/>
    <mergeCell ref="X99:Z99"/>
    <mergeCell ref="X100:Z100"/>
    <mergeCell ref="X105:Z105"/>
    <mergeCell ref="N101:P101"/>
    <mergeCell ref="N102:P102"/>
    <mergeCell ref="N103:P103"/>
    <mergeCell ref="N104:P104"/>
    <mergeCell ref="N105:P105"/>
    <mergeCell ref="N139:P139"/>
    <mergeCell ref="N142:P142"/>
    <mergeCell ref="N143:P143"/>
    <mergeCell ref="N127:P127"/>
    <mergeCell ref="N128:P128"/>
    <mergeCell ref="N132:P132"/>
    <mergeCell ref="N133:P133"/>
    <mergeCell ref="N135:P135"/>
    <mergeCell ref="N136:P136"/>
    <mergeCell ref="N137:P137"/>
    <mergeCell ref="N118:P118"/>
    <mergeCell ref="N119:P119"/>
    <mergeCell ref="N120:P120"/>
    <mergeCell ref="N121:P121"/>
    <mergeCell ref="N122:P122"/>
    <mergeCell ref="N124:P124"/>
    <mergeCell ref="N125:P125"/>
    <mergeCell ref="N126:P126"/>
    <mergeCell ref="N138:P138"/>
    <mergeCell ref="X73:Z73"/>
    <mergeCell ref="X81:Z81"/>
    <mergeCell ref="X82:Z82"/>
    <mergeCell ref="N108:P108"/>
    <mergeCell ref="N109:P109"/>
    <mergeCell ref="N114:P114"/>
    <mergeCell ref="N115:P115"/>
    <mergeCell ref="N116:P116"/>
    <mergeCell ref="N117:P117"/>
    <mergeCell ref="X83:Z83"/>
    <mergeCell ref="X84:Z84"/>
    <mergeCell ref="X85:Z85"/>
    <mergeCell ref="X86:Z86"/>
    <mergeCell ref="X87:Z87"/>
    <mergeCell ref="X88:Z88"/>
    <mergeCell ref="N89:P89"/>
    <mergeCell ref="X94:Z94"/>
    <mergeCell ref="X95:Z95"/>
    <mergeCell ref="N90:P90"/>
    <mergeCell ref="N91:P91"/>
    <mergeCell ref="N92:P92"/>
    <mergeCell ref="N93:P93"/>
    <mergeCell ref="N94:P94"/>
    <mergeCell ref="N95:P95"/>
    <mergeCell ref="X57:Z57"/>
    <mergeCell ref="X58:Z58"/>
    <mergeCell ref="X59:Z59"/>
    <mergeCell ref="X64:Z64"/>
    <mergeCell ref="X65:Z65"/>
    <mergeCell ref="X66:Z66"/>
    <mergeCell ref="X69:Z69"/>
    <mergeCell ref="X71:Z71"/>
    <mergeCell ref="X72:Z72"/>
    <mergeCell ref="X49:Z49"/>
    <mergeCell ref="N50:P50"/>
    <mergeCell ref="N51:P51"/>
    <mergeCell ref="N52:P52"/>
    <mergeCell ref="N53:P53"/>
    <mergeCell ref="N54:P54"/>
    <mergeCell ref="X54:Z54"/>
    <mergeCell ref="N55:P55"/>
    <mergeCell ref="N56:P56"/>
    <mergeCell ref="X55:Z55"/>
    <mergeCell ref="X56:Z56"/>
    <mergeCell ref="N40:P40"/>
    <mergeCell ref="X40:Z40"/>
    <mergeCell ref="N41:P41"/>
    <mergeCell ref="N42:P42"/>
    <mergeCell ref="X41:Z41"/>
    <mergeCell ref="X42:Z42"/>
    <mergeCell ref="X43:Z43"/>
    <mergeCell ref="X47:Z47"/>
    <mergeCell ref="X48:Z48"/>
    <mergeCell ref="X31:Z31"/>
    <mergeCell ref="X32:Z32"/>
    <mergeCell ref="X33:Z33"/>
    <mergeCell ref="X34:Z34"/>
    <mergeCell ref="N35:P35"/>
    <mergeCell ref="N36:P36"/>
    <mergeCell ref="N37:P37"/>
    <mergeCell ref="N38:P38"/>
    <mergeCell ref="N39:P39"/>
    <mergeCell ref="X39:Z39"/>
    <mergeCell ref="N71:P71"/>
    <mergeCell ref="N72:P72"/>
    <mergeCell ref="N73:P73"/>
    <mergeCell ref="N74:P74"/>
    <mergeCell ref="N75:P75"/>
    <mergeCell ref="N83:P83"/>
    <mergeCell ref="N84:P84"/>
    <mergeCell ref="N76:P76"/>
    <mergeCell ref="N77:P77"/>
    <mergeCell ref="N78:P78"/>
    <mergeCell ref="N79:P79"/>
    <mergeCell ref="N80:P80"/>
    <mergeCell ref="N81:P81"/>
    <mergeCell ref="N82:P82"/>
    <mergeCell ref="N60:P60"/>
    <mergeCell ref="N61:P61"/>
    <mergeCell ref="N62:P62"/>
    <mergeCell ref="N63:P63"/>
    <mergeCell ref="N64:P64"/>
    <mergeCell ref="N65:P65"/>
    <mergeCell ref="N66:P66"/>
    <mergeCell ref="N69:P69"/>
    <mergeCell ref="N70:P70"/>
    <mergeCell ref="X19:Z19"/>
    <mergeCell ref="N27:P27"/>
    <mergeCell ref="N28:P28"/>
    <mergeCell ref="N29:P29"/>
    <mergeCell ref="N30:P30"/>
    <mergeCell ref="N16:P16"/>
    <mergeCell ref="N17:P17"/>
    <mergeCell ref="N18:P18"/>
    <mergeCell ref="N23:P23"/>
    <mergeCell ref="N24:P24"/>
    <mergeCell ref="N25:P25"/>
    <mergeCell ref="N26:P26"/>
    <mergeCell ref="X20:Z20"/>
    <mergeCell ref="X21:Z21"/>
    <mergeCell ref="X22:Z22"/>
    <mergeCell ref="X27:Z27"/>
    <mergeCell ref="X28:Z28"/>
    <mergeCell ref="X29:Z29"/>
    <mergeCell ref="X30:Z30"/>
    <mergeCell ref="N13:P13"/>
    <mergeCell ref="N14:P14"/>
    <mergeCell ref="N15:P15"/>
    <mergeCell ref="X6:Z6"/>
    <mergeCell ref="X8:Z8"/>
    <mergeCell ref="X10:Z10"/>
    <mergeCell ref="X12:Z12"/>
    <mergeCell ref="X14:Z14"/>
    <mergeCell ref="X18:Z18"/>
    <mergeCell ref="X4:Z4"/>
    <mergeCell ref="N5:P5"/>
    <mergeCell ref="N6:P6"/>
    <mergeCell ref="N7:P7"/>
    <mergeCell ref="N8:P8"/>
    <mergeCell ref="N9:P9"/>
    <mergeCell ref="N10:P10"/>
    <mergeCell ref="N11:P11"/>
    <mergeCell ref="N12:P12"/>
    <mergeCell ref="AF1:AH1"/>
    <mergeCell ref="AI1:AK1"/>
    <mergeCell ref="AL1:AP1"/>
    <mergeCell ref="AO2:AP2"/>
    <mergeCell ref="A1:J1"/>
    <mergeCell ref="K1:M1"/>
    <mergeCell ref="N1:P1"/>
    <mergeCell ref="Q1:T1"/>
    <mergeCell ref="U1:W1"/>
    <mergeCell ref="X1:Z1"/>
    <mergeCell ref="B2:C2"/>
    <mergeCell ref="AA1:AE1"/>
    <mergeCell ref="AD2:AE2"/>
  </mergeCells>
  <hyperlinks>
    <hyperlink ref="M3" r:id="rId1" xr:uid="{00000000-0004-0000-0600-000000000000}"/>
    <hyperlink ref="Q3" r:id="rId2" xr:uid="{00000000-0004-0000-0600-000001000000}"/>
    <hyperlink ref="AH3" r:id="rId3" xr:uid="{00000000-0004-0000-0600-000002000000}"/>
    <hyperlink ref="M4" r:id="rId4" xr:uid="{00000000-0004-0000-0600-000003000000}"/>
    <hyperlink ref="Q4" r:id="rId5" xr:uid="{00000000-0004-0000-0600-000004000000}"/>
    <hyperlink ref="AA5" r:id="rId6" xr:uid="{00000000-0004-0000-0600-000005000000}"/>
    <hyperlink ref="AH6" r:id="rId7" xr:uid="{00000000-0004-0000-0600-000006000000}"/>
    <hyperlink ref="AL6" r:id="rId8" xr:uid="{00000000-0004-0000-0600-000007000000}"/>
    <hyperlink ref="AA7" r:id="rId9" xr:uid="{00000000-0004-0000-0600-000008000000}"/>
    <hyperlink ref="AH7" r:id="rId10" xr:uid="{00000000-0004-0000-0600-000009000000}"/>
    <hyperlink ref="AL8" r:id="rId11" xr:uid="{00000000-0004-0000-0600-00000A000000}"/>
    <hyperlink ref="AA9" r:id="rId12" xr:uid="{00000000-0004-0000-0600-00000B000000}"/>
    <hyperlink ref="AL10" r:id="rId13" xr:uid="{00000000-0004-0000-0600-00000C000000}"/>
    <hyperlink ref="M11" r:id="rId14" xr:uid="{00000000-0004-0000-0600-00000D000000}"/>
    <hyperlink ref="AA11" r:id="rId15" xr:uid="{00000000-0004-0000-0600-00000E000000}"/>
    <hyperlink ref="M12" r:id="rId16" xr:uid="{00000000-0004-0000-0600-00000F000000}"/>
    <hyperlink ref="AL12" r:id="rId17" xr:uid="{00000000-0004-0000-0600-000010000000}"/>
    <hyperlink ref="AA13" r:id="rId18" xr:uid="{00000000-0004-0000-0600-000011000000}"/>
    <hyperlink ref="M14" r:id="rId19" xr:uid="{00000000-0004-0000-0600-000012000000}"/>
    <hyperlink ref="AH14" r:id="rId20" xr:uid="{00000000-0004-0000-0600-000013000000}"/>
    <hyperlink ref="AL14" r:id="rId21" xr:uid="{00000000-0004-0000-0600-000014000000}"/>
    <hyperlink ref="AA17" r:id="rId22" xr:uid="{00000000-0004-0000-0600-000015000000}"/>
    <hyperlink ref="AL18" r:id="rId23" xr:uid="{00000000-0004-0000-0600-000016000000}"/>
    <hyperlink ref="Q34" r:id="rId24" xr:uid="{00000000-0004-0000-0600-000017000000}"/>
    <hyperlink ref="M43" r:id="rId25" xr:uid="{00000000-0004-0000-0600-000018000000}"/>
    <hyperlink ref="M48" r:id="rId26" xr:uid="{00000000-0004-0000-0600-000019000000}"/>
    <hyperlink ref="M49" r:id="rId27" xr:uid="{00000000-0004-0000-0600-00001A000000}"/>
    <hyperlink ref="W50" r:id="rId28" xr:uid="{00000000-0004-0000-0600-00001B000000}"/>
    <hyperlink ref="W51" r:id="rId29" xr:uid="{00000000-0004-0000-0600-00001C000000}"/>
    <hyperlink ref="W52" r:id="rId30" xr:uid="{00000000-0004-0000-0600-00001D000000}"/>
    <hyperlink ref="W53" r:id="rId31" xr:uid="{00000000-0004-0000-0600-00001E000000}"/>
    <hyperlink ref="AH54" r:id="rId32" xr:uid="{00000000-0004-0000-0600-00001F000000}"/>
    <hyperlink ref="AH55" r:id="rId33" xr:uid="{00000000-0004-0000-0600-000020000000}"/>
    <hyperlink ref="AH56" r:id="rId34" xr:uid="{00000000-0004-0000-0600-000021000000}"/>
    <hyperlink ref="Q57" r:id="rId35" xr:uid="{00000000-0004-0000-0600-000022000000}"/>
    <hyperlink ref="Q58" r:id="rId36" xr:uid="{00000000-0004-0000-0600-000023000000}"/>
    <hyperlink ref="Q59" r:id="rId37" xr:uid="{00000000-0004-0000-0600-000024000000}"/>
    <hyperlink ref="AH64" r:id="rId38" xr:uid="{00000000-0004-0000-0600-000025000000}"/>
    <hyperlink ref="W67" r:id="rId39" xr:uid="{00000000-0004-0000-0600-000026000000}"/>
    <hyperlink ref="AH67" r:id="rId40" xr:uid="{00000000-0004-0000-0600-000027000000}"/>
    <hyperlink ref="AH68" r:id="rId41" xr:uid="{00000000-0004-0000-0600-000028000000}"/>
    <hyperlink ref="M69" r:id="rId42" xr:uid="{00000000-0004-0000-0600-000029000000}"/>
    <hyperlink ref="AH71" r:id="rId43" xr:uid="{00000000-0004-0000-0600-00002A000000}"/>
    <hyperlink ref="AH72" r:id="rId44" xr:uid="{00000000-0004-0000-0600-00002B000000}"/>
    <hyperlink ref="Q73" r:id="rId45" xr:uid="{00000000-0004-0000-0600-00002C000000}"/>
    <hyperlink ref="Q74" r:id="rId46" xr:uid="{00000000-0004-0000-0600-00002D000000}"/>
    <hyperlink ref="Q75" r:id="rId47" xr:uid="{00000000-0004-0000-0600-00002E000000}"/>
    <hyperlink ref="Q76" r:id="rId48" xr:uid="{00000000-0004-0000-0600-00002F000000}"/>
    <hyperlink ref="AH81" r:id="rId49" xr:uid="{00000000-0004-0000-0600-000030000000}"/>
    <hyperlink ref="AL81" r:id="rId50" xr:uid="{00000000-0004-0000-0600-000031000000}"/>
    <hyperlink ref="AH82" r:id="rId51" xr:uid="{00000000-0004-0000-0600-000032000000}"/>
    <hyperlink ref="AH83" r:id="rId52" xr:uid="{00000000-0004-0000-0600-000033000000}"/>
    <hyperlink ref="AH84" r:id="rId53" xr:uid="{00000000-0004-0000-0600-000034000000}"/>
    <hyperlink ref="Q85" r:id="rId54" xr:uid="{00000000-0004-0000-0600-000035000000}"/>
    <hyperlink ref="Q86" r:id="rId55" xr:uid="{00000000-0004-0000-0600-000036000000}"/>
    <hyperlink ref="Q87" r:id="rId56" xr:uid="{00000000-0004-0000-0600-000037000000}"/>
    <hyperlink ref="Q88" r:id="rId57" xr:uid="{00000000-0004-0000-0600-000038000000}"/>
    <hyperlink ref="AA89" r:id="rId58" xr:uid="{00000000-0004-0000-0600-000039000000}"/>
    <hyperlink ref="AA90" r:id="rId59" xr:uid="{00000000-0004-0000-0600-00003A000000}"/>
    <hyperlink ref="AA91" r:id="rId60" xr:uid="{00000000-0004-0000-0600-00003B000000}"/>
    <hyperlink ref="AA92" r:id="rId61" xr:uid="{00000000-0004-0000-0600-00003C000000}"/>
    <hyperlink ref="AH92" r:id="rId62" xr:uid="{00000000-0004-0000-0600-00003D000000}"/>
    <hyperlink ref="AH93" r:id="rId63" xr:uid="{00000000-0004-0000-0600-00003E000000}"/>
    <hyperlink ref="AL93" r:id="rId64" xr:uid="{00000000-0004-0000-0600-00003F000000}"/>
    <hyperlink ref="AH94" r:id="rId65" xr:uid="{00000000-0004-0000-0600-000040000000}"/>
    <hyperlink ref="AL94" r:id="rId66" xr:uid="{00000000-0004-0000-0600-000041000000}"/>
    <hyperlink ref="AH95" r:id="rId67" xr:uid="{00000000-0004-0000-0600-000042000000}"/>
    <hyperlink ref="AL95" r:id="rId68" xr:uid="{00000000-0004-0000-0600-000043000000}"/>
    <hyperlink ref="AL96" r:id="rId69" xr:uid="{00000000-0004-0000-0600-000044000000}"/>
    <hyperlink ref="AH105" r:id="rId70" xr:uid="{00000000-0004-0000-0600-000045000000}"/>
    <hyperlink ref="AH106" r:id="rId71" xr:uid="{00000000-0004-0000-0600-000046000000}"/>
    <hyperlink ref="AH107" r:id="rId72" xr:uid="{00000000-0004-0000-0600-000047000000}"/>
    <hyperlink ref="AH118" r:id="rId73" xr:uid="{00000000-0004-0000-0600-000048000000}"/>
    <hyperlink ref="AH119" r:id="rId74" xr:uid="{00000000-0004-0000-0600-000049000000}"/>
    <hyperlink ref="AH120" r:id="rId75" xr:uid="{00000000-0004-0000-0600-00004A000000}"/>
    <hyperlink ref="W122" r:id="rId76" xr:uid="{00000000-0004-0000-0600-00004B000000}"/>
    <hyperlink ref="AH125" r:id="rId77" xr:uid="{00000000-0004-0000-0600-00004C000000}"/>
    <hyperlink ref="M129" r:id="rId78" location="2" xr:uid="{00000000-0004-0000-0600-00004D000000}"/>
    <hyperlink ref="AH129" r:id="rId79" xr:uid="{00000000-0004-0000-0600-00004E000000}"/>
    <hyperlink ref="AH130" r:id="rId80" xr:uid="{00000000-0004-0000-0600-00004F000000}"/>
    <hyperlink ref="AH133" r:id="rId81" xr:uid="{00000000-0004-0000-0600-000050000000}"/>
    <hyperlink ref="AH134" r:id="rId82" location="2" xr:uid="{00000000-0004-0000-0600-000051000000}"/>
    <hyperlink ref="AH136" r:id="rId83" xr:uid="{00000000-0004-0000-0600-000052000000}"/>
    <hyperlink ref="AH143" r:id="rId84" xr:uid="{00000000-0004-0000-0600-000053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000"/>
  <sheetViews>
    <sheetView showGridLines="0" zoomScale="60" zoomScaleNormal="60" workbookViewId="0">
      <pane xSplit="1" ySplit="2" topLeftCell="F6" activePane="bottomRight" state="frozen"/>
      <selection pane="topRight" activeCell="B1" sqref="B1"/>
      <selection pane="bottomLeft" activeCell="A3" sqref="A3"/>
      <selection pane="bottomRight" activeCell="AB9" sqref="AB9"/>
    </sheetView>
  </sheetViews>
  <sheetFormatPr baseColWidth="10" defaultColWidth="14.42578125" defaultRowHeight="15" customHeight="1"/>
  <cols>
    <col min="1" max="1" width="25.28515625" customWidth="1"/>
    <col min="2" max="2" width="10.28515625" customWidth="1"/>
    <col min="3" max="8" width="25.7109375" customWidth="1"/>
    <col min="9" max="10" width="15.7109375" customWidth="1"/>
    <col min="11" max="11" width="15.7109375" hidden="1" customWidth="1"/>
    <col min="12" max="12" width="45.7109375" hidden="1" customWidth="1"/>
    <col min="13" max="13" width="28.42578125" hidden="1" customWidth="1"/>
    <col min="14" max="15" width="15.7109375" hidden="1" customWidth="1"/>
    <col min="16" max="16" width="38.42578125" hidden="1" customWidth="1"/>
    <col min="17" max="17" width="51.42578125" hidden="1" customWidth="1"/>
    <col min="18" max="18" width="37.28515625" hidden="1" customWidth="1"/>
    <col min="19" max="20" width="15.7109375" hidden="1" customWidth="1"/>
    <col min="21" max="21" width="12.7109375" customWidth="1"/>
    <col min="22" max="26" width="32" customWidth="1"/>
    <col min="27" max="28" width="25.42578125" customWidth="1"/>
    <col min="29" max="30" width="17.7109375" customWidth="1"/>
    <col min="31" max="31" width="7.7109375" customWidth="1"/>
  </cols>
  <sheetData>
    <row r="1" spans="1:33" ht="66.75" customHeight="1">
      <c r="A1" s="485" t="s">
        <v>1549</v>
      </c>
      <c r="B1" s="422"/>
      <c r="C1" s="422"/>
      <c r="D1" s="422"/>
      <c r="E1" s="422"/>
      <c r="F1" s="422"/>
      <c r="G1" s="422"/>
      <c r="H1" s="422"/>
      <c r="I1" s="422"/>
      <c r="J1" s="422"/>
      <c r="K1" s="451" t="s">
        <v>510</v>
      </c>
      <c r="L1" s="447"/>
      <c r="M1" s="448"/>
      <c r="N1" s="452" t="s">
        <v>511</v>
      </c>
      <c r="O1" s="447"/>
      <c r="P1" s="448"/>
      <c r="Q1" s="446" t="s">
        <v>512</v>
      </c>
      <c r="R1" s="447"/>
      <c r="S1" s="447"/>
      <c r="T1" s="448"/>
      <c r="U1" s="451" t="s">
        <v>513</v>
      </c>
      <c r="V1" s="447"/>
      <c r="W1" s="448"/>
      <c r="X1" s="452" t="s">
        <v>514</v>
      </c>
      <c r="Y1" s="447"/>
      <c r="Z1" s="453"/>
      <c r="AA1" s="446" t="s">
        <v>515</v>
      </c>
      <c r="AB1" s="447"/>
      <c r="AC1" s="447"/>
      <c r="AD1" s="447"/>
      <c r="AE1" s="448"/>
      <c r="AF1" s="71">
        <v>44803</v>
      </c>
      <c r="AG1" s="71">
        <v>44925</v>
      </c>
    </row>
    <row r="2" spans="1:33" ht="61.5" customHeight="1">
      <c r="A2" s="166" t="s">
        <v>65</v>
      </c>
      <c r="B2" s="486" t="s">
        <v>66</v>
      </c>
      <c r="C2" s="448"/>
      <c r="D2" s="166" t="s">
        <v>67</v>
      </c>
      <c r="E2" s="167" t="s">
        <v>68</v>
      </c>
      <c r="F2" s="167" t="s">
        <v>69</v>
      </c>
      <c r="G2" s="167" t="s">
        <v>70</v>
      </c>
      <c r="H2" s="166" t="s">
        <v>71</v>
      </c>
      <c r="I2" s="167" t="s">
        <v>72</v>
      </c>
      <c r="J2" s="167" t="s">
        <v>516</v>
      </c>
      <c r="K2" s="168" t="s">
        <v>74</v>
      </c>
      <c r="L2" s="168" t="s">
        <v>75</v>
      </c>
      <c r="M2" s="168" t="s">
        <v>76</v>
      </c>
      <c r="N2" s="169" t="s">
        <v>77</v>
      </c>
      <c r="O2" s="169" t="s">
        <v>78</v>
      </c>
      <c r="P2" s="169" t="s">
        <v>79</v>
      </c>
      <c r="Q2" s="140" t="s">
        <v>80</v>
      </c>
      <c r="R2" s="140" t="s">
        <v>81</v>
      </c>
      <c r="S2" s="140" t="s">
        <v>517</v>
      </c>
      <c r="T2" s="140" t="s">
        <v>83</v>
      </c>
      <c r="U2" s="218" t="s">
        <v>74</v>
      </c>
      <c r="V2" s="218" t="s">
        <v>75</v>
      </c>
      <c r="W2" s="218" t="s">
        <v>76</v>
      </c>
      <c r="X2" s="219" t="s">
        <v>77</v>
      </c>
      <c r="Y2" s="219" t="s">
        <v>78</v>
      </c>
      <c r="Z2" s="219" t="s">
        <v>79</v>
      </c>
      <c r="AA2" s="172" t="s">
        <v>80</v>
      </c>
      <c r="AB2" s="172" t="s">
        <v>81</v>
      </c>
      <c r="AC2" s="172" t="s">
        <v>517</v>
      </c>
      <c r="AD2" s="483" t="s">
        <v>83</v>
      </c>
      <c r="AE2" s="484"/>
    </row>
    <row r="3" spans="1:33" ht="159.75" customHeight="1">
      <c r="A3" s="503" t="s">
        <v>1550</v>
      </c>
      <c r="B3" s="443" t="s">
        <v>85</v>
      </c>
      <c r="C3" s="444" t="s">
        <v>49</v>
      </c>
      <c r="D3" s="443" t="s">
        <v>1551</v>
      </c>
      <c r="E3" s="443" t="s">
        <v>1552</v>
      </c>
      <c r="F3" s="443" t="s">
        <v>1553</v>
      </c>
      <c r="G3" s="443" t="s">
        <v>1554</v>
      </c>
      <c r="H3" s="443" t="s">
        <v>1555</v>
      </c>
      <c r="I3" s="108">
        <v>44621</v>
      </c>
      <c r="J3" s="108">
        <v>44681</v>
      </c>
      <c r="K3" s="87">
        <v>1</v>
      </c>
      <c r="L3" s="89" t="s">
        <v>1556</v>
      </c>
      <c r="M3" s="89" t="s">
        <v>1557</v>
      </c>
      <c r="N3" s="89" t="s">
        <v>139</v>
      </c>
      <c r="O3" s="89" t="s">
        <v>139</v>
      </c>
      <c r="P3" s="89" t="s">
        <v>140</v>
      </c>
      <c r="Q3" s="91" t="s">
        <v>1558</v>
      </c>
      <c r="R3" s="91" t="s">
        <v>1559</v>
      </c>
      <c r="S3" s="89">
        <f t="shared" ref="S3:S9" si="0">IF(J3&lt;=$AF$1,1,0)</f>
        <v>1</v>
      </c>
      <c r="T3" s="90">
        <v>1</v>
      </c>
      <c r="U3" s="397">
        <v>1</v>
      </c>
      <c r="V3" s="89" t="s">
        <v>1560</v>
      </c>
      <c r="W3" s="360"/>
      <c r="X3" s="285" t="s">
        <v>99</v>
      </c>
      <c r="Y3" s="285" t="s">
        <v>99</v>
      </c>
      <c r="Z3" s="313" t="s">
        <v>100</v>
      </c>
      <c r="AA3" s="398" t="s">
        <v>1561</v>
      </c>
      <c r="AB3" s="230" t="s">
        <v>534</v>
      </c>
      <c r="AC3" s="399">
        <v>0</v>
      </c>
      <c r="AD3" s="400">
        <v>0</v>
      </c>
      <c r="AE3" s="97">
        <f t="shared" ref="AE3:AE9" si="1">IF(OR(S3=1,AC3=1),AD3+T3,"")</f>
        <v>1</v>
      </c>
    </row>
    <row r="4" spans="1:33" ht="129" customHeight="1">
      <c r="A4" s="441"/>
      <c r="B4" s="442"/>
      <c r="C4" s="442"/>
      <c r="D4" s="442"/>
      <c r="E4" s="442"/>
      <c r="F4" s="442"/>
      <c r="G4" s="442"/>
      <c r="H4" s="442"/>
      <c r="I4" s="86">
        <v>44805</v>
      </c>
      <c r="J4" s="86">
        <v>44895</v>
      </c>
      <c r="K4" s="89"/>
      <c r="L4" s="89"/>
      <c r="M4" s="89"/>
      <c r="N4" s="455" t="s">
        <v>167</v>
      </c>
      <c r="O4" s="447"/>
      <c r="P4" s="448"/>
      <c r="Q4" s="401"/>
      <c r="R4" s="91"/>
      <c r="S4" s="89">
        <f t="shared" si="0"/>
        <v>0</v>
      </c>
      <c r="T4" s="90">
        <v>0</v>
      </c>
      <c r="U4" s="225">
        <v>1</v>
      </c>
      <c r="V4" s="89" t="s">
        <v>1562</v>
      </c>
      <c r="W4" s="91" t="s">
        <v>1563</v>
      </c>
      <c r="X4" s="285" t="s">
        <v>99</v>
      </c>
      <c r="Y4" s="285" t="s">
        <v>99</v>
      </c>
      <c r="Z4" s="313" t="s">
        <v>100</v>
      </c>
      <c r="AA4" s="402" t="s">
        <v>1564</v>
      </c>
      <c r="AB4" s="205" t="s">
        <v>534</v>
      </c>
      <c r="AC4" s="403">
        <v>1</v>
      </c>
      <c r="AD4" s="239">
        <v>1</v>
      </c>
      <c r="AE4" s="97">
        <f t="shared" si="1"/>
        <v>1</v>
      </c>
    </row>
    <row r="5" spans="1:33" ht="145.5" customHeight="1">
      <c r="A5" s="441"/>
      <c r="B5" s="443" t="s">
        <v>103</v>
      </c>
      <c r="C5" s="444" t="s">
        <v>50</v>
      </c>
      <c r="D5" s="443" t="s">
        <v>1565</v>
      </c>
      <c r="E5" s="443" t="s">
        <v>1566</v>
      </c>
      <c r="F5" s="443" t="s">
        <v>1567</v>
      </c>
      <c r="G5" s="443" t="s">
        <v>1554</v>
      </c>
      <c r="H5" s="443" t="s">
        <v>151</v>
      </c>
      <c r="I5" s="108">
        <v>44621</v>
      </c>
      <c r="J5" s="108">
        <v>44681</v>
      </c>
      <c r="K5" s="87">
        <v>1</v>
      </c>
      <c r="L5" s="89" t="s">
        <v>1568</v>
      </c>
      <c r="M5" s="89" t="s">
        <v>1569</v>
      </c>
      <c r="N5" s="89" t="s">
        <v>139</v>
      </c>
      <c r="O5" s="89" t="s">
        <v>139</v>
      </c>
      <c r="P5" s="89" t="s">
        <v>1570</v>
      </c>
      <c r="Q5" s="177" t="s">
        <v>1571</v>
      </c>
      <c r="R5" s="91" t="s">
        <v>1559</v>
      </c>
      <c r="S5" s="89">
        <f t="shared" si="0"/>
        <v>1</v>
      </c>
      <c r="T5" s="90">
        <v>1</v>
      </c>
      <c r="U5" s="225">
        <v>1</v>
      </c>
      <c r="V5" s="89" t="s">
        <v>1560</v>
      </c>
      <c r="W5" s="91"/>
      <c r="X5" s="285" t="s">
        <v>99</v>
      </c>
      <c r="Y5" s="285" t="s">
        <v>99</v>
      </c>
      <c r="Z5" s="313" t="s">
        <v>100</v>
      </c>
      <c r="AA5" s="404" t="s">
        <v>1561</v>
      </c>
      <c r="AB5" s="93" t="s">
        <v>534</v>
      </c>
      <c r="AC5" s="403">
        <v>0</v>
      </c>
      <c r="AD5" s="239">
        <v>0</v>
      </c>
      <c r="AE5" s="97">
        <f t="shared" si="1"/>
        <v>1</v>
      </c>
    </row>
    <row r="6" spans="1:33" ht="150.75" customHeight="1">
      <c r="A6" s="441"/>
      <c r="B6" s="442"/>
      <c r="C6" s="442"/>
      <c r="D6" s="442"/>
      <c r="E6" s="442"/>
      <c r="F6" s="442"/>
      <c r="G6" s="442"/>
      <c r="H6" s="442"/>
      <c r="I6" s="86">
        <v>44805</v>
      </c>
      <c r="J6" s="86">
        <v>44895</v>
      </c>
      <c r="K6" s="89"/>
      <c r="L6" s="89"/>
      <c r="M6" s="89"/>
      <c r="N6" s="455" t="s">
        <v>167</v>
      </c>
      <c r="O6" s="447"/>
      <c r="P6" s="448"/>
      <c r="Q6" s="91"/>
      <c r="R6" s="91"/>
      <c r="S6" s="89">
        <f t="shared" si="0"/>
        <v>0</v>
      </c>
      <c r="T6" s="90">
        <v>0</v>
      </c>
      <c r="U6" s="225">
        <v>1</v>
      </c>
      <c r="V6" s="89" t="s">
        <v>1572</v>
      </c>
      <c r="W6" s="91" t="s">
        <v>1563</v>
      </c>
      <c r="X6" s="285" t="s">
        <v>99</v>
      </c>
      <c r="Y6" s="285" t="s">
        <v>99</v>
      </c>
      <c r="Z6" s="313" t="s">
        <v>100</v>
      </c>
      <c r="AA6" s="237" t="s">
        <v>1573</v>
      </c>
      <c r="AB6" s="205" t="s">
        <v>534</v>
      </c>
      <c r="AC6" s="403">
        <v>1</v>
      </c>
      <c r="AD6" s="239">
        <v>1</v>
      </c>
      <c r="AE6" s="97">
        <f t="shared" si="1"/>
        <v>1</v>
      </c>
    </row>
    <row r="7" spans="1:33" ht="206.25" customHeight="1">
      <c r="A7" s="441"/>
      <c r="B7" s="83" t="s">
        <v>116</v>
      </c>
      <c r="C7" s="115" t="s">
        <v>51</v>
      </c>
      <c r="D7" s="83" t="s">
        <v>1574</v>
      </c>
      <c r="E7" s="83" t="s">
        <v>1575</v>
      </c>
      <c r="F7" s="83" t="s">
        <v>1576</v>
      </c>
      <c r="G7" s="83" t="s">
        <v>1554</v>
      </c>
      <c r="H7" s="83" t="s">
        <v>151</v>
      </c>
      <c r="I7" s="86">
        <v>44562</v>
      </c>
      <c r="J7" s="86">
        <v>44592</v>
      </c>
      <c r="K7" s="87">
        <v>1</v>
      </c>
      <c r="L7" s="89" t="s">
        <v>1577</v>
      </c>
      <c r="M7" s="89" t="s">
        <v>1578</v>
      </c>
      <c r="N7" s="89" t="s">
        <v>139</v>
      </c>
      <c r="O7" s="89" t="s">
        <v>139</v>
      </c>
      <c r="P7" s="89" t="s">
        <v>1579</v>
      </c>
      <c r="Q7" s="182" t="s">
        <v>1580</v>
      </c>
      <c r="R7" s="91" t="s">
        <v>1559</v>
      </c>
      <c r="S7" s="89">
        <f t="shared" si="0"/>
        <v>1</v>
      </c>
      <c r="T7" s="90">
        <v>1</v>
      </c>
      <c r="U7" s="225">
        <v>1</v>
      </c>
      <c r="V7" s="89" t="s">
        <v>1560</v>
      </c>
      <c r="W7" s="91"/>
      <c r="X7" s="285" t="s">
        <v>99</v>
      </c>
      <c r="Y7" s="285" t="s">
        <v>99</v>
      </c>
      <c r="Z7" s="313" t="s">
        <v>100</v>
      </c>
      <c r="AA7" s="404" t="s">
        <v>1561</v>
      </c>
      <c r="AB7" s="93" t="s">
        <v>534</v>
      </c>
      <c r="AC7" s="403">
        <v>0</v>
      </c>
      <c r="AD7" s="239">
        <v>0</v>
      </c>
      <c r="AE7" s="97">
        <f t="shared" si="1"/>
        <v>1</v>
      </c>
    </row>
    <row r="8" spans="1:33" ht="112.5" customHeight="1">
      <c r="A8" s="441"/>
      <c r="B8" s="443" t="s">
        <v>544</v>
      </c>
      <c r="C8" s="444" t="s">
        <v>52</v>
      </c>
      <c r="D8" s="443" t="s">
        <v>1581</v>
      </c>
      <c r="E8" s="443" t="s">
        <v>1582</v>
      </c>
      <c r="F8" s="443" t="s">
        <v>1583</v>
      </c>
      <c r="G8" s="443" t="s">
        <v>1554</v>
      </c>
      <c r="H8" s="443" t="s">
        <v>151</v>
      </c>
      <c r="I8" s="108">
        <v>44743</v>
      </c>
      <c r="J8" s="108">
        <v>44773</v>
      </c>
      <c r="K8" s="89"/>
      <c r="L8" s="89"/>
      <c r="M8" s="89"/>
      <c r="N8" s="455" t="s">
        <v>167</v>
      </c>
      <c r="O8" s="447"/>
      <c r="P8" s="448"/>
      <c r="Q8" s="91"/>
      <c r="R8" s="91"/>
      <c r="S8" s="89">
        <f t="shared" si="0"/>
        <v>1</v>
      </c>
      <c r="T8" s="90">
        <v>0</v>
      </c>
      <c r="U8" s="225">
        <v>1</v>
      </c>
      <c r="V8" s="91" t="s">
        <v>1560</v>
      </c>
      <c r="W8" s="91"/>
      <c r="X8" s="285" t="s">
        <v>99</v>
      </c>
      <c r="Y8" s="285" t="s">
        <v>99</v>
      </c>
      <c r="Z8" s="313" t="s">
        <v>100</v>
      </c>
      <c r="AA8" s="405" t="s">
        <v>1584</v>
      </c>
      <c r="AB8" s="205" t="s">
        <v>1584</v>
      </c>
      <c r="AC8" s="403">
        <v>0</v>
      </c>
      <c r="AD8" s="239">
        <v>0</v>
      </c>
      <c r="AE8" s="97">
        <f t="shared" si="1"/>
        <v>0</v>
      </c>
    </row>
    <row r="9" spans="1:33" ht="123" customHeight="1">
      <c r="A9" s="442"/>
      <c r="B9" s="442"/>
      <c r="C9" s="442"/>
      <c r="D9" s="442"/>
      <c r="E9" s="442"/>
      <c r="F9" s="442"/>
      <c r="G9" s="442"/>
      <c r="H9" s="442"/>
      <c r="I9" s="108">
        <v>44896</v>
      </c>
      <c r="J9" s="108">
        <v>44915</v>
      </c>
      <c r="K9" s="89"/>
      <c r="L9" s="89"/>
      <c r="M9" s="89"/>
      <c r="N9" s="455" t="s">
        <v>167</v>
      </c>
      <c r="O9" s="447"/>
      <c r="P9" s="448"/>
      <c r="Q9" s="91"/>
      <c r="R9" s="91"/>
      <c r="S9" s="89">
        <f t="shared" si="0"/>
        <v>0</v>
      </c>
      <c r="T9" s="90">
        <v>0</v>
      </c>
      <c r="U9" s="91"/>
      <c r="V9" s="91"/>
      <c r="W9" s="91"/>
      <c r="X9" s="89" t="s">
        <v>212</v>
      </c>
      <c r="Y9" s="89" t="s">
        <v>212</v>
      </c>
      <c r="Z9" s="89" t="s">
        <v>1585</v>
      </c>
      <c r="AA9" s="237" t="s">
        <v>1586</v>
      </c>
      <c r="AB9" s="205" t="s">
        <v>1587</v>
      </c>
      <c r="AC9" s="403">
        <v>1</v>
      </c>
      <c r="AD9" s="239">
        <v>0</v>
      </c>
      <c r="AE9" s="97">
        <f t="shared" si="1"/>
        <v>0</v>
      </c>
    </row>
    <row r="10" spans="1:33" ht="16.5" customHeight="1">
      <c r="A10" s="118" t="s">
        <v>1588</v>
      </c>
      <c r="B10" s="118"/>
      <c r="C10" s="118"/>
      <c r="D10" s="118"/>
      <c r="E10" s="118"/>
      <c r="F10" s="118"/>
      <c r="G10" s="118"/>
      <c r="H10" s="118"/>
      <c r="I10" s="118"/>
      <c r="J10" s="118"/>
      <c r="K10" s="118"/>
      <c r="L10" s="118"/>
      <c r="M10" s="118"/>
      <c r="N10" s="118"/>
      <c r="O10" s="118"/>
      <c r="P10" s="118"/>
      <c r="Q10" s="401"/>
      <c r="R10" s="406" t="s">
        <v>1589</v>
      </c>
      <c r="S10" s="212">
        <f t="shared" ref="S10:T10" si="2">SUM(S3:S9)</f>
        <v>4</v>
      </c>
      <c r="T10" s="212">
        <f t="shared" si="2"/>
        <v>3</v>
      </c>
      <c r="U10" s="118"/>
      <c r="V10" s="118"/>
      <c r="W10" s="118"/>
      <c r="X10" s="118"/>
      <c r="Y10" s="118"/>
      <c r="Z10" s="118"/>
      <c r="AA10" s="131"/>
      <c r="AB10" s="128"/>
      <c r="AC10" s="407">
        <f t="shared" ref="AC10:AD10" si="3">SUM(AC3:AC9)</f>
        <v>3</v>
      </c>
      <c r="AD10" s="407">
        <f t="shared" si="3"/>
        <v>2</v>
      </c>
    </row>
    <row r="11" spans="1:33" ht="16.5" customHeight="1">
      <c r="A11" s="118"/>
      <c r="B11" s="118"/>
      <c r="C11" s="118"/>
      <c r="D11" s="118"/>
      <c r="E11" s="118"/>
      <c r="F11" s="118"/>
      <c r="G11" s="118"/>
      <c r="H11" s="118"/>
      <c r="I11" s="118"/>
      <c r="J11" s="118"/>
      <c r="K11" s="118"/>
      <c r="L11" s="118"/>
      <c r="M11" s="118"/>
      <c r="N11" s="118"/>
      <c r="O11" s="118"/>
      <c r="P11" s="118"/>
      <c r="Q11" s="401"/>
      <c r="R11" s="401"/>
      <c r="S11" s="118"/>
      <c r="T11" s="118"/>
      <c r="U11" s="118"/>
      <c r="V11" s="118"/>
      <c r="W11" s="118"/>
      <c r="X11" s="118"/>
      <c r="Y11" s="118"/>
      <c r="Z11" s="118"/>
      <c r="AA11" s="131"/>
      <c r="AB11" s="128"/>
      <c r="AC11" s="408"/>
      <c r="AD11" s="408"/>
      <c r="AE11" s="82"/>
    </row>
    <row r="12" spans="1:33" ht="16.5" customHeight="1">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31"/>
      <c r="AB12" s="128"/>
      <c r="AC12" s="408">
        <f t="shared" ref="AC12:AE12" si="4">SUM(AC3:AC11)</f>
        <v>6</v>
      </c>
      <c r="AD12" s="408">
        <f t="shared" si="4"/>
        <v>4</v>
      </c>
      <c r="AE12" s="216">
        <f t="shared" si="4"/>
        <v>5</v>
      </c>
    </row>
    <row r="13" spans="1:33" ht="16.5" customHeight="1">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31"/>
      <c r="AB13" s="128"/>
      <c r="AC13" s="407"/>
      <c r="AD13" s="407"/>
    </row>
    <row r="14" spans="1:33" ht="16.5" customHeight="1">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31"/>
      <c r="AB14" s="128"/>
      <c r="AC14" s="407"/>
      <c r="AD14" s="407"/>
    </row>
    <row r="15" spans="1:33" ht="16.5" customHeight="1">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31"/>
      <c r="AB15" s="128"/>
      <c r="AC15" s="407"/>
      <c r="AD15" s="407"/>
    </row>
    <row r="16" spans="1:33" ht="16.5" customHeight="1">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31"/>
      <c r="AB16" s="128"/>
      <c r="AC16" s="407"/>
      <c r="AD16" s="407"/>
    </row>
    <row r="17" spans="1:30" ht="16.5" customHeight="1">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31"/>
      <c r="AB17" s="128"/>
      <c r="AC17" s="407"/>
      <c r="AD17" s="407"/>
    </row>
    <row r="18" spans="1:30" ht="16.5" customHeight="1">
      <c r="A18" s="118"/>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31"/>
      <c r="AB18" s="128"/>
      <c r="AC18" s="407"/>
      <c r="AD18" s="407"/>
    </row>
    <row r="19" spans="1:30" ht="16.5" customHeight="1">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31"/>
      <c r="AB19" s="128"/>
      <c r="AC19" s="407"/>
      <c r="AD19" s="407"/>
    </row>
    <row r="20" spans="1:30" ht="16.5" customHeight="1">
      <c r="A20" s="118"/>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31"/>
      <c r="AB20" s="128"/>
      <c r="AC20" s="407"/>
      <c r="AD20" s="407"/>
    </row>
    <row r="21" spans="1:30" ht="16.5" customHeight="1">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31"/>
      <c r="AB21" s="128"/>
      <c r="AC21" s="118"/>
      <c r="AD21" s="118"/>
    </row>
    <row r="22" spans="1:30" ht="16.5" customHeight="1">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31"/>
      <c r="AB22" s="128"/>
      <c r="AC22" s="118"/>
      <c r="AD22" s="118"/>
    </row>
    <row r="23" spans="1:30" ht="16.5" customHeight="1">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31"/>
      <c r="AB23" s="128"/>
      <c r="AC23" s="118"/>
      <c r="AD23" s="118"/>
    </row>
    <row r="24" spans="1:30" ht="16.5" customHeight="1">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31"/>
      <c r="AB24" s="128"/>
      <c r="AC24" s="118"/>
      <c r="AD24" s="118"/>
    </row>
    <row r="25" spans="1:30" ht="16.5" customHeight="1">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31"/>
      <c r="AB25" s="128"/>
      <c r="AC25" s="118"/>
      <c r="AD25" s="118"/>
    </row>
    <row r="26" spans="1:30" ht="16.5" customHeight="1">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31"/>
      <c r="AB26" s="128"/>
      <c r="AC26" s="118"/>
      <c r="AD26" s="118"/>
    </row>
    <row r="27" spans="1:30" ht="16.5" customHeight="1">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31"/>
      <c r="AB27" s="128"/>
      <c r="AC27" s="118"/>
      <c r="AD27" s="118"/>
    </row>
    <row r="28" spans="1:30" ht="16.5" customHeight="1">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31"/>
      <c r="AB28" s="128"/>
      <c r="AC28" s="118"/>
      <c r="AD28" s="118"/>
    </row>
    <row r="29" spans="1:30" ht="16.5" customHeight="1">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31"/>
      <c r="AB29" s="128"/>
      <c r="AC29" s="118"/>
      <c r="AD29" s="118"/>
    </row>
    <row r="30" spans="1:30" ht="16.5" customHeight="1">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31"/>
      <c r="AB30" s="128"/>
      <c r="AC30" s="118"/>
      <c r="AD30" s="118"/>
    </row>
    <row r="31" spans="1:30" ht="16.5" customHeight="1">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31"/>
      <c r="AB31" s="128"/>
      <c r="AC31" s="118"/>
      <c r="AD31" s="118"/>
    </row>
    <row r="32" spans="1:30" ht="16.5" customHeight="1">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31"/>
      <c r="AB32" s="128"/>
      <c r="AC32" s="118"/>
      <c r="AD32" s="118"/>
    </row>
    <row r="33" spans="1:30" ht="16.5" customHeight="1">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31"/>
      <c r="AB33" s="128"/>
      <c r="AC33" s="118"/>
      <c r="AD33" s="118"/>
    </row>
    <row r="34" spans="1:30" ht="16.5" customHeight="1">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31"/>
      <c r="AB34" s="128"/>
      <c r="AC34" s="118"/>
      <c r="AD34" s="118"/>
    </row>
    <row r="35" spans="1:30" ht="16.5" customHeight="1">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31"/>
      <c r="AB35" s="128"/>
      <c r="AC35" s="118"/>
      <c r="AD35" s="118"/>
    </row>
    <row r="36" spans="1:30" ht="16.5" customHeight="1">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31"/>
      <c r="AB36" s="128"/>
      <c r="AC36" s="118"/>
      <c r="AD36" s="118"/>
    </row>
    <row r="37" spans="1:30" ht="16.5" customHeight="1">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31"/>
      <c r="AB37" s="128"/>
      <c r="AC37" s="118"/>
      <c r="AD37" s="118"/>
    </row>
    <row r="38" spans="1:30" ht="16.5" customHeight="1">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31"/>
      <c r="AB38" s="128"/>
      <c r="AC38" s="118"/>
      <c r="AD38" s="118"/>
    </row>
    <row r="39" spans="1:30" ht="16.5" customHeight="1">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31"/>
      <c r="AB39" s="128"/>
      <c r="AC39" s="118"/>
      <c r="AD39" s="118"/>
    </row>
    <row r="40" spans="1:30" ht="16.5" customHeight="1">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31"/>
      <c r="AB40" s="128"/>
      <c r="AC40" s="118"/>
      <c r="AD40" s="118"/>
    </row>
    <row r="41" spans="1:30" ht="16.5" customHeight="1">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31"/>
      <c r="AB41" s="128"/>
      <c r="AC41" s="118"/>
      <c r="AD41" s="118"/>
    </row>
    <row r="42" spans="1:30" ht="16.5" customHeight="1">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31"/>
      <c r="AB42" s="128"/>
      <c r="AC42" s="118"/>
      <c r="AD42" s="118"/>
    </row>
    <row r="43" spans="1:30" ht="16.5" customHeight="1">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31"/>
      <c r="AB43" s="128"/>
      <c r="AC43" s="118"/>
      <c r="AD43" s="118"/>
    </row>
    <row r="44" spans="1:30" ht="16.5" customHeight="1">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31"/>
      <c r="AB44" s="128"/>
      <c r="AC44" s="118"/>
      <c r="AD44" s="118"/>
    </row>
    <row r="45" spans="1:30" ht="16.5" customHeight="1">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31"/>
      <c r="AB45" s="128"/>
      <c r="AC45" s="118"/>
      <c r="AD45" s="118"/>
    </row>
    <row r="46" spans="1:30" ht="16.5" customHeight="1">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31"/>
      <c r="AB46" s="128"/>
      <c r="AC46" s="118"/>
      <c r="AD46" s="118"/>
    </row>
    <row r="47" spans="1:30" ht="16.5" customHeight="1">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31"/>
      <c r="AB47" s="128"/>
      <c r="AC47" s="118"/>
      <c r="AD47" s="118"/>
    </row>
    <row r="48" spans="1:30" ht="16.5"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31"/>
      <c r="AB48" s="128"/>
      <c r="AC48" s="118"/>
      <c r="AD48" s="118"/>
    </row>
    <row r="49" spans="1:30" ht="16.5" customHeight="1">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31"/>
      <c r="AB49" s="128"/>
      <c r="AC49" s="118"/>
      <c r="AD49" s="118"/>
    </row>
    <row r="50" spans="1:30" ht="16.5" customHeight="1">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31"/>
      <c r="AB50" s="128"/>
      <c r="AC50" s="118"/>
      <c r="AD50" s="118"/>
    </row>
    <row r="51" spans="1:30" ht="16.5" customHeight="1">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31"/>
      <c r="AB51" s="128"/>
      <c r="AC51" s="118"/>
      <c r="AD51" s="118"/>
    </row>
    <row r="52" spans="1:30" ht="16.5" customHeight="1">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31"/>
      <c r="AB52" s="128"/>
      <c r="AC52" s="118"/>
      <c r="AD52" s="118"/>
    </row>
    <row r="53" spans="1:30" ht="16.5" customHeight="1">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31"/>
      <c r="AB53" s="128"/>
      <c r="AC53" s="118"/>
      <c r="AD53" s="118"/>
    </row>
    <row r="54" spans="1:30" ht="16.5" customHeight="1">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31"/>
      <c r="AB54" s="128"/>
      <c r="AC54" s="118"/>
      <c r="AD54" s="118"/>
    </row>
    <row r="55" spans="1:30" ht="16.5" customHeight="1">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31"/>
      <c r="AB55" s="128"/>
      <c r="AC55" s="118"/>
      <c r="AD55" s="118"/>
    </row>
    <row r="56" spans="1:30" ht="16.5" customHeight="1">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31"/>
      <c r="AB56" s="128"/>
      <c r="AC56" s="118"/>
      <c r="AD56" s="118"/>
    </row>
    <row r="57" spans="1:30" ht="16.5" customHeight="1">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31"/>
      <c r="AB57" s="128"/>
      <c r="AC57" s="118"/>
      <c r="AD57" s="118"/>
    </row>
    <row r="58" spans="1:30" ht="16.5" customHeight="1">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31"/>
      <c r="AB58" s="128"/>
      <c r="AC58" s="118"/>
      <c r="AD58" s="118"/>
    </row>
    <row r="59" spans="1:30" ht="16.5" customHeight="1">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31"/>
      <c r="AB59" s="128"/>
      <c r="AC59" s="118"/>
      <c r="AD59" s="118"/>
    </row>
    <row r="60" spans="1:30" ht="16.5" customHeight="1">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31"/>
      <c r="AB60" s="128"/>
      <c r="AC60" s="118"/>
      <c r="AD60" s="118"/>
    </row>
    <row r="61" spans="1:30" ht="16.5" customHeight="1">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31"/>
      <c r="AB61" s="128"/>
      <c r="AC61" s="118"/>
      <c r="AD61" s="118"/>
    </row>
    <row r="62" spans="1:30" ht="16.5" customHeight="1">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31"/>
      <c r="AB62" s="128"/>
      <c r="AC62" s="118"/>
      <c r="AD62" s="118"/>
    </row>
    <row r="63" spans="1:30" ht="16.5" customHeight="1">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31"/>
      <c r="AB63" s="128"/>
      <c r="AC63" s="118"/>
      <c r="AD63" s="118"/>
    </row>
    <row r="64" spans="1:30" ht="16.5" customHeight="1">
      <c r="A64" s="11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31"/>
      <c r="AB64" s="128"/>
      <c r="AC64" s="118"/>
      <c r="AD64" s="118"/>
    </row>
    <row r="65" spans="1:30" ht="16.5" customHeight="1">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31"/>
      <c r="AB65" s="128"/>
      <c r="AC65" s="118"/>
      <c r="AD65" s="118"/>
    </row>
    <row r="66" spans="1:30" ht="16.5" customHeight="1">
      <c r="A66" s="118"/>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31"/>
      <c r="AB66" s="128"/>
      <c r="AC66" s="118"/>
      <c r="AD66" s="118"/>
    </row>
    <row r="67" spans="1:30" ht="16.5" customHeight="1">
      <c r="A67" s="118"/>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31"/>
      <c r="AB67" s="128"/>
      <c r="AC67" s="118"/>
      <c r="AD67" s="118"/>
    </row>
    <row r="68" spans="1:30" ht="16.5" customHeight="1">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31"/>
      <c r="AB68" s="128"/>
      <c r="AC68" s="118"/>
      <c r="AD68" s="118"/>
    </row>
    <row r="69" spans="1:30" ht="16.5" customHeight="1">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31"/>
      <c r="AB69" s="128"/>
      <c r="AC69" s="118"/>
      <c r="AD69" s="118"/>
    </row>
    <row r="70" spans="1:30" ht="16.5" customHeight="1">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31"/>
      <c r="AB70" s="128"/>
      <c r="AC70" s="118"/>
      <c r="AD70" s="118"/>
    </row>
    <row r="71" spans="1:30" ht="16.5" customHeight="1">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31"/>
      <c r="AB71" s="128"/>
      <c r="AC71" s="118"/>
      <c r="AD71" s="118"/>
    </row>
    <row r="72" spans="1:30" ht="16.5" customHeight="1">
      <c r="A72" s="118"/>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31"/>
      <c r="AB72" s="128"/>
      <c r="AC72" s="118"/>
      <c r="AD72" s="118"/>
    </row>
    <row r="73" spans="1:30" ht="16.5" customHeight="1">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31"/>
      <c r="AB73" s="128"/>
      <c r="AC73" s="118"/>
      <c r="AD73" s="118"/>
    </row>
    <row r="74" spans="1:30" ht="16.5" customHeight="1">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31"/>
      <c r="AB74" s="128"/>
      <c r="AC74" s="118"/>
      <c r="AD74" s="118"/>
    </row>
    <row r="75" spans="1:30" ht="16.5" customHeight="1">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31"/>
      <c r="AB75" s="128"/>
      <c r="AC75" s="118"/>
      <c r="AD75" s="118"/>
    </row>
    <row r="76" spans="1:30" ht="16.5" customHeight="1">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31"/>
      <c r="AB76" s="128"/>
      <c r="AC76" s="118"/>
      <c r="AD76" s="118"/>
    </row>
    <row r="77" spans="1:30" ht="16.5" customHeight="1">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31"/>
      <c r="AB77" s="128"/>
      <c r="AC77" s="118"/>
      <c r="AD77" s="118"/>
    </row>
    <row r="78" spans="1:30" ht="16.5" customHeight="1">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31"/>
      <c r="AB78" s="128"/>
      <c r="AC78" s="118"/>
      <c r="AD78" s="118"/>
    </row>
    <row r="79" spans="1:30" ht="16.5" customHeight="1">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31"/>
      <c r="AB79" s="128"/>
      <c r="AC79" s="118"/>
      <c r="AD79" s="118"/>
    </row>
    <row r="80" spans="1:30" ht="16.5" customHeight="1">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31"/>
      <c r="AB80" s="128"/>
      <c r="AC80" s="118"/>
      <c r="AD80" s="118"/>
    </row>
    <row r="81" spans="1:30" ht="16.5" customHeight="1">
      <c r="A81" s="118"/>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31"/>
      <c r="AB81" s="128"/>
      <c r="AC81" s="118"/>
      <c r="AD81" s="118"/>
    </row>
    <row r="82" spans="1:30" ht="16.5" customHeight="1">
      <c r="A82" s="118"/>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31"/>
      <c r="AB82" s="128"/>
      <c r="AC82" s="118"/>
      <c r="AD82" s="118"/>
    </row>
    <row r="83" spans="1:30" ht="16.5" customHeight="1">
      <c r="A83" s="118"/>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31"/>
      <c r="AB83" s="128"/>
      <c r="AC83" s="118"/>
      <c r="AD83" s="118"/>
    </row>
    <row r="84" spans="1:30" ht="16.5" customHeight="1">
      <c r="A84" s="118"/>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31"/>
      <c r="AB84" s="128"/>
      <c r="AC84" s="118"/>
      <c r="AD84" s="118"/>
    </row>
    <row r="85" spans="1:30" ht="16.5" customHeight="1">
      <c r="A85" s="118"/>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31"/>
      <c r="AB85" s="128"/>
      <c r="AC85" s="118"/>
      <c r="AD85" s="118"/>
    </row>
    <row r="86" spans="1:30" ht="16.5" customHeight="1">
      <c r="A86" s="118"/>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31"/>
      <c r="AB86" s="128"/>
      <c r="AC86" s="118"/>
      <c r="AD86" s="118"/>
    </row>
    <row r="87" spans="1:30" ht="16.5" customHeight="1">
      <c r="A87" s="118"/>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31"/>
      <c r="AB87" s="128"/>
      <c r="AC87" s="118"/>
      <c r="AD87" s="118"/>
    </row>
    <row r="88" spans="1:30" ht="16.5" customHeight="1">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31"/>
      <c r="AB88" s="128"/>
      <c r="AC88" s="118"/>
      <c r="AD88" s="118"/>
    </row>
    <row r="89" spans="1:30" ht="16.5" customHeight="1">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31"/>
      <c r="AB89" s="128"/>
      <c r="AC89" s="118"/>
      <c r="AD89" s="118"/>
    </row>
    <row r="90" spans="1:30" ht="16.5" customHeight="1">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31"/>
      <c r="AB90" s="128"/>
      <c r="AC90" s="118"/>
      <c r="AD90" s="118"/>
    </row>
    <row r="91" spans="1:30" ht="16.5" customHeight="1">
      <c r="A91" s="118"/>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31"/>
      <c r="AB91" s="128"/>
      <c r="AC91" s="118"/>
      <c r="AD91" s="118"/>
    </row>
    <row r="92" spans="1:30" ht="16.5" customHeight="1">
      <c r="A92" s="118"/>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31"/>
      <c r="AB92" s="128"/>
      <c r="AC92" s="118"/>
      <c r="AD92" s="118"/>
    </row>
    <row r="93" spans="1:30" ht="16.5" customHeight="1">
      <c r="A93" s="118"/>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31"/>
      <c r="AB93" s="128"/>
      <c r="AC93" s="118"/>
      <c r="AD93" s="118"/>
    </row>
    <row r="94" spans="1:30" ht="16.5" customHeight="1">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31"/>
      <c r="AB94" s="128"/>
      <c r="AC94" s="118"/>
      <c r="AD94" s="118"/>
    </row>
    <row r="95" spans="1:30" ht="16.5" customHeight="1">
      <c r="A95" s="118"/>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31"/>
      <c r="AB95" s="128"/>
      <c r="AC95" s="118"/>
      <c r="AD95" s="118"/>
    </row>
    <row r="96" spans="1:30" ht="16.5" customHeight="1">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31"/>
      <c r="AB96" s="128"/>
      <c r="AC96" s="118"/>
      <c r="AD96" s="118"/>
    </row>
    <row r="97" spans="1:30" ht="16.5" customHeight="1">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31"/>
      <c r="AB97" s="128"/>
      <c r="AC97" s="118"/>
      <c r="AD97" s="118"/>
    </row>
    <row r="98" spans="1:30" ht="16.5" customHeight="1">
      <c r="A98" s="118"/>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31"/>
      <c r="AB98" s="128"/>
      <c r="AC98" s="118"/>
      <c r="AD98" s="118"/>
    </row>
    <row r="99" spans="1:30" ht="16.5" customHeight="1">
      <c r="A99" s="118"/>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31"/>
      <c r="AB99" s="128"/>
      <c r="AC99" s="118"/>
      <c r="AD99" s="118"/>
    </row>
    <row r="100" spans="1:30" ht="16.5" customHeight="1">
      <c r="A100" s="118"/>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31"/>
      <c r="AB100" s="128"/>
      <c r="AC100" s="118"/>
      <c r="AD100" s="118"/>
    </row>
    <row r="101" spans="1:30" ht="16.5" customHeight="1">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31"/>
      <c r="AB101" s="128"/>
      <c r="AC101" s="118"/>
      <c r="AD101" s="118"/>
    </row>
    <row r="102" spans="1:30" ht="16.5" customHeight="1">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31"/>
      <c r="AB102" s="128"/>
      <c r="AC102" s="118"/>
      <c r="AD102" s="118"/>
    </row>
    <row r="103" spans="1:30" ht="16.5" customHeight="1">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31"/>
      <c r="AB103" s="128"/>
      <c r="AC103" s="118"/>
      <c r="AD103" s="118"/>
    </row>
    <row r="104" spans="1:30" ht="16.5" customHeight="1">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31"/>
      <c r="AB104" s="128"/>
      <c r="AC104" s="118"/>
      <c r="AD104" s="118"/>
    </row>
    <row r="105" spans="1:30" ht="16.5" customHeight="1">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31"/>
      <c r="AB105" s="128"/>
      <c r="AC105" s="118"/>
      <c r="AD105" s="118"/>
    </row>
    <row r="106" spans="1:30" ht="16.5" customHeight="1">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31"/>
      <c r="AB106" s="128"/>
      <c r="AC106" s="118"/>
      <c r="AD106" s="118"/>
    </row>
    <row r="107" spans="1:30" ht="16.5" customHeight="1">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31"/>
      <c r="AB107" s="128"/>
      <c r="AC107" s="118"/>
      <c r="AD107" s="118"/>
    </row>
    <row r="108" spans="1:30" ht="16.5" customHeight="1">
      <c r="A108" s="118"/>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31"/>
      <c r="AB108" s="128"/>
      <c r="AC108" s="118"/>
      <c r="AD108" s="118"/>
    </row>
    <row r="109" spans="1:30" ht="16.5" customHeight="1">
      <c r="A109" s="118"/>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31"/>
      <c r="AB109" s="128"/>
      <c r="AC109" s="118"/>
      <c r="AD109" s="118"/>
    </row>
    <row r="110" spans="1:30" ht="16.5" customHeight="1">
      <c r="A110" s="118"/>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31"/>
      <c r="AB110" s="128"/>
      <c r="AC110" s="118"/>
      <c r="AD110" s="118"/>
    </row>
    <row r="111" spans="1:30" ht="16.5" customHeight="1">
      <c r="A111" s="118"/>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31"/>
      <c r="AB111" s="128"/>
      <c r="AC111" s="118"/>
      <c r="AD111" s="118"/>
    </row>
    <row r="112" spans="1:30" ht="16.5" customHeight="1">
      <c r="A112" s="118"/>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31"/>
      <c r="AB112" s="128"/>
      <c r="AC112" s="118"/>
      <c r="AD112" s="118"/>
    </row>
    <row r="113" spans="1:30" ht="16.5" customHeight="1">
      <c r="A113" s="118"/>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31"/>
      <c r="AB113" s="128"/>
      <c r="AC113" s="118"/>
      <c r="AD113" s="118"/>
    </row>
    <row r="114" spans="1:30" ht="16.5" customHeight="1">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31"/>
      <c r="AB114" s="128"/>
      <c r="AC114" s="118"/>
      <c r="AD114" s="118"/>
    </row>
    <row r="115" spans="1:30" ht="16.5" customHeight="1">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31"/>
      <c r="AB115" s="128"/>
      <c r="AC115" s="118"/>
      <c r="AD115" s="118"/>
    </row>
    <row r="116" spans="1:30" ht="16.5" customHeight="1">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31"/>
      <c r="AB116" s="128"/>
      <c r="AC116" s="118"/>
      <c r="AD116" s="118"/>
    </row>
    <row r="117" spans="1:30" ht="16.5" customHeight="1">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31"/>
      <c r="AB117" s="128"/>
      <c r="AC117" s="118"/>
      <c r="AD117" s="118"/>
    </row>
    <row r="118" spans="1:30" ht="16.5" customHeight="1">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31"/>
      <c r="AB118" s="128"/>
      <c r="AC118" s="118"/>
      <c r="AD118" s="118"/>
    </row>
    <row r="119" spans="1:30" ht="16.5" customHeight="1">
      <c r="A119" s="118"/>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31"/>
      <c r="AB119" s="128"/>
      <c r="AC119" s="118"/>
      <c r="AD119" s="118"/>
    </row>
    <row r="120" spans="1:30" ht="16.5" customHeight="1">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31"/>
      <c r="AB120" s="128"/>
      <c r="AC120" s="118"/>
      <c r="AD120" s="118"/>
    </row>
    <row r="121" spans="1:30" ht="16.5" customHeight="1">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31"/>
      <c r="AB121" s="128"/>
      <c r="AC121" s="118"/>
      <c r="AD121" s="118"/>
    </row>
    <row r="122" spans="1:30" ht="16.5" customHeight="1">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31"/>
      <c r="AB122" s="128"/>
      <c r="AC122" s="118"/>
      <c r="AD122" s="118"/>
    </row>
    <row r="123" spans="1:30" ht="16.5" customHeight="1">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31"/>
      <c r="AB123" s="128"/>
      <c r="AC123" s="118"/>
      <c r="AD123" s="118"/>
    </row>
    <row r="124" spans="1:30" ht="16.5" customHeight="1">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31"/>
      <c r="AB124" s="128"/>
      <c r="AC124" s="118"/>
      <c r="AD124" s="118"/>
    </row>
    <row r="125" spans="1:30" ht="16.5" customHeight="1">
      <c r="A125" s="118"/>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31"/>
      <c r="AB125" s="128"/>
      <c r="AC125" s="118"/>
      <c r="AD125" s="118"/>
    </row>
    <row r="126" spans="1:30" ht="16.5" customHeight="1">
      <c r="A126" s="118"/>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31"/>
      <c r="AB126" s="128"/>
      <c r="AC126" s="118"/>
      <c r="AD126" s="118"/>
    </row>
    <row r="127" spans="1:30" ht="16.5" customHeight="1">
      <c r="A127" s="118"/>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31"/>
      <c r="AB127" s="128"/>
      <c r="AC127" s="118"/>
      <c r="AD127" s="118"/>
    </row>
    <row r="128" spans="1:30" ht="16.5" customHeight="1">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31"/>
      <c r="AB128" s="128"/>
      <c r="AC128" s="118"/>
      <c r="AD128" s="118"/>
    </row>
    <row r="129" spans="1:30" ht="16.5" customHeight="1">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31"/>
      <c r="AB129" s="128"/>
      <c r="AC129" s="118"/>
      <c r="AD129" s="118"/>
    </row>
    <row r="130" spans="1:30" ht="16.5" customHeight="1">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31"/>
      <c r="AB130" s="128"/>
      <c r="AC130" s="118"/>
      <c r="AD130" s="118"/>
    </row>
    <row r="131" spans="1:30" ht="16.5" customHeight="1">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31"/>
      <c r="AB131" s="128"/>
      <c r="AC131" s="118"/>
      <c r="AD131" s="118"/>
    </row>
    <row r="132" spans="1:30" ht="16.5" customHeight="1">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31"/>
      <c r="AB132" s="128"/>
      <c r="AC132" s="118"/>
      <c r="AD132" s="118"/>
    </row>
    <row r="133" spans="1:30" ht="16.5" customHeight="1">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31"/>
      <c r="AB133" s="128"/>
      <c r="AC133" s="118"/>
      <c r="AD133" s="118"/>
    </row>
    <row r="134" spans="1:30" ht="16.5" customHeight="1">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31"/>
      <c r="AB134" s="128"/>
      <c r="AC134" s="118"/>
      <c r="AD134" s="118"/>
    </row>
    <row r="135" spans="1:30" ht="16.5" customHeight="1">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31"/>
      <c r="AB135" s="128"/>
      <c r="AC135" s="118"/>
      <c r="AD135" s="118"/>
    </row>
    <row r="136" spans="1:30" ht="16.5" customHeight="1">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31"/>
      <c r="AB136" s="128"/>
      <c r="AC136" s="118"/>
      <c r="AD136" s="118"/>
    </row>
    <row r="137" spans="1:30" ht="16.5" customHeight="1">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31"/>
      <c r="AB137" s="128"/>
      <c r="AC137" s="118"/>
      <c r="AD137" s="118"/>
    </row>
    <row r="138" spans="1:30" ht="16.5" customHeight="1">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31"/>
      <c r="AB138" s="128"/>
      <c r="AC138" s="118"/>
      <c r="AD138" s="118"/>
    </row>
    <row r="139" spans="1:30" ht="16.5" customHeight="1">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31"/>
      <c r="AB139" s="128"/>
      <c r="AC139" s="118"/>
      <c r="AD139" s="118"/>
    </row>
    <row r="140" spans="1:30" ht="16.5" customHeight="1">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31"/>
      <c r="AB140" s="128"/>
      <c r="AC140" s="118"/>
      <c r="AD140" s="118"/>
    </row>
    <row r="141" spans="1:30" ht="16.5" customHeight="1">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31"/>
      <c r="AB141" s="128"/>
      <c r="AC141" s="118"/>
      <c r="AD141" s="118"/>
    </row>
    <row r="142" spans="1:30" ht="16.5" customHeight="1">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31"/>
      <c r="AB142" s="128"/>
      <c r="AC142" s="118"/>
      <c r="AD142" s="118"/>
    </row>
    <row r="143" spans="1:30" ht="16.5" customHeight="1">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31"/>
      <c r="AB143" s="128"/>
      <c r="AC143" s="118"/>
      <c r="AD143" s="118"/>
    </row>
    <row r="144" spans="1:30" ht="16.5" customHeight="1">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31"/>
      <c r="AB144" s="128"/>
      <c r="AC144" s="118"/>
      <c r="AD144" s="118"/>
    </row>
    <row r="145" spans="1:30" ht="16.5" customHeight="1">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31"/>
      <c r="AB145" s="128"/>
      <c r="AC145" s="118"/>
      <c r="AD145" s="118"/>
    </row>
    <row r="146" spans="1:30" ht="16.5" customHeight="1">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31"/>
      <c r="AB146" s="128"/>
      <c r="AC146" s="118"/>
      <c r="AD146" s="118"/>
    </row>
    <row r="147" spans="1:30" ht="16.5" customHeight="1">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31"/>
      <c r="AB147" s="128"/>
      <c r="AC147" s="118"/>
      <c r="AD147" s="118"/>
    </row>
    <row r="148" spans="1:30" ht="16.5" customHeight="1">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31"/>
      <c r="AB148" s="128"/>
      <c r="AC148" s="118"/>
      <c r="AD148" s="118"/>
    </row>
    <row r="149" spans="1:30" ht="16.5" customHeight="1">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31"/>
      <c r="AB149" s="128"/>
      <c r="AC149" s="118"/>
      <c r="AD149" s="118"/>
    </row>
    <row r="150" spans="1:30" ht="16.5" customHeight="1">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31"/>
      <c r="AB150" s="128"/>
      <c r="AC150" s="118"/>
      <c r="AD150" s="118"/>
    </row>
    <row r="151" spans="1:30" ht="16.5" customHeight="1">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31"/>
      <c r="AB151" s="128"/>
      <c r="AC151" s="118"/>
      <c r="AD151" s="118"/>
    </row>
    <row r="152" spans="1:30" ht="16.5" customHeight="1">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31"/>
      <c r="AB152" s="128"/>
      <c r="AC152" s="118"/>
      <c r="AD152" s="118"/>
    </row>
    <row r="153" spans="1:30" ht="16.5" customHeight="1">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31"/>
      <c r="AB153" s="128"/>
      <c r="AC153" s="118"/>
      <c r="AD153" s="118"/>
    </row>
    <row r="154" spans="1:30" ht="16.5" customHeight="1">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31"/>
      <c r="AB154" s="128"/>
      <c r="AC154" s="118"/>
      <c r="AD154" s="118"/>
    </row>
    <row r="155" spans="1:30" ht="16.5" customHeight="1">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31"/>
      <c r="AB155" s="128"/>
      <c r="AC155" s="118"/>
      <c r="AD155" s="118"/>
    </row>
    <row r="156" spans="1:30" ht="16.5" customHeight="1">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31"/>
      <c r="AB156" s="128"/>
      <c r="AC156" s="118"/>
      <c r="AD156" s="118"/>
    </row>
    <row r="157" spans="1:30" ht="16.5" customHeight="1">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31"/>
      <c r="AB157" s="128"/>
      <c r="AC157" s="118"/>
      <c r="AD157" s="118"/>
    </row>
    <row r="158" spans="1:30" ht="16.5" customHeight="1">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31"/>
      <c r="AB158" s="128"/>
      <c r="AC158" s="118"/>
      <c r="AD158" s="118"/>
    </row>
    <row r="159" spans="1:30" ht="16.5" customHeight="1">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31"/>
      <c r="AB159" s="128"/>
      <c r="AC159" s="118"/>
      <c r="AD159" s="118"/>
    </row>
    <row r="160" spans="1:30" ht="16.5" customHeight="1">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31"/>
      <c r="AB160" s="128"/>
      <c r="AC160" s="118"/>
      <c r="AD160" s="118"/>
    </row>
    <row r="161" spans="1:30" ht="16.5" customHeight="1">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31"/>
      <c r="AB161" s="128"/>
      <c r="AC161" s="118"/>
      <c r="AD161" s="118"/>
    </row>
    <row r="162" spans="1:30" ht="16.5" customHeight="1">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31"/>
      <c r="AB162" s="128"/>
      <c r="AC162" s="118"/>
      <c r="AD162" s="118"/>
    </row>
    <row r="163" spans="1:30" ht="16.5" customHeight="1">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31"/>
      <c r="AB163" s="128"/>
      <c r="AC163" s="118"/>
      <c r="AD163" s="118"/>
    </row>
    <row r="164" spans="1:30" ht="16.5" customHeight="1">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31"/>
      <c r="AB164" s="128"/>
      <c r="AC164" s="118"/>
      <c r="AD164" s="118"/>
    </row>
    <row r="165" spans="1:30" ht="16.5" customHeight="1">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31"/>
      <c r="AB165" s="128"/>
      <c r="AC165" s="118"/>
      <c r="AD165" s="118"/>
    </row>
    <row r="166" spans="1:30" ht="16.5" customHeight="1">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31"/>
      <c r="AB166" s="128"/>
      <c r="AC166" s="118"/>
      <c r="AD166" s="118"/>
    </row>
    <row r="167" spans="1:30" ht="16.5" customHeight="1">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31"/>
      <c r="AB167" s="128"/>
      <c r="AC167" s="118"/>
      <c r="AD167" s="118"/>
    </row>
    <row r="168" spans="1:30" ht="16.5" customHeight="1">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31"/>
      <c r="AB168" s="128"/>
      <c r="AC168" s="118"/>
      <c r="AD168" s="118"/>
    </row>
    <row r="169" spans="1:30" ht="16.5" customHeight="1">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31"/>
      <c r="AB169" s="128"/>
      <c r="AC169" s="118"/>
      <c r="AD169" s="118"/>
    </row>
    <row r="170" spans="1:30" ht="16.5" customHeight="1">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31"/>
      <c r="AB170" s="128"/>
      <c r="AC170" s="118"/>
      <c r="AD170" s="118"/>
    </row>
    <row r="171" spans="1:30" ht="16.5" customHeight="1">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31"/>
      <c r="AB171" s="128"/>
      <c r="AC171" s="118"/>
      <c r="AD171" s="118"/>
    </row>
    <row r="172" spans="1:30" ht="16.5" customHeight="1">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31"/>
      <c r="AB172" s="128"/>
      <c r="AC172" s="118"/>
      <c r="AD172" s="118"/>
    </row>
    <row r="173" spans="1:30" ht="16.5" customHeight="1">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31"/>
      <c r="AB173" s="128"/>
      <c r="AC173" s="118"/>
      <c r="AD173" s="118"/>
    </row>
    <row r="174" spans="1:30" ht="16.5" customHeight="1">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31"/>
      <c r="AB174" s="128"/>
      <c r="AC174" s="118"/>
      <c r="AD174" s="118"/>
    </row>
    <row r="175" spans="1:30" ht="16.5" customHeight="1">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31"/>
      <c r="AB175" s="128"/>
      <c r="AC175" s="118"/>
      <c r="AD175" s="118"/>
    </row>
    <row r="176" spans="1:30" ht="16.5" customHeight="1">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31"/>
      <c r="AB176" s="128"/>
      <c r="AC176" s="118"/>
      <c r="AD176" s="118"/>
    </row>
    <row r="177" spans="1:30" ht="16.5" customHeight="1">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31"/>
      <c r="AB177" s="128"/>
      <c r="AC177" s="118"/>
      <c r="AD177" s="118"/>
    </row>
    <row r="178" spans="1:30" ht="16.5" customHeight="1">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31"/>
      <c r="AB178" s="128"/>
      <c r="AC178" s="118"/>
      <c r="AD178" s="118"/>
    </row>
    <row r="179" spans="1:30" ht="16.5" customHeight="1">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31"/>
      <c r="AB179" s="128"/>
      <c r="AC179" s="118"/>
      <c r="AD179" s="118"/>
    </row>
    <row r="180" spans="1:30" ht="16.5" customHeight="1">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31"/>
      <c r="AB180" s="128"/>
      <c r="AC180" s="118"/>
      <c r="AD180" s="118"/>
    </row>
    <row r="181" spans="1:30" ht="16.5" customHeight="1">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31"/>
      <c r="AB181" s="128"/>
      <c r="AC181" s="118"/>
      <c r="AD181" s="118"/>
    </row>
    <row r="182" spans="1:30" ht="16.5" customHeight="1">
      <c r="A182" s="118"/>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31"/>
      <c r="AB182" s="128"/>
      <c r="AC182" s="118"/>
      <c r="AD182" s="118"/>
    </row>
    <row r="183" spans="1:30" ht="16.5" customHeight="1">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31"/>
      <c r="AB183" s="128"/>
      <c r="AC183" s="118"/>
      <c r="AD183" s="118"/>
    </row>
    <row r="184" spans="1:30" ht="16.5" customHeight="1">
      <c r="A184" s="118"/>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31"/>
      <c r="AB184" s="128"/>
      <c r="AC184" s="118"/>
      <c r="AD184" s="118"/>
    </row>
    <row r="185" spans="1:30" ht="16.5" customHeight="1">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31"/>
      <c r="AB185" s="128"/>
      <c r="AC185" s="118"/>
      <c r="AD185" s="118"/>
    </row>
    <row r="186" spans="1:30" ht="16.5" customHeight="1">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31"/>
      <c r="AB186" s="128"/>
      <c r="AC186" s="118"/>
      <c r="AD186" s="118"/>
    </row>
    <row r="187" spans="1:30" ht="16.5" customHeight="1">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31"/>
      <c r="AB187" s="128"/>
      <c r="AC187" s="118"/>
      <c r="AD187" s="118"/>
    </row>
    <row r="188" spans="1:30" ht="16.5" customHeight="1">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31"/>
      <c r="AB188" s="128"/>
      <c r="AC188" s="118"/>
      <c r="AD188" s="118"/>
    </row>
    <row r="189" spans="1:30" ht="16.5" customHeight="1">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31"/>
      <c r="AB189" s="128"/>
      <c r="AC189" s="118"/>
      <c r="AD189" s="118"/>
    </row>
    <row r="190" spans="1:30" ht="16.5" customHeight="1">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31"/>
      <c r="AB190" s="128"/>
      <c r="AC190" s="118"/>
      <c r="AD190" s="118"/>
    </row>
    <row r="191" spans="1:30" ht="16.5" customHeight="1">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31"/>
      <c r="AB191" s="128"/>
      <c r="AC191" s="118"/>
      <c r="AD191" s="118"/>
    </row>
    <row r="192" spans="1:30" ht="16.5" customHeight="1">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31"/>
      <c r="AB192" s="128"/>
      <c r="AC192" s="118"/>
      <c r="AD192" s="118"/>
    </row>
    <row r="193" spans="1:30" ht="16.5" customHeight="1">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31"/>
      <c r="AB193" s="128"/>
      <c r="AC193" s="118"/>
      <c r="AD193" s="118"/>
    </row>
    <row r="194" spans="1:30" ht="16.5" customHeight="1">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31"/>
      <c r="AB194" s="128"/>
      <c r="AC194" s="118"/>
      <c r="AD194" s="118"/>
    </row>
    <row r="195" spans="1:30" ht="16.5" customHeight="1">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31"/>
      <c r="AB195" s="128"/>
      <c r="AC195" s="118"/>
      <c r="AD195" s="118"/>
    </row>
    <row r="196" spans="1:30" ht="16.5" customHeight="1">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31"/>
      <c r="AB196" s="128"/>
      <c r="AC196" s="118"/>
      <c r="AD196" s="118"/>
    </row>
    <row r="197" spans="1:30" ht="16.5" customHeight="1">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31"/>
      <c r="AB197" s="128"/>
      <c r="AC197" s="118"/>
      <c r="AD197" s="118"/>
    </row>
    <row r="198" spans="1:30" ht="16.5" customHeight="1">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31"/>
      <c r="AB198" s="128"/>
      <c r="AC198" s="118"/>
      <c r="AD198" s="118"/>
    </row>
    <row r="199" spans="1:30" ht="16.5" customHeight="1">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31"/>
      <c r="AB199" s="128"/>
      <c r="AC199" s="118"/>
      <c r="AD199" s="118"/>
    </row>
    <row r="200" spans="1:30" ht="16.5" customHeight="1">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31"/>
      <c r="AB200" s="128"/>
      <c r="AC200" s="118"/>
      <c r="AD200" s="118"/>
    </row>
    <row r="201" spans="1:30" ht="16.5" customHeight="1">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31"/>
      <c r="AB201" s="128"/>
      <c r="AC201" s="118"/>
      <c r="AD201" s="118"/>
    </row>
    <row r="202" spans="1:30" ht="16.5" customHeight="1">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31"/>
      <c r="AB202" s="128"/>
      <c r="AC202" s="118"/>
      <c r="AD202" s="118"/>
    </row>
    <row r="203" spans="1:30" ht="16.5" customHeight="1">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31"/>
      <c r="AB203" s="128"/>
      <c r="AC203" s="118"/>
      <c r="AD203" s="118"/>
    </row>
    <row r="204" spans="1:30" ht="16.5" customHeight="1">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31"/>
      <c r="AB204" s="128"/>
      <c r="AC204" s="118"/>
      <c r="AD204" s="118"/>
    </row>
    <row r="205" spans="1:30" ht="16.5" customHeight="1">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31"/>
      <c r="AB205" s="128"/>
      <c r="AC205" s="118"/>
      <c r="AD205" s="118"/>
    </row>
    <row r="206" spans="1:30" ht="16.5" customHeight="1">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31"/>
      <c r="AB206" s="128"/>
      <c r="AC206" s="118"/>
      <c r="AD206" s="118"/>
    </row>
    <row r="207" spans="1:30" ht="16.5" customHeight="1">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31"/>
      <c r="AB207" s="128"/>
      <c r="AC207" s="118"/>
      <c r="AD207" s="118"/>
    </row>
    <row r="208" spans="1:30" ht="16.5" customHeight="1">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31"/>
      <c r="AB208" s="128"/>
      <c r="AC208" s="118"/>
      <c r="AD208" s="118"/>
    </row>
    <row r="209" spans="1:30" ht="16.5" customHeight="1">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31"/>
      <c r="AB209" s="128"/>
      <c r="AC209" s="118"/>
      <c r="AD209" s="118"/>
    </row>
    <row r="210" spans="1:30" ht="16.5" customHeight="1">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31"/>
      <c r="AB210" s="128"/>
      <c r="AC210" s="118"/>
      <c r="AD210" s="118"/>
    </row>
    <row r="211" spans="1:30" ht="16.5" customHeight="1">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31"/>
      <c r="AB211" s="128"/>
      <c r="AC211" s="118"/>
      <c r="AD211" s="118"/>
    </row>
    <row r="212" spans="1:30" ht="16.5" customHeight="1">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31"/>
      <c r="AB212" s="128"/>
      <c r="AC212" s="118"/>
      <c r="AD212" s="118"/>
    </row>
    <row r="213" spans="1:30" ht="16.5" customHeight="1">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31"/>
      <c r="AB213" s="128"/>
      <c r="AC213" s="118"/>
      <c r="AD213" s="118"/>
    </row>
    <row r="214" spans="1:30" ht="16.5" customHeight="1">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31"/>
      <c r="AB214" s="128"/>
      <c r="AC214" s="118"/>
      <c r="AD214" s="118"/>
    </row>
    <row r="215" spans="1:30" ht="16.5" customHeight="1">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31"/>
      <c r="AB215" s="128"/>
      <c r="AC215" s="118"/>
      <c r="AD215" s="118"/>
    </row>
    <row r="216" spans="1:30" ht="16.5" customHeight="1">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31"/>
      <c r="AB216" s="128"/>
      <c r="AC216" s="118"/>
      <c r="AD216" s="118"/>
    </row>
    <row r="217" spans="1:30" ht="16.5" customHeight="1">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31"/>
      <c r="AB217" s="128"/>
      <c r="AC217" s="118"/>
      <c r="AD217" s="118"/>
    </row>
    <row r="218" spans="1:30" ht="16.5" customHeight="1">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31"/>
      <c r="AB218" s="128"/>
      <c r="AC218" s="118"/>
      <c r="AD218" s="118"/>
    </row>
    <row r="219" spans="1:30" ht="16.5" customHeight="1">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31"/>
      <c r="AB219" s="128"/>
      <c r="AC219" s="118"/>
      <c r="AD219" s="118"/>
    </row>
    <row r="220" spans="1:30" ht="16.5" customHeight="1">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31"/>
      <c r="AB220" s="128"/>
      <c r="AC220" s="118"/>
      <c r="AD220" s="118"/>
    </row>
    <row r="221" spans="1:30" ht="15.75" customHeight="1"/>
    <row r="222" spans="1:30" ht="15.75" customHeight="1"/>
    <row r="223" spans="1:30" ht="15.75" customHeight="1"/>
    <row r="224" spans="1:30"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AA1:AE1"/>
    <mergeCell ref="AD2:AE2"/>
    <mergeCell ref="B2:C2"/>
    <mergeCell ref="B3:B4"/>
    <mergeCell ref="C3:C4"/>
    <mergeCell ref="D3:D4"/>
    <mergeCell ref="E3:E4"/>
    <mergeCell ref="F3:F4"/>
    <mergeCell ref="G3:G4"/>
    <mergeCell ref="Q1:T1"/>
    <mergeCell ref="U1:W1"/>
    <mergeCell ref="X1:Z1"/>
    <mergeCell ref="A3:A9"/>
    <mergeCell ref="H3:H4"/>
    <mergeCell ref="B5:B6"/>
    <mergeCell ref="C5:C6"/>
    <mergeCell ref="D5:D6"/>
    <mergeCell ref="E5:E6"/>
    <mergeCell ref="F5:F6"/>
    <mergeCell ref="G5:G6"/>
    <mergeCell ref="N1:P1"/>
    <mergeCell ref="N4:P4"/>
    <mergeCell ref="H5:H6"/>
    <mergeCell ref="N6:P6"/>
    <mergeCell ref="B8:B9"/>
    <mergeCell ref="C8:C9"/>
    <mergeCell ref="D8:D9"/>
    <mergeCell ref="E8:E9"/>
    <mergeCell ref="F8:F9"/>
    <mergeCell ref="G8:G9"/>
    <mergeCell ref="H8:H9"/>
    <mergeCell ref="N8:P8"/>
    <mergeCell ref="N9:P9"/>
    <mergeCell ref="A1:J1"/>
    <mergeCell ref="K1:M1"/>
  </mergeCells>
  <hyperlinks>
    <hyperlink ref="Q5" r:id="rId1" xr:uid="{00000000-0004-0000-0700-000000000000}"/>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000"/>
  <sheetViews>
    <sheetView showGridLines="0" tabSelected="1" workbookViewId="0">
      <selection activeCell="J5" sqref="J5"/>
    </sheetView>
  </sheetViews>
  <sheetFormatPr baseColWidth="10" defaultColWidth="14.42578125" defaultRowHeight="15" customHeight="1"/>
  <cols>
    <col min="1" max="1" width="9.140625" customWidth="1"/>
    <col min="2" max="2" width="12.28515625" customWidth="1"/>
    <col min="3" max="3" width="125.28515625" customWidth="1"/>
    <col min="4" max="23" width="9.140625" customWidth="1"/>
  </cols>
  <sheetData>
    <row r="1" spans="1:23" ht="14.25" customHeight="1">
      <c r="A1" s="519" t="s">
        <v>1590</v>
      </c>
      <c r="B1" s="520"/>
      <c r="C1" s="521"/>
      <c r="D1" s="395"/>
      <c r="E1" s="395"/>
      <c r="F1" s="395"/>
      <c r="G1" s="395"/>
      <c r="H1" s="395"/>
      <c r="I1" s="395"/>
      <c r="J1" s="395"/>
      <c r="K1" s="395"/>
      <c r="L1" s="395"/>
      <c r="M1" s="395"/>
      <c r="N1" s="395"/>
      <c r="O1" s="395"/>
      <c r="P1" s="395"/>
      <c r="Q1" s="395"/>
      <c r="R1" s="395"/>
      <c r="S1" s="395"/>
      <c r="T1" s="395"/>
      <c r="U1" s="395"/>
      <c r="V1" s="395"/>
      <c r="W1" s="395"/>
    </row>
    <row r="2" spans="1:23" ht="14.25" customHeight="1">
      <c r="A2" s="409" t="s">
        <v>1591</v>
      </c>
      <c r="B2" s="409" t="s">
        <v>1592</v>
      </c>
      <c r="C2" s="409" t="s">
        <v>1593</v>
      </c>
      <c r="D2" s="395"/>
      <c r="E2" s="395"/>
      <c r="F2" s="395"/>
      <c r="G2" s="395"/>
      <c r="H2" s="395"/>
      <c r="I2" s="395"/>
      <c r="J2" s="395"/>
      <c r="K2" s="395"/>
      <c r="L2" s="395"/>
      <c r="M2" s="395"/>
      <c r="N2" s="395"/>
      <c r="O2" s="395"/>
      <c r="P2" s="395"/>
      <c r="Q2" s="395"/>
      <c r="R2" s="395"/>
      <c r="S2" s="395"/>
      <c r="T2" s="395"/>
      <c r="U2" s="395"/>
      <c r="V2" s="395"/>
      <c r="W2" s="395"/>
    </row>
    <row r="3" spans="1:23" ht="14.25" customHeight="1">
      <c r="A3" s="410">
        <v>1</v>
      </c>
      <c r="B3" s="411" t="s">
        <v>1594</v>
      </c>
      <c r="C3" s="412"/>
      <c r="D3" s="395"/>
      <c r="E3" s="395"/>
      <c r="F3" s="395"/>
      <c r="G3" s="395"/>
      <c r="H3" s="395"/>
      <c r="I3" s="395"/>
      <c r="J3" s="395"/>
      <c r="K3" s="395"/>
      <c r="L3" s="395"/>
      <c r="M3" s="395"/>
      <c r="N3" s="395"/>
      <c r="O3" s="395"/>
      <c r="P3" s="395"/>
      <c r="Q3" s="395"/>
      <c r="R3" s="395"/>
      <c r="S3" s="395"/>
      <c r="T3" s="395"/>
      <c r="U3" s="395"/>
      <c r="V3" s="395"/>
      <c r="W3" s="395"/>
    </row>
    <row r="4" spans="1:23" ht="231" customHeight="1">
      <c r="A4" s="410">
        <v>2</v>
      </c>
      <c r="B4" s="411" t="s">
        <v>1595</v>
      </c>
      <c r="C4" s="331" t="s">
        <v>1596</v>
      </c>
      <c r="D4" s="395"/>
      <c r="E4" s="395"/>
      <c r="F4" s="395"/>
      <c r="G4" s="395"/>
      <c r="H4" s="395"/>
      <c r="I4" s="395"/>
      <c r="J4" s="395"/>
      <c r="K4" s="395"/>
      <c r="L4" s="395"/>
      <c r="M4" s="395"/>
      <c r="N4" s="395"/>
      <c r="O4" s="395"/>
      <c r="P4" s="395"/>
      <c r="Q4" s="395"/>
      <c r="R4" s="395"/>
      <c r="S4" s="395"/>
      <c r="T4" s="395"/>
      <c r="U4" s="395"/>
      <c r="V4" s="395"/>
      <c r="W4" s="395"/>
    </row>
    <row r="5" spans="1:23" ht="155.25" customHeight="1">
      <c r="A5" s="410">
        <v>3</v>
      </c>
      <c r="B5" s="411" t="s">
        <v>1597</v>
      </c>
      <c r="C5" s="331" t="s">
        <v>1598</v>
      </c>
      <c r="D5" s="395"/>
      <c r="E5" s="395"/>
      <c r="F5" s="395"/>
      <c r="G5" s="395"/>
      <c r="H5" s="395"/>
      <c r="I5" s="395"/>
      <c r="J5" s="395"/>
      <c r="K5" s="395"/>
      <c r="L5" s="395"/>
      <c r="M5" s="395"/>
      <c r="N5" s="395"/>
      <c r="O5" s="395"/>
      <c r="P5" s="395"/>
      <c r="Q5" s="395"/>
      <c r="R5" s="395"/>
      <c r="S5" s="395"/>
      <c r="T5" s="395"/>
      <c r="U5" s="395"/>
      <c r="V5" s="395"/>
      <c r="W5" s="395"/>
    </row>
    <row r="6" spans="1:23" ht="14.25" customHeight="1">
      <c r="A6" s="395"/>
      <c r="B6" s="395"/>
      <c r="C6" s="395"/>
      <c r="D6" s="395"/>
      <c r="E6" s="395"/>
      <c r="F6" s="395"/>
      <c r="G6" s="395"/>
      <c r="H6" s="395"/>
      <c r="I6" s="395"/>
      <c r="J6" s="395"/>
      <c r="K6" s="395"/>
      <c r="L6" s="395"/>
      <c r="M6" s="395"/>
      <c r="N6" s="395"/>
      <c r="O6" s="395"/>
      <c r="P6" s="395"/>
      <c r="Q6" s="395"/>
      <c r="R6" s="395"/>
      <c r="S6" s="395"/>
      <c r="T6" s="395"/>
      <c r="U6" s="395"/>
      <c r="V6" s="395"/>
      <c r="W6" s="395"/>
    </row>
    <row r="7" spans="1:23" ht="14.25" customHeight="1">
      <c r="A7" s="395"/>
      <c r="B7" s="395"/>
      <c r="C7" s="395"/>
      <c r="D7" s="395"/>
      <c r="E7" s="395"/>
      <c r="F7" s="395"/>
      <c r="G7" s="395"/>
      <c r="H7" s="395"/>
      <c r="I7" s="395"/>
      <c r="J7" s="395"/>
      <c r="K7" s="395"/>
      <c r="L7" s="395"/>
      <c r="M7" s="395"/>
      <c r="N7" s="395"/>
      <c r="O7" s="395"/>
      <c r="P7" s="395"/>
      <c r="Q7" s="395"/>
      <c r="R7" s="395"/>
      <c r="S7" s="395"/>
      <c r="T7" s="395"/>
      <c r="U7" s="395"/>
      <c r="V7" s="395"/>
      <c r="W7" s="395"/>
    </row>
    <row r="8" spans="1:23" ht="14.25" customHeight="1">
      <c r="A8" s="395"/>
      <c r="B8" s="395"/>
      <c r="C8" s="395"/>
      <c r="D8" s="395"/>
      <c r="E8" s="395"/>
      <c r="F8" s="395"/>
      <c r="G8" s="395"/>
      <c r="H8" s="395"/>
      <c r="I8" s="395"/>
      <c r="J8" s="395"/>
      <c r="K8" s="395"/>
      <c r="L8" s="395"/>
      <c r="M8" s="395"/>
      <c r="N8" s="395"/>
      <c r="O8" s="395"/>
      <c r="P8" s="395"/>
      <c r="Q8" s="395"/>
      <c r="R8" s="395"/>
      <c r="S8" s="395"/>
      <c r="T8" s="395"/>
      <c r="U8" s="395"/>
      <c r="V8" s="395"/>
      <c r="W8" s="395"/>
    </row>
    <row r="9" spans="1:23" ht="14.25" customHeight="1">
      <c r="A9" s="395"/>
      <c r="B9" s="395"/>
      <c r="C9" s="395"/>
      <c r="D9" s="395"/>
      <c r="E9" s="395"/>
      <c r="F9" s="395"/>
      <c r="G9" s="395"/>
      <c r="H9" s="395"/>
      <c r="I9" s="395"/>
      <c r="J9" s="395"/>
      <c r="K9" s="395"/>
      <c r="L9" s="395"/>
      <c r="M9" s="395"/>
      <c r="N9" s="395"/>
      <c r="O9" s="395"/>
      <c r="P9" s="395"/>
      <c r="Q9" s="395"/>
      <c r="R9" s="395"/>
      <c r="S9" s="395"/>
      <c r="T9" s="395"/>
      <c r="U9" s="395"/>
      <c r="V9" s="395"/>
      <c r="W9" s="395"/>
    </row>
    <row r="10" spans="1:23" ht="14.25" customHeight="1">
      <c r="A10" s="395"/>
      <c r="B10" s="395"/>
      <c r="C10" s="395"/>
      <c r="D10" s="395"/>
      <c r="E10" s="395"/>
      <c r="F10" s="395"/>
      <c r="G10" s="395"/>
      <c r="H10" s="395"/>
      <c r="I10" s="395"/>
      <c r="J10" s="395"/>
      <c r="K10" s="395"/>
      <c r="L10" s="395"/>
      <c r="M10" s="395"/>
      <c r="N10" s="395"/>
      <c r="O10" s="395"/>
      <c r="P10" s="395"/>
      <c r="Q10" s="395"/>
      <c r="R10" s="395"/>
      <c r="S10" s="395"/>
      <c r="T10" s="395"/>
      <c r="U10" s="395"/>
      <c r="V10" s="395"/>
      <c r="W10" s="395"/>
    </row>
    <row r="11" spans="1:23" ht="14.25" customHeight="1">
      <c r="A11" s="395"/>
      <c r="B11" s="395"/>
      <c r="C11" s="395"/>
      <c r="D11" s="395"/>
      <c r="E11" s="395"/>
      <c r="F11" s="395"/>
      <c r="G11" s="395"/>
      <c r="H11" s="395"/>
      <c r="I11" s="395"/>
      <c r="J11" s="395"/>
      <c r="K11" s="395"/>
      <c r="L11" s="395"/>
      <c r="M11" s="395"/>
      <c r="N11" s="395"/>
      <c r="O11" s="395"/>
      <c r="P11" s="395"/>
      <c r="Q11" s="395"/>
      <c r="R11" s="395"/>
      <c r="S11" s="395"/>
      <c r="T11" s="395"/>
      <c r="U11" s="395"/>
      <c r="V11" s="395"/>
      <c r="W11" s="395"/>
    </row>
    <row r="12" spans="1:23" ht="14.25" customHeight="1">
      <c r="A12" s="395"/>
      <c r="B12" s="395"/>
      <c r="C12" s="395"/>
      <c r="D12" s="395"/>
      <c r="E12" s="395"/>
      <c r="F12" s="395"/>
      <c r="G12" s="395"/>
      <c r="H12" s="395"/>
      <c r="I12" s="395"/>
      <c r="J12" s="395"/>
      <c r="K12" s="395"/>
      <c r="L12" s="395"/>
      <c r="M12" s="395"/>
      <c r="N12" s="395"/>
      <c r="O12" s="395"/>
      <c r="P12" s="395"/>
      <c r="Q12" s="395"/>
      <c r="R12" s="395"/>
      <c r="S12" s="395"/>
      <c r="T12" s="395"/>
      <c r="U12" s="395"/>
      <c r="V12" s="395"/>
      <c r="W12" s="395"/>
    </row>
    <row r="13" spans="1:23" ht="14.25" customHeight="1">
      <c r="A13" s="395"/>
      <c r="B13" s="395"/>
      <c r="C13" s="395"/>
      <c r="D13" s="395"/>
      <c r="E13" s="395"/>
      <c r="F13" s="395"/>
      <c r="G13" s="395"/>
      <c r="H13" s="395"/>
      <c r="I13" s="395"/>
      <c r="J13" s="395"/>
      <c r="K13" s="395"/>
      <c r="L13" s="395"/>
      <c r="M13" s="395"/>
      <c r="N13" s="395"/>
      <c r="O13" s="395"/>
      <c r="P13" s="395"/>
      <c r="Q13" s="395"/>
      <c r="R13" s="395"/>
      <c r="S13" s="395"/>
      <c r="T13" s="395"/>
      <c r="U13" s="395"/>
      <c r="V13" s="395"/>
      <c r="W13" s="395"/>
    </row>
    <row r="14" spans="1:23" ht="14.25" customHeight="1">
      <c r="A14" s="395"/>
      <c r="B14" s="395"/>
      <c r="C14" s="395"/>
      <c r="D14" s="395"/>
      <c r="E14" s="395"/>
      <c r="F14" s="395"/>
      <c r="G14" s="395"/>
      <c r="H14" s="395"/>
      <c r="I14" s="395"/>
      <c r="J14" s="395"/>
      <c r="K14" s="395"/>
      <c r="L14" s="395"/>
      <c r="M14" s="395"/>
      <c r="N14" s="395"/>
      <c r="O14" s="395"/>
      <c r="P14" s="395"/>
      <c r="Q14" s="395"/>
      <c r="R14" s="395"/>
      <c r="S14" s="395"/>
      <c r="T14" s="395"/>
      <c r="U14" s="395"/>
      <c r="V14" s="395"/>
      <c r="W14" s="395"/>
    </row>
    <row r="15" spans="1:23" ht="14.25" customHeight="1">
      <c r="A15" s="395"/>
      <c r="B15" s="395"/>
      <c r="C15" s="395"/>
      <c r="D15" s="395"/>
      <c r="E15" s="395"/>
      <c r="F15" s="395"/>
      <c r="G15" s="395"/>
      <c r="H15" s="395"/>
      <c r="I15" s="395"/>
      <c r="J15" s="395"/>
      <c r="K15" s="395"/>
      <c r="L15" s="395"/>
      <c r="M15" s="395"/>
      <c r="N15" s="395"/>
      <c r="O15" s="395"/>
      <c r="P15" s="395"/>
      <c r="Q15" s="395"/>
      <c r="R15" s="395"/>
      <c r="S15" s="395"/>
      <c r="T15" s="395"/>
      <c r="U15" s="395"/>
      <c r="V15" s="395"/>
      <c r="W15" s="395"/>
    </row>
    <row r="16" spans="1:23" ht="14.25" customHeight="1">
      <c r="A16" s="395"/>
      <c r="B16" s="395"/>
      <c r="C16" s="395"/>
      <c r="D16" s="395"/>
      <c r="E16" s="395"/>
      <c r="F16" s="395"/>
      <c r="G16" s="395"/>
      <c r="H16" s="395"/>
      <c r="I16" s="395"/>
      <c r="J16" s="395"/>
      <c r="K16" s="395"/>
      <c r="L16" s="395"/>
      <c r="M16" s="395"/>
      <c r="N16" s="395"/>
      <c r="O16" s="395"/>
      <c r="P16" s="395"/>
      <c r="Q16" s="395"/>
      <c r="R16" s="395"/>
      <c r="S16" s="395"/>
      <c r="T16" s="395"/>
      <c r="U16" s="395"/>
      <c r="V16" s="395"/>
      <c r="W16" s="395"/>
    </row>
    <row r="17" spans="1:23" ht="14.25" customHeight="1">
      <c r="A17" s="395"/>
      <c r="B17" s="395"/>
      <c r="C17" s="395"/>
      <c r="D17" s="395"/>
      <c r="E17" s="395"/>
      <c r="F17" s="395"/>
      <c r="G17" s="395"/>
      <c r="H17" s="395"/>
      <c r="I17" s="395"/>
      <c r="J17" s="395"/>
      <c r="K17" s="395"/>
      <c r="L17" s="395"/>
      <c r="M17" s="395"/>
      <c r="N17" s="395"/>
      <c r="O17" s="395"/>
      <c r="P17" s="395"/>
      <c r="Q17" s="395"/>
      <c r="R17" s="395"/>
      <c r="S17" s="395"/>
      <c r="T17" s="395"/>
      <c r="U17" s="395"/>
      <c r="V17" s="395"/>
      <c r="W17" s="395"/>
    </row>
    <row r="18" spans="1:23" ht="14.25" customHeight="1">
      <c r="A18" s="395"/>
      <c r="B18" s="395"/>
      <c r="C18" s="395"/>
      <c r="D18" s="395"/>
      <c r="E18" s="395"/>
      <c r="F18" s="395"/>
      <c r="G18" s="395"/>
      <c r="H18" s="395"/>
      <c r="I18" s="395"/>
      <c r="J18" s="395"/>
      <c r="K18" s="395"/>
      <c r="L18" s="395"/>
      <c r="M18" s="395"/>
      <c r="N18" s="395"/>
      <c r="O18" s="395"/>
      <c r="P18" s="395"/>
      <c r="Q18" s="395"/>
      <c r="R18" s="395"/>
      <c r="S18" s="395"/>
      <c r="T18" s="395"/>
      <c r="U18" s="395"/>
      <c r="V18" s="395"/>
      <c r="W18" s="395"/>
    </row>
    <row r="19" spans="1:23" ht="14.25" customHeight="1">
      <c r="A19" s="395"/>
      <c r="B19" s="395"/>
      <c r="C19" s="395"/>
      <c r="D19" s="395"/>
      <c r="E19" s="395"/>
      <c r="F19" s="395"/>
      <c r="G19" s="395"/>
      <c r="H19" s="395"/>
      <c r="I19" s="395"/>
      <c r="J19" s="395"/>
      <c r="K19" s="395"/>
      <c r="L19" s="395"/>
      <c r="M19" s="395"/>
      <c r="N19" s="395"/>
      <c r="O19" s="395"/>
      <c r="P19" s="395"/>
      <c r="Q19" s="395"/>
      <c r="R19" s="395"/>
      <c r="S19" s="395"/>
      <c r="T19" s="395"/>
      <c r="U19" s="395"/>
      <c r="V19" s="395"/>
      <c r="W19" s="395"/>
    </row>
    <row r="20" spans="1:23" ht="14.25" customHeight="1">
      <c r="A20" s="395"/>
      <c r="B20" s="395"/>
      <c r="C20" s="395"/>
      <c r="D20" s="395"/>
      <c r="E20" s="395"/>
      <c r="F20" s="395"/>
      <c r="G20" s="395"/>
      <c r="H20" s="395"/>
      <c r="I20" s="395"/>
      <c r="J20" s="395"/>
      <c r="K20" s="395"/>
      <c r="L20" s="395"/>
      <c r="M20" s="395"/>
      <c r="N20" s="395"/>
      <c r="O20" s="395"/>
      <c r="P20" s="395"/>
      <c r="Q20" s="395"/>
      <c r="R20" s="395"/>
      <c r="S20" s="395"/>
      <c r="T20" s="395"/>
      <c r="U20" s="395"/>
      <c r="V20" s="395"/>
      <c r="W20" s="395"/>
    </row>
    <row r="21" spans="1:23" ht="14.25" customHeight="1">
      <c r="A21" s="395"/>
      <c r="B21" s="395"/>
      <c r="C21" s="395"/>
      <c r="D21" s="395"/>
      <c r="E21" s="395"/>
      <c r="F21" s="395"/>
      <c r="G21" s="395"/>
      <c r="H21" s="395"/>
      <c r="I21" s="395"/>
      <c r="J21" s="395"/>
      <c r="K21" s="395"/>
      <c r="L21" s="395"/>
      <c r="M21" s="395"/>
      <c r="N21" s="395"/>
      <c r="O21" s="395"/>
      <c r="P21" s="395"/>
      <c r="Q21" s="395"/>
      <c r="R21" s="395"/>
      <c r="S21" s="395"/>
      <c r="T21" s="395"/>
      <c r="U21" s="395"/>
      <c r="V21" s="395"/>
      <c r="W21" s="395"/>
    </row>
    <row r="22" spans="1:23" ht="14.25" customHeight="1">
      <c r="A22" s="395"/>
      <c r="B22" s="395"/>
      <c r="C22" s="395"/>
      <c r="D22" s="395"/>
      <c r="E22" s="395"/>
      <c r="F22" s="395"/>
      <c r="G22" s="395"/>
      <c r="H22" s="395"/>
      <c r="I22" s="395"/>
      <c r="J22" s="395"/>
      <c r="K22" s="395"/>
      <c r="L22" s="395"/>
      <c r="M22" s="395"/>
      <c r="N22" s="395"/>
      <c r="O22" s="395"/>
      <c r="P22" s="395"/>
      <c r="Q22" s="395"/>
      <c r="R22" s="395"/>
      <c r="S22" s="395"/>
      <c r="T22" s="395"/>
      <c r="U22" s="395"/>
      <c r="V22" s="395"/>
      <c r="W22" s="395"/>
    </row>
    <row r="23" spans="1:23" ht="14.25" customHeight="1">
      <c r="A23" s="395"/>
      <c r="B23" s="395"/>
      <c r="C23" s="395"/>
      <c r="D23" s="395"/>
      <c r="E23" s="395"/>
      <c r="F23" s="395"/>
      <c r="G23" s="395"/>
      <c r="H23" s="395"/>
      <c r="I23" s="395"/>
      <c r="J23" s="395"/>
      <c r="K23" s="395"/>
      <c r="L23" s="395"/>
      <c r="M23" s="395"/>
      <c r="N23" s="395"/>
      <c r="O23" s="395"/>
      <c r="P23" s="395"/>
      <c r="Q23" s="395"/>
      <c r="R23" s="395"/>
      <c r="S23" s="395"/>
      <c r="T23" s="395"/>
      <c r="U23" s="395"/>
      <c r="V23" s="395"/>
      <c r="W23" s="395"/>
    </row>
    <row r="24" spans="1:23" ht="14.25" customHeight="1">
      <c r="A24" s="395"/>
      <c r="B24" s="395"/>
      <c r="C24" s="395"/>
      <c r="D24" s="395"/>
      <c r="E24" s="395"/>
      <c r="F24" s="395"/>
      <c r="G24" s="395"/>
      <c r="H24" s="395"/>
      <c r="I24" s="395"/>
      <c r="J24" s="395"/>
      <c r="K24" s="395"/>
      <c r="L24" s="395"/>
      <c r="M24" s="395"/>
      <c r="N24" s="395"/>
      <c r="O24" s="395"/>
      <c r="P24" s="395"/>
      <c r="Q24" s="395"/>
      <c r="R24" s="395"/>
      <c r="S24" s="395"/>
      <c r="T24" s="395"/>
      <c r="U24" s="395"/>
      <c r="V24" s="395"/>
      <c r="W24" s="395"/>
    </row>
    <row r="25" spans="1:23" ht="14.25" customHeight="1">
      <c r="A25" s="395"/>
      <c r="B25" s="395"/>
      <c r="C25" s="395"/>
      <c r="D25" s="395"/>
      <c r="E25" s="395"/>
      <c r="F25" s="395"/>
      <c r="G25" s="395"/>
      <c r="H25" s="395"/>
      <c r="I25" s="395"/>
      <c r="J25" s="395"/>
      <c r="K25" s="395"/>
      <c r="L25" s="395"/>
      <c r="M25" s="395"/>
      <c r="N25" s="395"/>
      <c r="O25" s="395"/>
      <c r="P25" s="395"/>
      <c r="Q25" s="395"/>
      <c r="R25" s="395"/>
      <c r="S25" s="395"/>
      <c r="T25" s="395"/>
      <c r="U25" s="395"/>
      <c r="V25" s="395"/>
      <c r="W25" s="395"/>
    </row>
    <row r="26" spans="1:23" ht="14.25" customHeight="1">
      <c r="A26" s="395"/>
      <c r="B26" s="395"/>
      <c r="C26" s="395"/>
      <c r="D26" s="395"/>
      <c r="E26" s="395"/>
      <c r="F26" s="395"/>
      <c r="G26" s="395"/>
      <c r="H26" s="395"/>
      <c r="I26" s="395"/>
      <c r="J26" s="395"/>
      <c r="K26" s="395"/>
      <c r="L26" s="395"/>
      <c r="M26" s="395"/>
      <c r="N26" s="395"/>
      <c r="O26" s="395"/>
      <c r="P26" s="395"/>
      <c r="Q26" s="395"/>
      <c r="R26" s="395"/>
      <c r="S26" s="395"/>
      <c r="T26" s="395"/>
      <c r="U26" s="395"/>
      <c r="V26" s="395"/>
      <c r="W26" s="395"/>
    </row>
    <row r="27" spans="1:23" ht="14.25" customHeight="1">
      <c r="A27" s="395"/>
      <c r="B27" s="395"/>
      <c r="C27" s="395"/>
      <c r="D27" s="395"/>
      <c r="E27" s="395"/>
      <c r="F27" s="395"/>
      <c r="G27" s="395"/>
      <c r="H27" s="395"/>
      <c r="I27" s="395"/>
      <c r="J27" s="395"/>
      <c r="K27" s="395"/>
      <c r="L27" s="395"/>
      <c r="M27" s="395"/>
      <c r="N27" s="395"/>
      <c r="O27" s="395"/>
      <c r="P27" s="395"/>
      <c r="Q27" s="395"/>
      <c r="R27" s="395"/>
      <c r="S27" s="395"/>
      <c r="T27" s="395"/>
      <c r="U27" s="395"/>
      <c r="V27" s="395"/>
      <c r="W27" s="395"/>
    </row>
    <row r="28" spans="1:23" ht="14.25" customHeight="1">
      <c r="A28" s="395"/>
      <c r="B28" s="395"/>
      <c r="C28" s="395"/>
      <c r="D28" s="395"/>
      <c r="E28" s="395"/>
      <c r="F28" s="395"/>
      <c r="G28" s="395"/>
      <c r="H28" s="395"/>
      <c r="I28" s="395"/>
      <c r="J28" s="395"/>
      <c r="K28" s="395"/>
      <c r="L28" s="395"/>
      <c r="M28" s="395"/>
      <c r="N28" s="395"/>
      <c r="O28" s="395"/>
      <c r="P28" s="395"/>
      <c r="Q28" s="395"/>
      <c r="R28" s="395"/>
      <c r="S28" s="395"/>
      <c r="T28" s="395"/>
      <c r="U28" s="395"/>
      <c r="V28" s="395"/>
      <c r="W28" s="395"/>
    </row>
    <row r="29" spans="1:23" ht="14.25" customHeight="1">
      <c r="A29" s="395"/>
      <c r="B29" s="395"/>
      <c r="C29" s="395"/>
      <c r="D29" s="395"/>
      <c r="E29" s="395"/>
      <c r="F29" s="395"/>
      <c r="G29" s="395"/>
      <c r="H29" s="395"/>
      <c r="I29" s="395"/>
      <c r="J29" s="395"/>
      <c r="K29" s="395"/>
      <c r="L29" s="395"/>
      <c r="M29" s="395"/>
      <c r="N29" s="395"/>
      <c r="O29" s="395"/>
      <c r="P29" s="395"/>
      <c r="Q29" s="395"/>
      <c r="R29" s="395"/>
      <c r="S29" s="395"/>
      <c r="T29" s="395"/>
      <c r="U29" s="395"/>
      <c r="V29" s="395"/>
      <c r="W29" s="395"/>
    </row>
    <row r="30" spans="1:23" ht="14.25" customHeight="1">
      <c r="A30" s="395"/>
      <c r="B30" s="395"/>
      <c r="C30" s="395"/>
      <c r="D30" s="395"/>
      <c r="E30" s="395"/>
      <c r="F30" s="395"/>
      <c r="G30" s="395"/>
      <c r="H30" s="395"/>
      <c r="I30" s="395"/>
      <c r="J30" s="395"/>
      <c r="K30" s="395"/>
      <c r="L30" s="395"/>
      <c r="M30" s="395"/>
      <c r="N30" s="395"/>
      <c r="O30" s="395"/>
      <c r="P30" s="395"/>
      <c r="Q30" s="395"/>
      <c r="R30" s="395"/>
      <c r="S30" s="395"/>
      <c r="T30" s="395"/>
      <c r="U30" s="395"/>
      <c r="V30" s="395"/>
      <c r="W30" s="395"/>
    </row>
    <row r="31" spans="1:23" ht="14.25" customHeight="1">
      <c r="A31" s="395"/>
      <c r="B31" s="395"/>
      <c r="C31" s="395"/>
      <c r="D31" s="395"/>
      <c r="E31" s="395"/>
      <c r="F31" s="395"/>
      <c r="G31" s="395"/>
      <c r="H31" s="395"/>
      <c r="I31" s="395"/>
      <c r="J31" s="395"/>
      <c r="K31" s="395"/>
      <c r="L31" s="395"/>
      <c r="M31" s="395"/>
      <c r="N31" s="395"/>
      <c r="O31" s="395"/>
      <c r="P31" s="395"/>
      <c r="Q31" s="395"/>
      <c r="R31" s="395"/>
      <c r="S31" s="395"/>
      <c r="T31" s="395"/>
      <c r="U31" s="395"/>
      <c r="V31" s="395"/>
      <c r="W31" s="395"/>
    </row>
    <row r="32" spans="1:23" ht="14.25" customHeight="1">
      <c r="A32" s="395"/>
      <c r="B32" s="395"/>
      <c r="C32" s="395"/>
      <c r="D32" s="395"/>
      <c r="E32" s="395"/>
      <c r="F32" s="395"/>
      <c r="G32" s="395"/>
      <c r="H32" s="395"/>
      <c r="I32" s="395"/>
      <c r="J32" s="395"/>
      <c r="K32" s="395"/>
      <c r="L32" s="395"/>
      <c r="M32" s="395"/>
      <c r="N32" s="395"/>
      <c r="O32" s="395"/>
      <c r="P32" s="395"/>
      <c r="Q32" s="395"/>
      <c r="R32" s="395"/>
      <c r="S32" s="395"/>
      <c r="T32" s="395"/>
      <c r="U32" s="395"/>
      <c r="V32" s="395"/>
      <c r="W32" s="395"/>
    </row>
    <row r="33" spans="1:23" ht="14.25" customHeight="1">
      <c r="A33" s="395"/>
      <c r="B33" s="395"/>
      <c r="C33" s="395"/>
      <c r="D33" s="395"/>
      <c r="E33" s="395"/>
      <c r="F33" s="395"/>
      <c r="G33" s="395"/>
      <c r="H33" s="395"/>
      <c r="I33" s="395"/>
      <c r="J33" s="395"/>
      <c r="K33" s="395"/>
      <c r="L33" s="395"/>
      <c r="M33" s="395"/>
      <c r="N33" s="395"/>
      <c r="O33" s="395"/>
      <c r="P33" s="395"/>
      <c r="Q33" s="395"/>
      <c r="R33" s="395"/>
      <c r="S33" s="395"/>
      <c r="T33" s="395"/>
      <c r="U33" s="395"/>
      <c r="V33" s="395"/>
      <c r="W33" s="395"/>
    </row>
    <row r="34" spans="1:23" ht="14.25" customHeight="1">
      <c r="A34" s="395"/>
      <c r="B34" s="395"/>
      <c r="C34" s="395"/>
      <c r="D34" s="395"/>
      <c r="E34" s="395"/>
      <c r="F34" s="395"/>
      <c r="G34" s="395"/>
      <c r="H34" s="395"/>
      <c r="I34" s="395"/>
      <c r="J34" s="395"/>
      <c r="K34" s="395"/>
      <c r="L34" s="395"/>
      <c r="M34" s="395"/>
      <c r="N34" s="395"/>
      <c r="O34" s="395"/>
      <c r="P34" s="395"/>
      <c r="Q34" s="395"/>
      <c r="R34" s="395"/>
      <c r="S34" s="395"/>
      <c r="T34" s="395"/>
      <c r="U34" s="395"/>
      <c r="V34" s="395"/>
      <c r="W34" s="395"/>
    </row>
    <row r="35" spans="1:23" ht="14.25" customHeight="1">
      <c r="A35" s="395"/>
      <c r="B35" s="395"/>
      <c r="C35" s="395"/>
      <c r="D35" s="395"/>
      <c r="E35" s="395"/>
      <c r="F35" s="395"/>
      <c r="G35" s="395"/>
      <c r="H35" s="395"/>
      <c r="I35" s="395"/>
      <c r="J35" s="395"/>
      <c r="K35" s="395"/>
      <c r="L35" s="395"/>
      <c r="M35" s="395"/>
      <c r="N35" s="395"/>
      <c r="O35" s="395"/>
      <c r="P35" s="395"/>
      <c r="Q35" s="395"/>
      <c r="R35" s="395"/>
      <c r="S35" s="395"/>
      <c r="T35" s="395"/>
      <c r="U35" s="395"/>
      <c r="V35" s="395"/>
      <c r="W35" s="395"/>
    </row>
    <row r="36" spans="1:23" ht="14.25" customHeight="1">
      <c r="A36" s="395"/>
      <c r="B36" s="395"/>
      <c r="C36" s="395"/>
      <c r="D36" s="395"/>
      <c r="E36" s="395"/>
      <c r="F36" s="395"/>
      <c r="G36" s="395"/>
      <c r="H36" s="395"/>
      <c r="I36" s="395"/>
      <c r="J36" s="395"/>
      <c r="K36" s="395"/>
      <c r="L36" s="395"/>
      <c r="M36" s="395"/>
      <c r="N36" s="395"/>
      <c r="O36" s="395"/>
      <c r="P36" s="395"/>
      <c r="Q36" s="395"/>
      <c r="R36" s="395"/>
      <c r="S36" s="395"/>
      <c r="T36" s="395"/>
      <c r="U36" s="395"/>
      <c r="V36" s="395"/>
      <c r="W36" s="395"/>
    </row>
    <row r="37" spans="1:23" ht="14.25" customHeight="1">
      <c r="A37" s="395"/>
      <c r="B37" s="395"/>
      <c r="C37" s="395"/>
      <c r="D37" s="395"/>
      <c r="E37" s="395"/>
      <c r="F37" s="395"/>
      <c r="G37" s="395"/>
      <c r="H37" s="395"/>
      <c r="I37" s="395"/>
      <c r="J37" s="395"/>
      <c r="K37" s="395"/>
      <c r="L37" s="395"/>
      <c r="M37" s="395"/>
      <c r="N37" s="395"/>
      <c r="O37" s="395"/>
      <c r="P37" s="395"/>
      <c r="Q37" s="395"/>
      <c r="R37" s="395"/>
      <c r="S37" s="395"/>
      <c r="T37" s="395"/>
      <c r="U37" s="395"/>
      <c r="V37" s="395"/>
      <c r="W37" s="395"/>
    </row>
    <row r="38" spans="1:23" ht="14.25" customHeight="1">
      <c r="A38" s="395"/>
      <c r="B38" s="395"/>
      <c r="C38" s="395"/>
      <c r="D38" s="395"/>
      <c r="E38" s="395"/>
      <c r="F38" s="395"/>
      <c r="G38" s="395"/>
      <c r="H38" s="395"/>
      <c r="I38" s="395"/>
      <c r="J38" s="395"/>
      <c r="K38" s="395"/>
      <c r="L38" s="395"/>
      <c r="M38" s="395"/>
      <c r="N38" s="395"/>
      <c r="O38" s="395"/>
      <c r="P38" s="395"/>
      <c r="Q38" s="395"/>
      <c r="R38" s="395"/>
      <c r="S38" s="395"/>
      <c r="T38" s="395"/>
      <c r="U38" s="395"/>
      <c r="V38" s="395"/>
      <c r="W38" s="395"/>
    </row>
    <row r="39" spans="1:23" ht="14.25" customHeight="1">
      <c r="A39" s="395"/>
      <c r="B39" s="395"/>
      <c r="C39" s="395"/>
      <c r="D39" s="395"/>
      <c r="E39" s="395"/>
      <c r="F39" s="395"/>
      <c r="G39" s="395"/>
      <c r="H39" s="395"/>
      <c r="I39" s="395"/>
      <c r="J39" s="395"/>
      <c r="K39" s="395"/>
      <c r="L39" s="395"/>
      <c r="M39" s="395"/>
      <c r="N39" s="395"/>
      <c r="O39" s="395"/>
      <c r="P39" s="395"/>
      <c r="Q39" s="395"/>
      <c r="R39" s="395"/>
      <c r="S39" s="395"/>
      <c r="T39" s="395"/>
      <c r="U39" s="395"/>
      <c r="V39" s="395"/>
      <c r="W39" s="395"/>
    </row>
    <row r="40" spans="1:23" ht="14.25" customHeight="1">
      <c r="A40" s="395"/>
      <c r="B40" s="395"/>
      <c r="C40" s="395"/>
      <c r="D40" s="395"/>
      <c r="E40" s="395"/>
      <c r="F40" s="395"/>
      <c r="G40" s="395"/>
      <c r="H40" s="395"/>
      <c r="I40" s="395"/>
      <c r="J40" s="395"/>
      <c r="K40" s="395"/>
      <c r="L40" s="395"/>
      <c r="M40" s="395"/>
      <c r="N40" s="395"/>
      <c r="O40" s="395"/>
      <c r="P40" s="395"/>
      <c r="Q40" s="395"/>
      <c r="R40" s="395"/>
      <c r="S40" s="395"/>
      <c r="T40" s="395"/>
      <c r="U40" s="395"/>
      <c r="V40" s="395"/>
      <c r="W40" s="395"/>
    </row>
    <row r="41" spans="1:23" ht="14.25" customHeight="1">
      <c r="A41" s="395"/>
      <c r="B41" s="395"/>
      <c r="C41" s="395"/>
      <c r="D41" s="395"/>
      <c r="E41" s="395"/>
      <c r="F41" s="395"/>
      <c r="G41" s="395"/>
      <c r="H41" s="395"/>
      <c r="I41" s="395"/>
      <c r="J41" s="395"/>
      <c r="K41" s="395"/>
      <c r="L41" s="395"/>
      <c r="M41" s="395"/>
      <c r="N41" s="395"/>
      <c r="O41" s="395"/>
      <c r="P41" s="395"/>
      <c r="Q41" s="395"/>
      <c r="R41" s="395"/>
      <c r="S41" s="395"/>
      <c r="T41" s="395"/>
      <c r="U41" s="395"/>
      <c r="V41" s="395"/>
      <c r="W41" s="395"/>
    </row>
    <row r="42" spans="1:23" ht="14.25" customHeight="1">
      <c r="A42" s="395"/>
      <c r="B42" s="395"/>
      <c r="C42" s="395"/>
      <c r="D42" s="395"/>
      <c r="E42" s="395"/>
      <c r="F42" s="395"/>
      <c r="G42" s="395"/>
      <c r="H42" s="395"/>
      <c r="I42" s="395"/>
      <c r="J42" s="395"/>
      <c r="K42" s="395"/>
      <c r="L42" s="395"/>
      <c r="M42" s="395"/>
      <c r="N42" s="395"/>
      <c r="O42" s="395"/>
      <c r="P42" s="395"/>
      <c r="Q42" s="395"/>
      <c r="R42" s="395"/>
      <c r="S42" s="395"/>
      <c r="T42" s="395"/>
      <c r="U42" s="395"/>
      <c r="V42" s="395"/>
      <c r="W42" s="395"/>
    </row>
    <row r="43" spans="1:23" ht="14.25" customHeight="1">
      <c r="A43" s="395"/>
      <c r="B43" s="395"/>
      <c r="C43" s="395"/>
      <c r="D43" s="395"/>
      <c r="E43" s="395"/>
      <c r="F43" s="395"/>
      <c r="G43" s="395"/>
      <c r="H43" s="395"/>
      <c r="I43" s="395"/>
      <c r="J43" s="395"/>
      <c r="K43" s="395"/>
      <c r="L43" s="395"/>
      <c r="M43" s="395"/>
      <c r="N43" s="395"/>
      <c r="O43" s="395"/>
      <c r="P43" s="395"/>
      <c r="Q43" s="395"/>
      <c r="R43" s="395"/>
      <c r="S43" s="395"/>
      <c r="T43" s="395"/>
      <c r="U43" s="395"/>
      <c r="V43" s="395"/>
      <c r="W43" s="395"/>
    </row>
    <row r="44" spans="1:23" ht="14.25" customHeight="1">
      <c r="A44" s="395"/>
      <c r="B44" s="395"/>
      <c r="C44" s="395"/>
      <c r="D44" s="395"/>
      <c r="E44" s="395"/>
      <c r="F44" s="395"/>
      <c r="G44" s="395"/>
      <c r="H44" s="395"/>
      <c r="I44" s="395"/>
      <c r="J44" s="395"/>
      <c r="K44" s="395"/>
      <c r="L44" s="395"/>
      <c r="M44" s="395"/>
      <c r="N44" s="395"/>
      <c r="O44" s="395"/>
      <c r="P44" s="395"/>
      <c r="Q44" s="395"/>
      <c r="R44" s="395"/>
      <c r="S44" s="395"/>
      <c r="T44" s="395"/>
      <c r="U44" s="395"/>
      <c r="V44" s="395"/>
      <c r="W44" s="395"/>
    </row>
    <row r="45" spans="1:23" ht="14.25" customHeight="1">
      <c r="A45" s="395"/>
      <c r="B45" s="395"/>
      <c r="C45" s="395"/>
      <c r="D45" s="395"/>
      <c r="E45" s="395"/>
      <c r="F45" s="395"/>
      <c r="G45" s="395"/>
      <c r="H45" s="395"/>
      <c r="I45" s="395"/>
      <c r="J45" s="395"/>
      <c r="K45" s="395"/>
      <c r="L45" s="395"/>
      <c r="M45" s="395"/>
      <c r="N45" s="395"/>
      <c r="O45" s="395"/>
      <c r="P45" s="395"/>
      <c r="Q45" s="395"/>
      <c r="R45" s="395"/>
      <c r="S45" s="395"/>
      <c r="T45" s="395"/>
      <c r="U45" s="395"/>
      <c r="V45" s="395"/>
      <c r="W45" s="395"/>
    </row>
    <row r="46" spans="1:23" ht="14.25" customHeight="1">
      <c r="A46" s="395"/>
      <c r="B46" s="395"/>
      <c r="C46" s="395"/>
      <c r="D46" s="395"/>
      <c r="E46" s="395"/>
      <c r="F46" s="395"/>
      <c r="G46" s="395"/>
      <c r="H46" s="395"/>
      <c r="I46" s="395"/>
      <c r="J46" s="395"/>
      <c r="K46" s="395"/>
      <c r="L46" s="395"/>
      <c r="M46" s="395"/>
      <c r="N46" s="395"/>
      <c r="O46" s="395"/>
      <c r="P46" s="395"/>
      <c r="Q46" s="395"/>
      <c r="R46" s="395"/>
      <c r="S46" s="395"/>
      <c r="T46" s="395"/>
      <c r="U46" s="395"/>
      <c r="V46" s="395"/>
      <c r="W46" s="395"/>
    </row>
    <row r="47" spans="1:23" ht="14.25" customHeight="1">
      <c r="A47" s="395"/>
      <c r="B47" s="395"/>
      <c r="C47" s="395"/>
      <c r="D47" s="395"/>
      <c r="E47" s="395"/>
      <c r="F47" s="395"/>
      <c r="G47" s="395"/>
      <c r="H47" s="395"/>
      <c r="I47" s="395"/>
      <c r="J47" s="395"/>
      <c r="K47" s="395"/>
      <c r="L47" s="395"/>
      <c r="M47" s="395"/>
      <c r="N47" s="395"/>
      <c r="O47" s="395"/>
      <c r="P47" s="395"/>
      <c r="Q47" s="395"/>
      <c r="R47" s="395"/>
      <c r="S47" s="395"/>
      <c r="T47" s="395"/>
      <c r="U47" s="395"/>
      <c r="V47" s="395"/>
      <c r="W47" s="395"/>
    </row>
    <row r="48" spans="1:23" ht="14.25" customHeight="1">
      <c r="A48" s="395"/>
      <c r="B48" s="395"/>
      <c r="C48" s="395"/>
      <c r="D48" s="395"/>
      <c r="E48" s="395"/>
      <c r="F48" s="395"/>
      <c r="G48" s="395"/>
      <c r="H48" s="395"/>
      <c r="I48" s="395"/>
      <c r="J48" s="395"/>
      <c r="K48" s="395"/>
      <c r="L48" s="395"/>
      <c r="M48" s="395"/>
      <c r="N48" s="395"/>
      <c r="O48" s="395"/>
      <c r="P48" s="395"/>
      <c r="Q48" s="395"/>
      <c r="R48" s="395"/>
      <c r="S48" s="395"/>
      <c r="T48" s="395"/>
      <c r="U48" s="395"/>
      <c r="V48" s="395"/>
      <c r="W48" s="395"/>
    </row>
    <row r="49" spans="1:23" ht="14.25" customHeight="1">
      <c r="A49" s="395"/>
      <c r="B49" s="395"/>
      <c r="C49" s="395"/>
      <c r="D49" s="395"/>
      <c r="E49" s="395"/>
      <c r="F49" s="395"/>
      <c r="G49" s="395"/>
      <c r="H49" s="395"/>
      <c r="I49" s="395"/>
      <c r="J49" s="395"/>
      <c r="K49" s="395"/>
      <c r="L49" s="395"/>
      <c r="M49" s="395"/>
      <c r="N49" s="395"/>
      <c r="O49" s="395"/>
      <c r="P49" s="395"/>
      <c r="Q49" s="395"/>
      <c r="R49" s="395"/>
      <c r="S49" s="395"/>
      <c r="T49" s="395"/>
      <c r="U49" s="395"/>
      <c r="V49" s="395"/>
      <c r="W49" s="395"/>
    </row>
    <row r="50" spans="1:23" ht="14.25" customHeight="1">
      <c r="A50" s="395"/>
      <c r="B50" s="395"/>
      <c r="C50" s="395"/>
      <c r="D50" s="395"/>
      <c r="E50" s="395"/>
      <c r="F50" s="395"/>
      <c r="G50" s="395"/>
      <c r="H50" s="395"/>
      <c r="I50" s="395"/>
      <c r="J50" s="395"/>
      <c r="K50" s="395"/>
      <c r="L50" s="395"/>
      <c r="M50" s="395"/>
      <c r="N50" s="395"/>
      <c r="O50" s="395"/>
      <c r="P50" s="395"/>
      <c r="Q50" s="395"/>
      <c r="R50" s="395"/>
      <c r="S50" s="395"/>
      <c r="T50" s="395"/>
      <c r="U50" s="395"/>
      <c r="V50" s="395"/>
      <c r="W50" s="395"/>
    </row>
    <row r="51" spans="1:23" ht="14.25" customHeight="1">
      <c r="A51" s="395"/>
      <c r="B51" s="395"/>
      <c r="C51" s="395"/>
      <c r="D51" s="395"/>
      <c r="E51" s="395"/>
      <c r="F51" s="395"/>
      <c r="G51" s="395"/>
      <c r="H51" s="395"/>
      <c r="I51" s="395"/>
      <c r="J51" s="395"/>
      <c r="K51" s="395"/>
      <c r="L51" s="395"/>
      <c r="M51" s="395"/>
      <c r="N51" s="395"/>
      <c r="O51" s="395"/>
      <c r="P51" s="395"/>
      <c r="Q51" s="395"/>
      <c r="R51" s="395"/>
      <c r="S51" s="395"/>
      <c r="T51" s="395"/>
      <c r="U51" s="395"/>
      <c r="V51" s="395"/>
      <c r="W51" s="395"/>
    </row>
    <row r="52" spans="1:23" ht="14.25" customHeight="1">
      <c r="A52" s="395"/>
      <c r="B52" s="395"/>
      <c r="C52" s="395"/>
      <c r="D52" s="395"/>
      <c r="E52" s="395"/>
      <c r="F52" s="395"/>
      <c r="G52" s="395"/>
      <c r="H52" s="395"/>
      <c r="I52" s="395"/>
      <c r="J52" s="395"/>
      <c r="K52" s="395"/>
      <c r="L52" s="395"/>
      <c r="M52" s="395"/>
      <c r="N52" s="395"/>
      <c r="O52" s="395"/>
      <c r="P52" s="395"/>
      <c r="Q52" s="395"/>
      <c r="R52" s="395"/>
      <c r="S52" s="395"/>
      <c r="T52" s="395"/>
      <c r="U52" s="395"/>
      <c r="V52" s="395"/>
      <c r="W52" s="395"/>
    </row>
    <row r="53" spans="1:23" ht="14.25" customHeight="1">
      <c r="A53" s="395"/>
      <c r="B53" s="395"/>
      <c r="C53" s="395"/>
      <c r="D53" s="395"/>
      <c r="E53" s="395"/>
      <c r="F53" s="395"/>
      <c r="G53" s="395"/>
      <c r="H53" s="395"/>
      <c r="I53" s="395"/>
      <c r="J53" s="395"/>
      <c r="K53" s="395"/>
      <c r="L53" s="395"/>
      <c r="M53" s="395"/>
      <c r="N53" s="395"/>
      <c r="O53" s="395"/>
      <c r="P53" s="395"/>
      <c r="Q53" s="395"/>
      <c r="R53" s="395"/>
      <c r="S53" s="395"/>
      <c r="T53" s="395"/>
      <c r="U53" s="395"/>
      <c r="V53" s="395"/>
      <c r="W53" s="395"/>
    </row>
    <row r="54" spans="1:23" ht="14.25" customHeight="1">
      <c r="A54" s="395"/>
      <c r="B54" s="395"/>
      <c r="C54" s="395"/>
      <c r="D54" s="395"/>
      <c r="E54" s="395"/>
      <c r="F54" s="395"/>
      <c r="G54" s="395"/>
      <c r="H54" s="395"/>
      <c r="I54" s="395"/>
      <c r="J54" s="395"/>
      <c r="K54" s="395"/>
      <c r="L54" s="395"/>
      <c r="M54" s="395"/>
      <c r="N54" s="395"/>
      <c r="O54" s="395"/>
      <c r="P54" s="395"/>
      <c r="Q54" s="395"/>
      <c r="R54" s="395"/>
      <c r="S54" s="395"/>
      <c r="T54" s="395"/>
      <c r="U54" s="395"/>
      <c r="V54" s="395"/>
      <c r="W54" s="395"/>
    </row>
    <row r="55" spans="1:23" ht="14.25" customHeight="1">
      <c r="A55" s="395"/>
      <c r="B55" s="395"/>
      <c r="C55" s="395"/>
      <c r="D55" s="395"/>
      <c r="E55" s="395"/>
      <c r="F55" s="395"/>
      <c r="G55" s="395"/>
      <c r="H55" s="395"/>
      <c r="I55" s="395"/>
      <c r="J55" s="395"/>
      <c r="K55" s="395"/>
      <c r="L55" s="395"/>
      <c r="M55" s="395"/>
      <c r="N55" s="395"/>
      <c r="O55" s="395"/>
      <c r="P55" s="395"/>
      <c r="Q55" s="395"/>
      <c r="R55" s="395"/>
      <c r="S55" s="395"/>
      <c r="T55" s="395"/>
      <c r="U55" s="395"/>
      <c r="V55" s="395"/>
      <c r="W55" s="395"/>
    </row>
    <row r="56" spans="1:23" ht="14.25" customHeight="1">
      <c r="A56" s="395"/>
      <c r="B56" s="395"/>
      <c r="C56" s="395"/>
      <c r="D56" s="395"/>
      <c r="E56" s="395"/>
      <c r="F56" s="395"/>
      <c r="G56" s="395"/>
      <c r="H56" s="395"/>
      <c r="I56" s="395"/>
      <c r="J56" s="395"/>
      <c r="K56" s="395"/>
      <c r="L56" s="395"/>
      <c r="M56" s="395"/>
      <c r="N56" s="395"/>
      <c r="O56" s="395"/>
      <c r="P56" s="395"/>
      <c r="Q56" s="395"/>
      <c r="R56" s="395"/>
      <c r="S56" s="395"/>
      <c r="T56" s="395"/>
      <c r="U56" s="395"/>
      <c r="V56" s="395"/>
      <c r="W56" s="395"/>
    </row>
    <row r="57" spans="1:23" ht="14.25" customHeight="1">
      <c r="A57" s="395"/>
      <c r="B57" s="395"/>
      <c r="C57" s="395"/>
      <c r="D57" s="395"/>
      <c r="E57" s="395"/>
      <c r="F57" s="395"/>
      <c r="G57" s="395"/>
      <c r="H57" s="395"/>
      <c r="I57" s="395"/>
      <c r="J57" s="395"/>
      <c r="K57" s="395"/>
      <c r="L57" s="395"/>
      <c r="M57" s="395"/>
      <c r="N57" s="395"/>
      <c r="O57" s="395"/>
      <c r="P57" s="395"/>
      <c r="Q57" s="395"/>
      <c r="R57" s="395"/>
      <c r="S57" s="395"/>
      <c r="T57" s="395"/>
      <c r="U57" s="395"/>
      <c r="V57" s="395"/>
      <c r="W57" s="395"/>
    </row>
    <row r="58" spans="1:23" ht="14.25" customHeight="1">
      <c r="A58" s="395"/>
      <c r="B58" s="395"/>
      <c r="C58" s="395"/>
      <c r="D58" s="395"/>
      <c r="E58" s="395"/>
      <c r="F58" s="395"/>
      <c r="G58" s="395"/>
      <c r="H58" s="395"/>
      <c r="I58" s="395"/>
      <c r="J58" s="395"/>
      <c r="K58" s="395"/>
      <c r="L58" s="395"/>
      <c r="M58" s="395"/>
      <c r="N58" s="395"/>
      <c r="O58" s="395"/>
      <c r="P58" s="395"/>
      <c r="Q58" s="395"/>
      <c r="R58" s="395"/>
      <c r="S58" s="395"/>
      <c r="T58" s="395"/>
      <c r="U58" s="395"/>
      <c r="V58" s="395"/>
      <c r="W58" s="395"/>
    </row>
    <row r="59" spans="1:23" ht="14.25" customHeight="1">
      <c r="A59" s="395"/>
      <c r="B59" s="395"/>
      <c r="C59" s="395"/>
      <c r="D59" s="395"/>
      <c r="E59" s="395"/>
      <c r="F59" s="395"/>
      <c r="G59" s="395"/>
      <c r="H59" s="395"/>
      <c r="I59" s="395"/>
      <c r="J59" s="395"/>
      <c r="K59" s="395"/>
      <c r="L59" s="395"/>
      <c r="M59" s="395"/>
      <c r="N59" s="395"/>
      <c r="O59" s="395"/>
      <c r="P59" s="395"/>
      <c r="Q59" s="395"/>
      <c r="R59" s="395"/>
      <c r="S59" s="395"/>
      <c r="T59" s="395"/>
      <c r="U59" s="395"/>
      <c r="V59" s="395"/>
      <c r="W59" s="395"/>
    </row>
    <row r="60" spans="1:23" ht="14.25" customHeight="1">
      <c r="A60" s="395"/>
      <c r="B60" s="395"/>
      <c r="C60" s="395"/>
      <c r="D60" s="395"/>
      <c r="E60" s="395"/>
      <c r="F60" s="395"/>
      <c r="G60" s="395"/>
      <c r="H60" s="395"/>
      <c r="I60" s="395"/>
      <c r="J60" s="395"/>
      <c r="K60" s="395"/>
      <c r="L60" s="395"/>
      <c r="M60" s="395"/>
      <c r="N60" s="395"/>
      <c r="O60" s="395"/>
      <c r="P60" s="395"/>
      <c r="Q60" s="395"/>
      <c r="R60" s="395"/>
      <c r="S60" s="395"/>
      <c r="T60" s="395"/>
      <c r="U60" s="395"/>
      <c r="V60" s="395"/>
      <c r="W60" s="395"/>
    </row>
    <row r="61" spans="1:23" ht="14.25" customHeight="1">
      <c r="A61" s="395"/>
      <c r="B61" s="395"/>
      <c r="C61" s="395"/>
      <c r="D61" s="395"/>
      <c r="E61" s="395"/>
      <c r="F61" s="395"/>
      <c r="G61" s="395"/>
      <c r="H61" s="395"/>
      <c r="I61" s="395"/>
      <c r="J61" s="395"/>
      <c r="K61" s="395"/>
      <c r="L61" s="395"/>
      <c r="M61" s="395"/>
      <c r="N61" s="395"/>
      <c r="O61" s="395"/>
      <c r="P61" s="395"/>
      <c r="Q61" s="395"/>
      <c r="R61" s="395"/>
      <c r="S61" s="395"/>
      <c r="T61" s="395"/>
      <c r="U61" s="395"/>
      <c r="V61" s="395"/>
      <c r="W61" s="395"/>
    </row>
    <row r="62" spans="1:23" ht="14.25" customHeight="1">
      <c r="A62" s="395"/>
      <c r="B62" s="395"/>
      <c r="C62" s="395"/>
      <c r="D62" s="395"/>
      <c r="E62" s="395"/>
      <c r="F62" s="395"/>
      <c r="G62" s="395"/>
      <c r="H62" s="395"/>
      <c r="I62" s="395"/>
      <c r="J62" s="395"/>
      <c r="K62" s="395"/>
      <c r="L62" s="395"/>
      <c r="M62" s="395"/>
      <c r="N62" s="395"/>
      <c r="O62" s="395"/>
      <c r="P62" s="395"/>
      <c r="Q62" s="395"/>
      <c r="R62" s="395"/>
      <c r="S62" s="395"/>
      <c r="T62" s="395"/>
      <c r="U62" s="395"/>
      <c r="V62" s="395"/>
      <c r="W62" s="395"/>
    </row>
    <row r="63" spans="1:23" ht="14.25" customHeight="1">
      <c r="A63" s="395"/>
      <c r="B63" s="395"/>
      <c r="C63" s="395"/>
      <c r="D63" s="395"/>
      <c r="E63" s="395"/>
      <c r="F63" s="395"/>
      <c r="G63" s="395"/>
      <c r="H63" s="395"/>
      <c r="I63" s="395"/>
      <c r="J63" s="395"/>
      <c r="K63" s="395"/>
      <c r="L63" s="395"/>
      <c r="M63" s="395"/>
      <c r="N63" s="395"/>
      <c r="O63" s="395"/>
      <c r="P63" s="395"/>
      <c r="Q63" s="395"/>
      <c r="R63" s="395"/>
      <c r="S63" s="395"/>
      <c r="T63" s="395"/>
      <c r="U63" s="395"/>
      <c r="V63" s="395"/>
      <c r="W63" s="395"/>
    </row>
    <row r="64" spans="1:23" ht="14.25" customHeight="1">
      <c r="A64" s="395"/>
      <c r="B64" s="395"/>
      <c r="C64" s="395"/>
      <c r="D64" s="395"/>
      <c r="E64" s="395"/>
      <c r="F64" s="395"/>
      <c r="G64" s="395"/>
      <c r="H64" s="395"/>
      <c r="I64" s="395"/>
      <c r="J64" s="395"/>
      <c r="K64" s="395"/>
      <c r="L64" s="395"/>
      <c r="M64" s="395"/>
      <c r="N64" s="395"/>
      <c r="O64" s="395"/>
      <c r="P64" s="395"/>
      <c r="Q64" s="395"/>
      <c r="R64" s="395"/>
      <c r="S64" s="395"/>
      <c r="T64" s="395"/>
      <c r="U64" s="395"/>
      <c r="V64" s="395"/>
      <c r="W64" s="395"/>
    </row>
    <row r="65" spans="1:23" ht="14.25" customHeight="1">
      <c r="A65" s="395"/>
      <c r="B65" s="395"/>
      <c r="C65" s="395"/>
      <c r="D65" s="395"/>
      <c r="E65" s="395"/>
      <c r="F65" s="395"/>
      <c r="G65" s="395"/>
      <c r="H65" s="395"/>
      <c r="I65" s="395"/>
      <c r="J65" s="395"/>
      <c r="K65" s="395"/>
      <c r="L65" s="395"/>
      <c r="M65" s="395"/>
      <c r="N65" s="395"/>
      <c r="O65" s="395"/>
      <c r="P65" s="395"/>
      <c r="Q65" s="395"/>
      <c r="R65" s="395"/>
      <c r="S65" s="395"/>
      <c r="T65" s="395"/>
      <c r="U65" s="395"/>
      <c r="V65" s="395"/>
      <c r="W65" s="395"/>
    </row>
    <row r="66" spans="1:23" ht="14.25" customHeight="1">
      <c r="A66" s="395"/>
      <c r="B66" s="395"/>
      <c r="C66" s="395"/>
      <c r="D66" s="395"/>
      <c r="E66" s="395"/>
      <c r="F66" s="395"/>
      <c r="G66" s="395"/>
      <c r="H66" s="395"/>
      <c r="I66" s="395"/>
      <c r="J66" s="395"/>
      <c r="K66" s="395"/>
      <c r="L66" s="395"/>
      <c r="M66" s="395"/>
      <c r="N66" s="395"/>
      <c r="O66" s="395"/>
      <c r="P66" s="395"/>
      <c r="Q66" s="395"/>
      <c r="R66" s="395"/>
      <c r="S66" s="395"/>
      <c r="T66" s="395"/>
      <c r="U66" s="395"/>
      <c r="V66" s="395"/>
      <c r="W66" s="395"/>
    </row>
    <row r="67" spans="1:23" ht="14.25" customHeight="1">
      <c r="A67" s="395"/>
      <c r="B67" s="395"/>
      <c r="C67" s="395"/>
      <c r="D67" s="395"/>
      <c r="E67" s="395"/>
      <c r="F67" s="395"/>
      <c r="G67" s="395"/>
      <c r="H67" s="395"/>
      <c r="I67" s="395"/>
      <c r="J67" s="395"/>
      <c r="K67" s="395"/>
      <c r="L67" s="395"/>
      <c r="M67" s="395"/>
      <c r="N67" s="395"/>
      <c r="O67" s="395"/>
      <c r="P67" s="395"/>
      <c r="Q67" s="395"/>
      <c r="R67" s="395"/>
      <c r="S67" s="395"/>
      <c r="T67" s="395"/>
      <c r="U67" s="395"/>
      <c r="V67" s="395"/>
      <c r="W67" s="395"/>
    </row>
    <row r="68" spans="1:23" ht="14.25" customHeight="1">
      <c r="A68" s="395"/>
      <c r="B68" s="395"/>
      <c r="C68" s="395"/>
      <c r="D68" s="395"/>
      <c r="E68" s="395"/>
      <c r="F68" s="395"/>
      <c r="G68" s="395"/>
      <c r="H68" s="395"/>
      <c r="I68" s="395"/>
      <c r="J68" s="395"/>
      <c r="K68" s="395"/>
      <c r="L68" s="395"/>
      <c r="M68" s="395"/>
      <c r="N68" s="395"/>
      <c r="O68" s="395"/>
      <c r="P68" s="395"/>
      <c r="Q68" s="395"/>
      <c r="R68" s="395"/>
      <c r="S68" s="395"/>
      <c r="T68" s="395"/>
      <c r="U68" s="395"/>
      <c r="V68" s="395"/>
      <c r="W68" s="395"/>
    </row>
    <row r="69" spans="1:23" ht="14.25" customHeight="1">
      <c r="A69" s="395"/>
      <c r="B69" s="395"/>
      <c r="C69" s="395"/>
      <c r="D69" s="395"/>
      <c r="E69" s="395"/>
      <c r="F69" s="395"/>
      <c r="G69" s="395"/>
      <c r="H69" s="395"/>
      <c r="I69" s="395"/>
      <c r="J69" s="395"/>
      <c r="K69" s="395"/>
      <c r="L69" s="395"/>
      <c r="M69" s="395"/>
      <c r="N69" s="395"/>
      <c r="O69" s="395"/>
      <c r="P69" s="395"/>
      <c r="Q69" s="395"/>
      <c r="R69" s="395"/>
      <c r="S69" s="395"/>
      <c r="T69" s="395"/>
      <c r="U69" s="395"/>
      <c r="V69" s="395"/>
      <c r="W69" s="395"/>
    </row>
    <row r="70" spans="1:23" ht="14.25" customHeight="1">
      <c r="A70" s="395"/>
      <c r="B70" s="395"/>
      <c r="C70" s="395"/>
      <c r="D70" s="395"/>
      <c r="E70" s="395"/>
      <c r="F70" s="395"/>
      <c r="G70" s="395"/>
      <c r="H70" s="395"/>
      <c r="I70" s="395"/>
      <c r="J70" s="395"/>
      <c r="K70" s="395"/>
      <c r="L70" s="395"/>
      <c r="M70" s="395"/>
      <c r="N70" s="395"/>
      <c r="O70" s="395"/>
      <c r="P70" s="395"/>
      <c r="Q70" s="395"/>
      <c r="R70" s="395"/>
      <c r="S70" s="395"/>
      <c r="T70" s="395"/>
      <c r="U70" s="395"/>
      <c r="V70" s="395"/>
      <c r="W70" s="395"/>
    </row>
    <row r="71" spans="1:23" ht="14.25" customHeight="1">
      <c r="A71" s="395"/>
      <c r="B71" s="395"/>
      <c r="C71" s="395"/>
      <c r="D71" s="395"/>
      <c r="E71" s="395"/>
      <c r="F71" s="395"/>
      <c r="G71" s="395"/>
      <c r="H71" s="395"/>
      <c r="I71" s="395"/>
      <c r="J71" s="395"/>
      <c r="K71" s="395"/>
      <c r="L71" s="395"/>
      <c r="M71" s="395"/>
      <c r="N71" s="395"/>
      <c r="O71" s="395"/>
      <c r="P71" s="395"/>
      <c r="Q71" s="395"/>
      <c r="R71" s="395"/>
      <c r="S71" s="395"/>
      <c r="T71" s="395"/>
      <c r="U71" s="395"/>
      <c r="V71" s="395"/>
      <c r="W71" s="395"/>
    </row>
    <row r="72" spans="1:23" ht="14.25" customHeight="1">
      <c r="A72" s="395"/>
      <c r="B72" s="395"/>
      <c r="C72" s="395"/>
      <c r="D72" s="395"/>
      <c r="E72" s="395"/>
      <c r="F72" s="395"/>
      <c r="G72" s="395"/>
      <c r="H72" s="395"/>
      <c r="I72" s="395"/>
      <c r="J72" s="395"/>
      <c r="K72" s="395"/>
      <c r="L72" s="395"/>
      <c r="M72" s="395"/>
      <c r="N72" s="395"/>
      <c r="O72" s="395"/>
      <c r="P72" s="395"/>
      <c r="Q72" s="395"/>
      <c r="R72" s="395"/>
      <c r="S72" s="395"/>
      <c r="T72" s="395"/>
      <c r="U72" s="395"/>
      <c r="V72" s="395"/>
      <c r="W72" s="395"/>
    </row>
    <row r="73" spans="1:23" ht="14.25" customHeight="1">
      <c r="A73" s="395"/>
      <c r="B73" s="395"/>
      <c r="C73" s="395"/>
      <c r="D73" s="395"/>
      <c r="E73" s="395"/>
      <c r="F73" s="395"/>
      <c r="G73" s="395"/>
      <c r="H73" s="395"/>
      <c r="I73" s="395"/>
      <c r="J73" s="395"/>
      <c r="K73" s="395"/>
      <c r="L73" s="395"/>
      <c r="M73" s="395"/>
      <c r="N73" s="395"/>
      <c r="O73" s="395"/>
      <c r="P73" s="395"/>
      <c r="Q73" s="395"/>
      <c r="R73" s="395"/>
      <c r="S73" s="395"/>
      <c r="T73" s="395"/>
      <c r="U73" s="395"/>
      <c r="V73" s="395"/>
      <c r="W73" s="395"/>
    </row>
    <row r="74" spans="1:23" ht="14.25" customHeight="1">
      <c r="A74" s="395"/>
      <c r="B74" s="395"/>
      <c r="C74" s="395"/>
      <c r="D74" s="395"/>
      <c r="E74" s="395"/>
      <c r="F74" s="395"/>
      <c r="G74" s="395"/>
      <c r="H74" s="395"/>
      <c r="I74" s="395"/>
      <c r="J74" s="395"/>
      <c r="K74" s="395"/>
      <c r="L74" s="395"/>
      <c r="M74" s="395"/>
      <c r="N74" s="395"/>
      <c r="O74" s="395"/>
      <c r="P74" s="395"/>
      <c r="Q74" s="395"/>
      <c r="R74" s="395"/>
      <c r="S74" s="395"/>
      <c r="T74" s="395"/>
      <c r="U74" s="395"/>
      <c r="V74" s="395"/>
      <c r="W74" s="395"/>
    </row>
    <row r="75" spans="1:23" ht="14.25" customHeight="1">
      <c r="A75" s="395"/>
      <c r="B75" s="395"/>
      <c r="C75" s="395"/>
      <c r="D75" s="395"/>
      <c r="E75" s="395"/>
      <c r="F75" s="395"/>
      <c r="G75" s="395"/>
      <c r="H75" s="395"/>
      <c r="I75" s="395"/>
      <c r="J75" s="395"/>
      <c r="K75" s="395"/>
      <c r="L75" s="395"/>
      <c r="M75" s="395"/>
      <c r="N75" s="395"/>
      <c r="O75" s="395"/>
      <c r="P75" s="395"/>
      <c r="Q75" s="395"/>
      <c r="R75" s="395"/>
      <c r="S75" s="395"/>
      <c r="T75" s="395"/>
      <c r="U75" s="395"/>
      <c r="V75" s="395"/>
      <c r="W75" s="395"/>
    </row>
    <row r="76" spans="1:23" ht="14.25" customHeight="1">
      <c r="A76" s="395"/>
      <c r="B76" s="395"/>
      <c r="C76" s="395"/>
      <c r="D76" s="395"/>
      <c r="E76" s="395"/>
      <c r="F76" s="395"/>
      <c r="G76" s="395"/>
      <c r="H76" s="395"/>
      <c r="I76" s="395"/>
      <c r="J76" s="395"/>
      <c r="K76" s="395"/>
      <c r="L76" s="395"/>
      <c r="M76" s="395"/>
      <c r="N76" s="395"/>
      <c r="O76" s="395"/>
      <c r="P76" s="395"/>
      <c r="Q76" s="395"/>
      <c r="R76" s="395"/>
      <c r="S76" s="395"/>
      <c r="T76" s="395"/>
      <c r="U76" s="395"/>
      <c r="V76" s="395"/>
      <c r="W76" s="395"/>
    </row>
    <row r="77" spans="1:23" ht="14.25" customHeight="1">
      <c r="A77" s="395"/>
      <c r="B77" s="395"/>
      <c r="C77" s="395"/>
      <c r="D77" s="395"/>
      <c r="E77" s="395"/>
      <c r="F77" s="395"/>
      <c r="G77" s="395"/>
      <c r="H77" s="395"/>
      <c r="I77" s="395"/>
      <c r="J77" s="395"/>
      <c r="K77" s="395"/>
      <c r="L77" s="395"/>
      <c r="M77" s="395"/>
      <c r="N77" s="395"/>
      <c r="O77" s="395"/>
      <c r="P77" s="395"/>
      <c r="Q77" s="395"/>
      <c r="R77" s="395"/>
      <c r="S77" s="395"/>
      <c r="T77" s="395"/>
      <c r="U77" s="395"/>
      <c r="V77" s="395"/>
      <c r="W77" s="395"/>
    </row>
    <row r="78" spans="1:23" ht="14.25" customHeight="1">
      <c r="A78" s="395"/>
      <c r="B78" s="395"/>
      <c r="C78" s="395"/>
      <c r="D78" s="395"/>
      <c r="E78" s="395"/>
      <c r="F78" s="395"/>
      <c r="G78" s="395"/>
      <c r="H78" s="395"/>
      <c r="I78" s="395"/>
      <c r="J78" s="395"/>
      <c r="K78" s="395"/>
      <c r="L78" s="395"/>
      <c r="M78" s="395"/>
      <c r="N78" s="395"/>
      <c r="O78" s="395"/>
      <c r="P78" s="395"/>
      <c r="Q78" s="395"/>
      <c r="R78" s="395"/>
      <c r="S78" s="395"/>
      <c r="T78" s="395"/>
      <c r="U78" s="395"/>
      <c r="V78" s="395"/>
      <c r="W78" s="395"/>
    </row>
    <row r="79" spans="1:23" ht="14.25" customHeight="1">
      <c r="A79" s="395"/>
      <c r="B79" s="395"/>
      <c r="C79" s="395"/>
      <c r="D79" s="395"/>
      <c r="E79" s="395"/>
      <c r="F79" s="395"/>
      <c r="G79" s="395"/>
      <c r="H79" s="395"/>
      <c r="I79" s="395"/>
      <c r="J79" s="395"/>
      <c r="K79" s="395"/>
      <c r="L79" s="395"/>
      <c r="M79" s="395"/>
      <c r="N79" s="395"/>
      <c r="O79" s="395"/>
      <c r="P79" s="395"/>
      <c r="Q79" s="395"/>
      <c r="R79" s="395"/>
      <c r="S79" s="395"/>
      <c r="T79" s="395"/>
      <c r="U79" s="395"/>
      <c r="V79" s="395"/>
      <c r="W79" s="395"/>
    </row>
    <row r="80" spans="1:23" ht="14.25" customHeight="1">
      <c r="A80" s="395"/>
      <c r="B80" s="395"/>
      <c r="C80" s="395"/>
      <c r="D80" s="395"/>
      <c r="E80" s="395"/>
      <c r="F80" s="395"/>
      <c r="G80" s="395"/>
      <c r="H80" s="395"/>
      <c r="I80" s="395"/>
      <c r="J80" s="395"/>
      <c r="K80" s="395"/>
      <c r="L80" s="395"/>
      <c r="M80" s="395"/>
      <c r="N80" s="395"/>
      <c r="O80" s="395"/>
      <c r="P80" s="395"/>
      <c r="Q80" s="395"/>
      <c r="R80" s="395"/>
      <c r="S80" s="395"/>
      <c r="T80" s="395"/>
      <c r="U80" s="395"/>
      <c r="V80" s="395"/>
      <c r="W80" s="395"/>
    </row>
    <row r="81" spans="1:23" ht="14.25" customHeight="1">
      <c r="A81" s="395"/>
      <c r="B81" s="395"/>
      <c r="C81" s="395"/>
      <c r="D81" s="395"/>
      <c r="E81" s="395"/>
      <c r="F81" s="395"/>
      <c r="G81" s="395"/>
      <c r="H81" s="395"/>
      <c r="I81" s="395"/>
      <c r="J81" s="395"/>
      <c r="K81" s="395"/>
      <c r="L81" s="395"/>
      <c r="M81" s="395"/>
      <c r="N81" s="395"/>
      <c r="O81" s="395"/>
      <c r="P81" s="395"/>
      <c r="Q81" s="395"/>
      <c r="R81" s="395"/>
      <c r="S81" s="395"/>
      <c r="T81" s="395"/>
      <c r="U81" s="395"/>
      <c r="V81" s="395"/>
      <c r="W81" s="395"/>
    </row>
    <row r="82" spans="1:23" ht="14.25" customHeight="1">
      <c r="A82" s="395"/>
      <c r="B82" s="395"/>
      <c r="C82" s="395"/>
      <c r="D82" s="395"/>
      <c r="E82" s="395"/>
      <c r="F82" s="395"/>
      <c r="G82" s="395"/>
      <c r="H82" s="395"/>
      <c r="I82" s="395"/>
      <c r="J82" s="395"/>
      <c r="K82" s="395"/>
      <c r="L82" s="395"/>
      <c r="M82" s="395"/>
      <c r="N82" s="395"/>
      <c r="O82" s="395"/>
      <c r="P82" s="395"/>
      <c r="Q82" s="395"/>
      <c r="R82" s="395"/>
      <c r="S82" s="395"/>
      <c r="T82" s="395"/>
      <c r="U82" s="395"/>
      <c r="V82" s="395"/>
      <c r="W82" s="395"/>
    </row>
    <row r="83" spans="1:23" ht="14.25" customHeight="1">
      <c r="A83" s="395"/>
      <c r="B83" s="395"/>
      <c r="C83" s="395"/>
      <c r="D83" s="395"/>
      <c r="E83" s="395"/>
      <c r="F83" s="395"/>
      <c r="G83" s="395"/>
      <c r="H83" s="395"/>
      <c r="I83" s="395"/>
      <c r="J83" s="395"/>
      <c r="K83" s="395"/>
      <c r="L83" s="395"/>
      <c r="M83" s="395"/>
      <c r="N83" s="395"/>
      <c r="O83" s="395"/>
      <c r="P83" s="395"/>
      <c r="Q83" s="395"/>
      <c r="R83" s="395"/>
      <c r="S83" s="395"/>
      <c r="T83" s="395"/>
      <c r="U83" s="395"/>
      <c r="V83" s="395"/>
      <c r="W83" s="395"/>
    </row>
    <row r="84" spans="1:23" ht="14.25" customHeight="1">
      <c r="A84" s="395"/>
      <c r="B84" s="395"/>
      <c r="C84" s="395"/>
      <c r="D84" s="395"/>
      <c r="E84" s="395"/>
      <c r="F84" s="395"/>
      <c r="G84" s="395"/>
      <c r="H84" s="395"/>
      <c r="I84" s="395"/>
      <c r="J84" s="395"/>
      <c r="K84" s="395"/>
      <c r="L84" s="395"/>
      <c r="M84" s="395"/>
      <c r="N84" s="395"/>
      <c r="O84" s="395"/>
      <c r="P84" s="395"/>
      <c r="Q84" s="395"/>
      <c r="R84" s="395"/>
      <c r="S84" s="395"/>
      <c r="T84" s="395"/>
      <c r="U84" s="395"/>
      <c r="V84" s="395"/>
      <c r="W84" s="395"/>
    </row>
    <row r="85" spans="1:23" ht="14.25" customHeight="1">
      <c r="A85" s="395"/>
      <c r="B85" s="395"/>
      <c r="C85" s="395"/>
      <c r="D85" s="395"/>
      <c r="E85" s="395"/>
      <c r="F85" s="395"/>
      <c r="G85" s="395"/>
      <c r="H85" s="395"/>
      <c r="I85" s="395"/>
      <c r="J85" s="395"/>
      <c r="K85" s="395"/>
      <c r="L85" s="395"/>
      <c r="M85" s="395"/>
      <c r="N85" s="395"/>
      <c r="O85" s="395"/>
      <c r="P85" s="395"/>
      <c r="Q85" s="395"/>
      <c r="R85" s="395"/>
      <c r="S85" s="395"/>
      <c r="T85" s="395"/>
      <c r="U85" s="395"/>
      <c r="V85" s="395"/>
      <c r="W85" s="395"/>
    </row>
    <row r="86" spans="1:23" ht="14.25" customHeight="1">
      <c r="A86" s="395"/>
      <c r="B86" s="395"/>
      <c r="C86" s="395"/>
      <c r="D86" s="395"/>
      <c r="E86" s="395"/>
      <c r="F86" s="395"/>
      <c r="G86" s="395"/>
      <c r="H86" s="395"/>
      <c r="I86" s="395"/>
      <c r="J86" s="395"/>
      <c r="K86" s="395"/>
      <c r="L86" s="395"/>
      <c r="M86" s="395"/>
      <c r="N86" s="395"/>
      <c r="O86" s="395"/>
      <c r="P86" s="395"/>
      <c r="Q86" s="395"/>
      <c r="R86" s="395"/>
      <c r="S86" s="395"/>
      <c r="T86" s="395"/>
      <c r="U86" s="395"/>
      <c r="V86" s="395"/>
      <c r="W86" s="395"/>
    </row>
    <row r="87" spans="1:23" ht="14.25" customHeight="1">
      <c r="A87" s="395"/>
      <c r="B87" s="395"/>
      <c r="C87" s="395"/>
      <c r="D87" s="395"/>
      <c r="E87" s="395"/>
      <c r="F87" s="395"/>
      <c r="G87" s="395"/>
      <c r="H87" s="395"/>
      <c r="I87" s="395"/>
      <c r="J87" s="395"/>
      <c r="K87" s="395"/>
      <c r="L87" s="395"/>
      <c r="M87" s="395"/>
      <c r="N87" s="395"/>
      <c r="O87" s="395"/>
      <c r="P87" s="395"/>
      <c r="Q87" s="395"/>
      <c r="R87" s="395"/>
      <c r="S87" s="395"/>
      <c r="T87" s="395"/>
      <c r="U87" s="395"/>
      <c r="V87" s="395"/>
      <c r="W87" s="395"/>
    </row>
    <row r="88" spans="1:23" ht="14.25" customHeight="1">
      <c r="A88" s="395"/>
      <c r="B88" s="395"/>
      <c r="C88" s="395"/>
      <c r="D88" s="395"/>
      <c r="E88" s="395"/>
      <c r="F88" s="395"/>
      <c r="G88" s="395"/>
      <c r="H88" s="395"/>
      <c r="I88" s="395"/>
      <c r="J88" s="395"/>
      <c r="K88" s="395"/>
      <c r="L88" s="395"/>
      <c r="M88" s="395"/>
      <c r="N88" s="395"/>
      <c r="O88" s="395"/>
      <c r="P88" s="395"/>
      <c r="Q88" s="395"/>
      <c r="R88" s="395"/>
      <c r="S88" s="395"/>
      <c r="T88" s="395"/>
      <c r="U88" s="395"/>
      <c r="V88" s="395"/>
      <c r="W88" s="395"/>
    </row>
    <row r="89" spans="1:23" ht="14.25" customHeight="1">
      <c r="A89" s="395"/>
      <c r="B89" s="395"/>
      <c r="C89" s="395"/>
      <c r="D89" s="395"/>
      <c r="E89" s="395"/>
      <c r="F89" s="395"/>
      <c r="G89" s="395"/>
      <c r="H89" s="395"/>
      <c r="I89" s="395"/>
      <c r="J89" s="395"/>
      <c r="K89" s="395"/>
      <c r="L89" s="395"/>
      <c r="M89" s="395"/>
      <c r="N89" s="395"/>
      <c r="O89" s="395"/>
      <c r="P89" s="395"/>
      <c r="Q89" s="395"/>
      <c r="R89" s="395"/>
      <c r="S89" s="395"/>
      <c r="T89" s="395"/>
      <c r="U89" s="395"/>
      <c r="V89" s="395"/>
      <c r="W89" s="395"/>
    </row>
    <row r="90" spans="1:23" ht="14.25" customHeight="1">
      <c r="A90" s="395"/>
      <c r="B90" s="395"/>
      <c r="C90" s="395"/>
      <c r="D90" s="395"/>
      <c r="E90" s="395"/>
      <c r="F90" s="395"/>
      <c r="G90" s="395"/>
      <c r="H90" s="395"/>
      <c r="I90" s="395"/>
      <c r="J90" s="395"/>
      <c r="K90" s="395"/>
      <c r="L90" s="395"/>
      <c r="M90" s="395"/>
      <c r="N90" s="395"/>
      <c r="O90" s="395"/>
      <c r="P90" s="395"/>
      <c r="Q90" s="395"/>
      <c r="R90" s="395"/>
      <c r="S90" s="395"/>
      <c r="T90" s="395"/>
      <c r="U90" s="395"/>
      <c r="V90" s="395"/>
      <c r="W90" s="395"/>
    </row>
    <row r="91" spans="1:23" ht="14.25" customHeight="1">
      <c r="A91" s="395"/>
      <c r="B91" s="395"/>
      <c r="C91" s="395"/>
      <c r="D91" s="395"/>
      <c r="E91" s="395"/>
      <c r="F91" s="395"/>
      <c r="G91" s="395"/>
      <c r="H91" s="395"/>
      <c r="I91" s="395"/>
      <c r="J91" s="395"/>
      <c r="K91" s="395"/>
      <c r="L91" s="395"/>
      <c r="M91" s="395"/>
      <c r="N91" s="395"/>
      <c r="O91" s="395"/>
      <c r="P91" s="395"/>
      <c r="Q91" s="395"/>
      <c r="R91" s="395"/>
      <c r="S91" s="395"/>
      <c r="T91" s="395"/>
      <c r="U91" s="395"/>
      <c r="V91" s="395"/>
      <c r="W91" s="395"/>
    </row>
    <row r="92" spans="1:23" ht="14.25" customHeight="1">
      <c r="A92" s="395"/>
      <c r="B92" s="395"/>
      <c r="C92" s="395"/>
      <c r="D92" s="395"/>
      <c r="E92" s="395"/>
      <c r="F92" s="395"/>
      <c r="G92" s="395"/>
      <c r="H92" s="395"/>
      <c r="I92" s="395"/>
      <c r="J92" s="395"/>
      <c r="K92" s="395"/>
      <c r="L92" s="395"/>
      <c r="M92" s="395"/>
      <c r="N92" s="395"/>
      <c r="O92" s="395"/>
      <c r="P92" s="395"/>
      <c r="Q92" s="395"/>
      <c r="R92" s="395"/>
      <c r="S92" s="395"/>
      <c r="T92" s="395"/>
      <c r="U92" s="395"/>
      <c r="V92" s="395"/>
      <c r="W92" s="395"/>
    </row>
    <row r="93" spans="1:23" ht="14.25" customHeight="1">
      <c r="A93" s="395"/>
      <c r="B93" s="395"/>
      <c r="C93" s="395"/>
      <c r="D93" s="395"/>
      <c r="E93" s="395"/>
      <c r="F93" s="395"/>
      <c r="G93" s="395"/>
      <c r="H93" s="395"/>
      <c r="I93" s="395"/>
      <c r="J93" s="395"/>
      <c r="K93" s="395"/>
      <c r="L93" s="395"/>
      <c r="M93" s="395"/>
      <c r="N93" s="395"/>
      <c r="O93" s="395"/>
      <c r="P93" s="395"/>
      <c r="Q93" s="395"/>
      <c r="R93" s="395"/>
      <c r="S93" s="395"/>
      <c r="T93" s="395"/>
      <c r="U93" s="395"/>
      <c r="V93" s="395"/>
      <c r="W93" s="395"/>
    </row>
    <row r="94" spans="1:23" ht="14.25" customHeight="1">
      <c r="A94" s="395"/>
      <c r="B94" s="395"/>
      <c r="C94" s="395"/>
      <c r="D94" s="395"/>
      <c r="E94" s="395"/>
      <c r="F94" s="395"/>
      <c r="G94" s="395"/>
      <c r="H94" s="395"/>
      <c r="I94" s="395"/>
      <c r="J94" s="395"/>
      <c r="K94" s="395"/>
      <c r="L94" s="395"/>
      <c r="M94" s="395"/>
      <c r="N94" s="395"/>
      <c r="O94" s="395"/>
      <c r="P94" s="395"/>
      <c r="Q94" s="395"/>
      <c r="R94" s="395"/>
      <c r="S94" s="395"/>
      <c r="T94" s="395"/>
      <c r="U94" s="395"/>
      <c r="V94" s="395"/>
      <c r="W94" s="395"/>
    </row>
    <row r="95" spans="1:23" ht="14.25" customHeight="1">
      <c r="A95" s="395"/>
      <c r="B95" s="395"/>
      <c r="C95" s="395"/>
      <c r="D95" s="395"/>
      <c r="E95" s="395"/>
      <c r="F95" s="395"/>
      <c r="G95" s="395"/>
      <c r="H95" s="395"/>
      <c r="I95" s="395"/>
      <c r="J95" s="395"/>
      <c r="K95" s="395"/>
      <c r="L95" s="395"/>
      <c r="M95" s="395"/>
      <c r="N95" s="395"/>
      <c r="O95" s="395"/>
      <c r="P95" s="395"/>
      <c r="Q95" s="395"/>
      <c r="R95" s="395"/>
      <c r="S95" s="395"/>
      <c r="T95" s="395"/>
      <c r="U95" s="395"/>
      <c r="V95" s="395"/>
      <c r="W95" s="395"/>
    </row>
    <row r="96" spans="1:23" ht="14.25" customHeight="1">
      <c r="A96" s="395"/>
      <c r="B96" s="395"/>
      <c r="C96" s="395"/>
      <c r="D96" s="395"/>
      <c r="E96" s="395"/>
      <c r="F96" s="395"/>
      <c r="G96" s="395"/>
      <c r="H96" s="395"/>
      <c r="I96" s="395"/>
      <c r="J96" s="395"/>
      <c r="K96" s="395"/>
      <c r="L96" s="395"/>
      <c r="M96" s="395"/>
      <c r="N96" s="395"/>
      <c r="O96" s="395"/>
      <c r="P96" s="395"/>
      <c r="Q96" s="395"/>
      <c r="R96" s="395"/>
      <c r="S96" s="395"/>
      <c r="T96" s="395"/>
      <c r="U96" s="395"/>
      <c r="V96" s="395"/>
      <c r="W96" s="395"/>
    </row>
    <row r="97" spans="1:23" ht="14.25" customHeight="1">
      <c r="A97" s="395"/>
      <c r="B97" s="395"/>
      <c r="C97" s="395"/>
      <c r="D97" s="395"/>
      <c r="E97" s="395"/>
      <c r="F97" s="395"/>
      <c r="G97" s="395"/>
      <c r="H97" s="395"/>
      <c r="I97" s="395"/>
      <c r="J97" s="395"/>
      <c r="K97" s="395"/>
      <c r="L97" s="395"/>
      <c r="M97" s="395"/>
      <c r="N97" s="395"/>
      <c r="O97" s="395"/>
      <c r="P97" s="395"/>
      <c r="Q97" s="395"/>
      <c r="R97" s="395"/>
      <c r="S97" s="395"/>
      <c r="T97" s="395"/>
      <c r="U97" s="395"/>
      <c r="V97" s="395"/>
      <c r="W97" s="395"/>
    </row>
    <row r="98" spans="1:23" ht="14.25" customHeight="1">
      <c r="A98" s="395"/>
      <c r="B98" s="395"/>
      <c r="C98" s="395"/>
      <c r="D98" s="395"/>
      <c r="E98" s="395"/>
      <c r="F98" s="395"/>
      <c r="G98" s="395"/>
      <c r="H98" s="395"/>
      <c r="I98" s="395"/>
      <c r="J98" s="395"/>
      <c r="K98" s="395"/>
      <c r="L98" s="395"/>
      <c r="M98" s="395"/>
      <c r="N98" s="395"/>
      <c r="O98" s="395"/>
      <c r="P98" s="395"/>
      <c r="Q98" s="395"/>
      <c r="R98" s="395"/>
      <c r="S98" s="395"/>
      <c r="T98" s="395"/>
      <c r="U98" s="395"/>
      <c r="V98" s="395"/>
      <c r="W98" s="395"/>
    </row>
    <row r="99" spans="1:23" ht="14.25" customHeight="1">
      <c r="A99" s="395"/>
      <c r="B99" s="395"/>
      <c r="C99" s="395"/>
      <c r="D99" s="395"/>
      <c r="E99" s="395"/>
      <c r="F99" s="395"/>
      <c r="G99" s="395"/>
      <c r="H99" s="395"/>
      <c r="I99" s="395"/>
      <c r="J99" s="395"/>
      <c r="K99" s="395"/>
      <c r="L99" s="395"/>
      <c r="M99" s="395"/>
      <c r="N99" s="395"/>
      <c r="O99" s="395"/>
      <c r="P99" s="395"/>
      <c r="Q99" s="395"/>
      <c r="R99" s="395"/>
      <c r="S99" s="395"/>
      <c r="T99" s="395"/>
      <c r="U99" s="395"/>
      <c r="V99" s="395"/>
      <c r="W99" s="395"/>
    </row>
    <row r="100" spans="1:23" ht="14.25" customHeight="1">
      <c r="A100" s="395"/>
      <c r="B100" s="395"/>
      <c r="C100" s="395"/>
      <c r="D100" s="395"/>
      <c r="E100" s="395"/>
      <c r="F100" s="395"/>
      <c r="G100" s="395"/>
      <c r="H100" s="395"/>
      <c r="I100" s="395"/>
      <c r="J100" s="395"/>
      <c r="K100" s="395"/>
      <c r="L100" s="395"/>
      <c r="M100" s="395"/>
      <c r="N100" s="395"/>
      <c r="O100" s="395"/>
      <c r="P100" s="395"/>
      <c r="Q100" s="395"/>
      <c r="R100" s="395"/>
      <c r="S100" s="395"/>
      <c r="T100" s="395"/>
      <c r="U100" s="395"/>
      <c r="V100" s="395"/>
      <c r="W100" s="395"/>
    </row>
    <row r="101" spans="1:23" ht="14.25" customHeight="1">
      <c r="A101" s="395"/>
      <c r="B101" s="395"/>
      <c r="C101" s="395"/>
      <c r="D101" s="395"/>
      <c r="E101" s="395"/>
      <c r="F101" s="395"/>
      <c r="G101" s="395"/>
      <c r="H101" s="395"/>
      <c r="I101" s="395"/>
      <c r="J101" s="395"/>
      <c r="K101" s="395"/>
      <c r="L101" s="395"/>
      <c r="M101" s="395"/>
      <c r="N101" s="395"/>
      <c r="O101" s="395"/>
      <c r="P101" s="395"/>
      <c r="Q101" s="395"/>
      <c r="R101" s="395"/>
      <c r="S101" s="395"/>
      <c r="T101" s="395"/>
      <c r="U101" s="395"/>
      <c r="V101" s="395"/>
      <c r="W101" s="395"/>
    </row>
    <row r="102" spans="1:23" ht="14.25" customHeight="1">
      <c r="A102" s="395"/>
      <c r="B102" s="395"/>
      <c r="C102" s="395"/>
      <c r="D102" s="395"/>
      <c r="E102" s="395"/>
      <c r="F102" s="395"/>
      <c r="G102" s="395"/>
      <c r="H102" s="395"/>
      <c r="I102" s="395"/>
      <c r="J102" s="395"/>
      <c r="K102" s="395"/>
      <c r="L102" s="395"/>
      <c r="M102" s="395"/>
      <c r="N102" s="395"/>
      <c r="O102" s="395"/>
      <c r="P102" s="395"/>
      <c r="Q102" s="395"/>
      <c r="R102" s="395"/>
      <c r="S102" s="395"/>
      <c r="T102" s="395"/>
      <c r="U102" s="395"/>
      <c r="V102" s="395"/>
      <c r="W102" s="395"/>
    </row>
    <row r="103" spans="1:23" ht="14.25" customHeight="1">
      <c r="A103" s="395"/>
      <c r="B103" s="395"/>
      <c r="C103" s="395"/>
      <c r="D103" s="395"/>
      <c r="E103" s="395"/>
      <c r="F103" s="395"/>
      <c r="G103" s="395"/>
      <c r="H103" s="395"/>
      <c r="I103" s="395"/>
      <c r="J103" s="395"/>
      <c r="K103" s="395"/>
      <c r="L103" s="395"/>
      <c r="M103" s="395"/>
      <c r="N103" s="395"/>
      <c r="O103" s="395"/>
      <c r="P103" s="395"/>
      <c r="Q103" s="395"/>
      <c r="R103" s="395"/>
      <c r="S103" s="395"/>
      <c r="T103" s="395"/>
      <c r="U103" s="395"/>
      <c r="V103" s="395"/>
      <c r="W103" s="395"/>
    </row>
    <row r="104" spans="1:23" ht="14.25" customHeight="1">
      <c r="A104" s="395"/>
      <c r="B104" s="395"/>
      <c r="C104" s="395"/>
      <c r="D104" s="395"/>
      <c r="E104" s="395"/>
      <c r="F104" s="395"/>
      <c r="G104" s="395"/>
      <c r="H104" s="395"/>
      <c r="I104" s="395"/>
      <c r="J104" s="395"/>
      <c r="K104" s="395"/>
      <c r="L104" s="395"/>
      <c r="M104" s="395"/>
      <c r="N104" s="395"/>
      <c r="O104" s="395"/>
      <c r="P104" s="395"/>
      <c r="Q104" s="395"/>
      <c r="R104" s="395"/>
      <c r="S104" s="395"/>
      <c r="T104" s="395"/>
      <c r="U104" s="395"/>
      <c r="V104" s="395"/>
      <c r="W104" s="395"/>
    </row>
    <row r="105" spans="1:23" ht="14.25" customHeight="1">
      <c r="A105" s="395"/>
      <c r="B105" s="395"/>
      <c r="C105" s="395"/>
      <c r="D105" s="395"/>
      <c r="E105" s="395"/>
      <c r="F105" s="395"/>
      <c r="G105" s="395"/>
      <c r="H105" s="395"/>
      <c r="I105" s="395"/>
      <c r="J105" s="395"/>
      <c r="K105" s="395"/>
      <c r="L105" s="395"/>
      <c r="M105" s="395"/>
      <c r="N105" s="395"/>
      <c r="O105" s="395"/>
      <c r="P105" s="395"/>
      <c r="Q105" s="395"/>
      <c r="R105" s="395"/>
      <c r="S105" s="395"/>
      <c r="T105" s="395"/>
      <c r="U105" s="395"/>
      <c r="V105" s="395"/>
      <c r="W105" s="395"/>
    </row>
    <row r="106" spans="1:23" ht="14.25" customHeight="1">
      <c r="A106" s="395"/>
      <c r="B106" s="395"/>
      <c r="C106" s="395"/>
      <c r="D106" s="395"/>
      <c r="E106" s="395"/>
      <c r="F106" s="395"/>
      <c r="G106" s="395"/>
      <c r="H106" s="395"/>
      <c r="I106" s="395"/>
      <c r="J106" s="395"/>
      <c r="K106" s="395"/>
      <c r="L106" s="395"/>
      <c r="M106" s="395"/>
      <c r="N106" s="395"/>
      <c r="O106" s="395"/>
      <c r="P106" s="395"/>
      <c r="Q106" s="395"/>
      <c r="R106" s="395"/>
      <c r="S106" s="395"/>
      <c r="T106" s="395"/>
      <c r="U106" s="395"/>
      <c r="V106" s="395"/>
      <c r="W106" s="395"/>
    </row>
    <row r="107" spans="1:23" ht="14.25" customHeight="1">
      <c r="A107" s="395"/>
      <c r="B107" s="395"/>
      <c r="C107" s="395"/>
      <c r="D107" s="395"/>
      <c r="E107" s="395"/>
      <c r="F107" s="395"/>
      <c r="G107" s="395"/>
      <c r="H107" s="395"/>
      <c r="I107" s="395"/>
      <c r="J107" s="395"/>
      <c r="K107" s="395"/>
      <c r="L107" s="395"/>
      <c r="M107" s="395"/>
      <c r="N107" s="395"/>
      <c r="O107" s="395"/>
      <c r="P107" s="395"/>
      <c r="Q107" s="395"/>
      <c r="R107" s="395"/>
      <c r="S107" s="395"/>
      <c r="T107" s="395"/>
      <c r="U107" s="395"/>
      <c r="V107" s="395"/>
      <c r="W107" s="395"/>
    </row>
    <row r="108" spans="1:23" ht="14.25" customHeight="1">
      <c r="A108" s="395"/>
      <c r="B108" s="395"/>
      <c r="C108" s="395"/>
      <c r="D108" s="395"/>
      <c r="E108" s="395"/>
      <c r="F108" s="395"/>
      <c r="G108" s="395"/>
      <c r="H108" s="395"/>
      <c r="I108" s="395"/>
      <c r="J108" s="395"/>
      <c r="K108" s="395"/>
      <c r="L108" s="395"/>
      <c r="M108" s="395"/>
      <c r="N108" s="395"/>
      <c r="O108" s="395"/>
      <c r="P108" s="395"/>
      <c r="Q108" s="395"/>
      <c r="R108" s="395"/>
      <c r="S108" s="395"/>
      <c r="T108" s="395"/>
      <c r="U108" s="395"/>
      <c r="V108" s="395"/>
      <c r="W108" s="395"/>
    </row>
    <row r="109" spans="1:23" ht="14.25" customHeight="1">
      <c r="A109" s="395"/>
      <c r="B109" s="395"/>
      <c r="C109" s="395"/>
      <c r="D109" s="395"/>
      <c r="E109" s="395"/>
      <c r="F109" s="395"/>
      <c r="G109" s="395"/>
      <c r="H109" s="395"/>
      <c r="I109" s="395"/>
      <c r="J109" s="395"/>
      <c r="K109" s="395"/>
      <c r="L109" s="395"/>
      <c r="M109" s="395"/>
      <c r="N109" s="395"/>
      <c r="O109" s="395"/>
      <c r="P109" s="395"/>
      <c r="Q109" s="395"/>
      <c r="R109" s="395"/>
      <c r="S109" s="395"/>
      <c r="T109" s="395"/>
      <c r="U109" s="395"/>
      <c r="V109" s="395"/>
      <c r="W109" s="395"/>
    </row>
    <row r="110" spans="1:23" ht="14.25" customHeight="1">
      <c r="A110" s="395"/>
      <c r="B110" s="395"/>
      <c r="C110" s="395"/>
      <c r="D110" s="395"/>
      <c r="E110" s="395"/>
      <c r="F110" s="395"/>
      <c r="G110" s="395"/>
      <c r="H110" s="395"/>
      <c r="I110" s="395"/>
      <c r="J110" s="395"/>
      <c r="K110" s="395"/>
      <c r="L110" s="395"/>
      <c r="M110" s="395"/>
      <c r="N110" s="395"/>
      <c r="O110" s="395"/>
      <c r="P110" s="395"/>
      <c r="Q110" s="395"/>
      <c r="R110" s="395"/>
      <c r="S110" s="395"/>
      <c r="T110" s="395"/>
      <c r="U110" s="395"/>
      <c r="V110" s="395"/>
      <c r="W110" s="395"/>
    </row>
    <row r="111" spans="1:23" ht="14.25" customHeight="1">
      <c r="A111" s="395"/>
      <c r="B111" s="395"/>
      <c r="C111" s="395"/>
      <c r="D111" s="395"/>
      <c r="E111" s="395"/>
      <c r="F111" s="395"/>
      <c r="G111" s="395"/>
      <c r="H111" s="395"/>
      <c r="I111" s="395"/>
      <c r="J111" s="395"/>
      <c r="K111" s="395"/>
      <c r="L111" s="395"/>
      <c r="M111" s="395"/>
      <c r="N111" s="395"/>
      <c r="O111" s="395"/>
      <c r="P111" s="395"/>
      <c r="Q111" s="395"/>
      <c r="R111" s="395"/>
      <c r="S111" s="395"/>
      <c r="T111" s="395"/>
      <c r="U111" s="395"/>
      <c r="V111" s="395"/>
      <c r="W111" s="395"/>
    </row>
    <row r="112" spans="1:23" ht="14.25" customHeight="1">
      <c r="A112" s="395"/>
      <c r="B112" s="395"/>
      <c r="C112" s="395"/>
      <c r="D112" s="395"/>
      <c r="E112" s="395"/>
      <c r="F112" s="395"/>
      <c r="G112" s="395"/>
      <c r="H112" s="395"/>
      <c r="I112" s="395"/>
      <c r="J112" s="395"/>
      <c r="K112" s="395"/>
      <c r="L112" s="395"/>
      <c r="M112" s="395"/>
      <c r="N112" s="395"/>
      <c r="O112" s="395"/>
      <c r="P112" s="395"/>
      <c r="Q112" s="395"/>
      <c r="R112" s="395"/>
      <c r="S112" s="395"/>
      <c r="T112" s="395"/>
      <c r="U112" s="395"/>
      <c r="V112" s="395"/>
      <c r="W112" s="395"/>
    </row>
    <row r="113" spans="1:23" ht="14.25" customHeight="1">
      <c r="A113" s="395"/>
      <c r="B113" s="395"/>
      <c r="C113" s="395"/>
      <c r="D113" s="395"/>
      <c r="E113" s="395"/>
      <c r="F113" s="395"/>
      <c r="G113" s="395"/>
      <c r="H113" s="395"/>
      <c r="I113" s="395"/>
      <c r="J113" s="395"/>
      <c r="K113" s="395"/>
      <c r="L113" s="395"/>
      <c r="M113" s="395"/>
      <c r="N113" s="395"/>
      <c r="O113" s="395"/>
      <c r="P113" s="395"/>
      <c r="Q113" s="395"/>
      <c r="R113" s="395"/>
      <c r="S113" s="395"/>
      <c r="T113" s="395"/>
      <c r="U113" s="395"/>
      <c r="V113" s="395"/>
      <c r="W113" s="395"/>
    </row>
    <row r="114" spans="1:23" ht="14.25" customHeight="1">
      <c r="A114" s="395"/>
      <c r="B114" s="395"/>
      <c r="C114" s="395"/>
      <c r="D114" s="395"/>
      <c r="E114" s="395"/>
      <c r="F114" s="395"/>
      <c r="G114" s="395"/>
      <c r="H114" s="395"/>
      <c r="I114" s="395"/>
      <c r="J114" s="395"/>
      <c r="K114" s="395"/>
      <c r="L114" s="395"/>
      <c r="M114" s="395"/>
      <c r="N114" s="395"/>
      <c r="O114" s="395"/>
      <c r="P114" s="395"/>
      <c r="Q114" s="395"/>
      <c r="R114" s="395"/>
      <c r="S114" s="395"/>
      <c r="T114" s="395"/>
      <c r="U114" s="395"/>
      <c r="V114" s="395"/>
      <c r="W114" s="395"/>
    </row>
    <row r="115" spans="1:23" ht="14.25" customHeight="1">
      <c r="A115" s="395"/>
      <c r="B115" s="395"/>
      <c r="C115" s="395"/>
      <c r="D115" s="395"/>
      <c r="E115" s="395"/>
      <c r="F115" s="395"/>
      <c r="G115" s="395"/>
      <c r="H115" s="395"/>
      <c r="I115" s="395"/>
      <c r="J115" s="395"/>
      <c r="K115" s="395"/>
      <c r="L115" s="395"/>
      <c r="M115" s="395"/>
      <c r="N115" s="395"/>
      <c r="O115" s="395"/>
      <c r="P115" s="395"/>
      <c r="Q115" s="395"/>
      <c r="R115" s="395"/>
      <c r="S115" s="395"/>
      <c r="T115" s="395"/>
      <c r="U115" s="395"/>
      <c r="V115" s="395"/>
      <c r="W115" s="395"/>
    </row>
    <row r="116" spans="1:23" ht="14.25" customHeight="1">
      <c r="A116" s="395"/>
      <c r="B116" s="395"/>
      <c r="C116" s="395"/>
      <c r="D116" s="395"/>
      <c r="E116" s="395"/>
      <c r="F116" s="395"/>
      <c r="G116" s="395"/>
      <c r="H116" s="395"/>
      <c r="I116" s="395"/>
      <c r="J116" s="395"/>
      <c r="K116" s="395"/>
      <c r="L116" s="395"/>
      <c r="M116" s="395"/>
      <c r="N116" s="395"/>
      <c r="O116" s="395"/>
      <c r="P116" s="395"/>
      <c r="Q116" s="395"/>
      <c r="R116" s="395"/>
      <c r="S116" s="395"/>
      <c r="T116" s="395"/>
      <c r="U116" s="395"/>
      <c r="V116" s="395"/>
      <c r="W116" s="395"/>
    </row>
    <row r="117" spans="1:23" ht="14.25" customHeight="1">
      <c r="A117" s="395"/>
      <c r="B117" s="395"/>
      <c r="C117" s="395"/>
      <c r="D117" s="395"/>
      <c r="E117" s="395"/>
      <c r="F117" s="395"/>
      <c r="G117" s="395"/>
      <c r="H117" s="395"/>
      <c r="I117" s="395"/>
      <c r="J117" s="395"/>
      <c r="K117" s="395"/>
      <c r="L117" s="395"/>
      <c r="M117" s="395"/>
      <c r="N117" s="395"/>
      <c r="O117" s="395"/>
      <c r="P117" s="395"/>
      <c r="Q117" s="395"/>
      <c r="R117" s="395"/>
      <c r="S117" s="395"/>
      <c r="T117" s="395"/>
      <c r="U117" s="395"/>
      <c r="V117" s="395"/>
      <c r="W117" s="395"/>
    </row>
    <row r="118" spans="1:23" ht="14.25" customHeight="1">
      <c r="A118" s="395"/>
      <c r="B118" s="395"/>
      <c r="C118" s="395"/>
      <c r="D118" s="395"/>
      <c r="E118" s="395"/>
      <c r="F118" s="395"/>
      <c r="G118" s="395"/>
      <c r="H118" s="395"/>
      <c r="I118" s="395"/>
      <c r="J118" s="395"/>
      <c r="K118" s="395"/>
      <c r="L118" s="395"/>
      <c r="M118" s="395"/>
      <c r="N118" s="395"/>
      <c r="O118" s="395"/>
      <c r="P118" s="395"/>
      <c r="Q118" s="395"/>
      <c r="R118" s="395"/>
      <c r="S118" s="395"/>
      <c r="T118" s="395"/>
      <c r="U118" s="395"/>
      <c r="V118" s="395"/>
      <c r="W118" s="395"/>
    </row>
    <row r="119" spans="1:23" ht="14.25" customHeight="1">
      <c r="A119" s="395"/>
      <c r="B119" s="395"/>
      <c r="C119" s="395"/>
      <c r="D119" s="395"/>
      <c r="E119" s="395"/>
      <c r="F119" s="395"/>
      <c r="G119" s="395"/>
      <c r="H119" s="395"/>
      <c r="I119" s="395"/>
      <c r="J119" s="395"/>
      <c r="K119" s="395"/>
      <c r="L119" s="395"/>
      <c r="M119" s="395"/>
      <c r="N119" s="395"/>
      <c r="O119" s="395"/>
      <c r="P119" s="395"/>
      <c r="Q119" s="395"/>
      <c r="R119" s="395"/>
      <c r="S119" s="395"/>
      <c r="T119" s="395"/>
      <c r="U119" s="395"/>
      <c r="V119" s="395"/>
      <c r="W119" s="395"/>
    </row>
    <row r="120" spans="1:23" ht="14.25" customHeight="1">
      <c r="A120" s="395"/>
      <c r="B120" s="395"/>
      <c r="C120" s="395"/>
      <c r="D120" s="395"/>
      <c r="E120" s="395"/>
      <c r="F120" s="395"/>
      <c r="G120" s="395"/>
      <c r="H120" s="395"/>
      <c r="I120" s="395"/>
      <c r="J120" s="395"/>
      <c r="K120" s="395"/>
      <c r="L120" s="395"/>
      <c r="M120" s="395"/>
      <c r="N120" s="395"/>
      <c r="O120" s="395"/>
      <c r="P120" s="395"/>
      <c r="Q120" s="395"/>
      <c r="R120" s="395"/>
      <c r="S120" s="395"/>
      <c r="T120" s="395"/>
      <c r="U120" s="395"/>
      <c r="V120" s="395"/>
      <c r="W120" s="395"/>
    </row>
    <row r="121" spans="1:23" ht="14.25" customHeight="1">
      <c r="A121" s="395"/>
      <c r="B121" s="395"/>
      <c r="C121" s="395"/>
      <c r="D121" s="395"/>
      <c r="E121" s="395"/>
      <c r="F121" s="395"/>
      <c r="G121" s="395"/>
      <c r="H121" s="395"/>
      <c r="I121" s="395"/>
      <c r="J121" s="395"/>
      <c r="K121" s="395"/>
      <c r="L121" s="395"/>
      <c r="M121" s="395"/>
      <c r="N121" s="395"/>
      <c r="O121" s="395"/>
      <c r="P121" s="395"/>
      <c r="Q121" s="395"/>
      <c r="R121" s="395"/>
      <c r="S121" s="395"/>
      <c r="T121" s="395"/>
      <c r="U121" s="395"/>
      <c r="V121" s="395"/>
      <c r="W121" s="395"/>
    </row>
    <row r="122" spans="1:23" ht="14.25" customHeight="1">
      <c r="A122" s="395"/>
      <c r="B122" s="395"/>
      <c r="C122" s="395"/>
      <c r="D122" s="395"/>
      <c r="E122" s="395"/>
      <c r="F122" s="395"/>
      <c r="G122" s="395"/>
      <c r="H122" s="395"/>
      <c r="I122" s="395"/>
      <c r="J122" s="395"/>
      <c r="K122" s="395"/>
      <c r="L122" s="395"/>
      <c r="M122" s="395"/>
      <c r="N122" s="395"/>
      <c r="O122" s="395"/>
      <c r="P122" s="395"/>
      <c r="Q122" s="395"/>
      <c r="R122" s="395"/>
      <c r="S122" s="395"/>
      <c r="T122" s="395"/>
      <c r="U122" s="395"/>
      <c r="V122" s="395"/>
      <c r="W122" s="395"/>
    </row>
    <row r="123" spans="1:23" ht="14.25" customHeight="1">
      <c r="A123" s="395"/>
      <c r="B123" s="395"/>
      <c r="C123" s="395"/>
      <c r="D123" s="395"/>
      <c r="E123" s="395"/>
      <c r="F123" s="395"/>
      <c r="G123" s="395"/>
      <c r="H123" s="395"/>
      <c r="I123" s="395"/>
      <c r="J123" s="395"/>
      <c r="K123" s="395"/>
      <c r="L123" s="395"/>
      <c r="M123" s="395"/>
      <c r="N123" s="395"/>
      <c r="O123" s="395"/>
      <c r="P123" s="395"/>
      <c r="Q123" s="395"/>
      <c r="R123" s="395"/>
      <c r="S123" s="395"/>
      <c r="T123" s="395"/>
      <c r="U123" s="395"/>
      <c r="V123" s="395"/>
      <c r="W123" s="395"/>
    </row>
    <row r="124" spans="1:23" ht="14.25" customHeight="1">
      <c r="A124" s="395"/>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row>
    <row r="125" spans="1:23" ht="14.25" customHeight="1">
      <c r="A125" s="395"/>
      <c r="B125" s="395"/>
      <c r="C125" s="395"/>
      <c r="D125" s="395"/>
      <c r="E125" s="395"/>
      <c r="F125" s="395"/>
      <c r="G125" s="395"/>
      <c r="H125" s="395"/>
      <c r="I125" s="395"/>
      <c r="J125" s="395"/>
      <c r="K125" s="395"/>
      <c r="L125" s="395"/>
      <c r="M125" s="395"/>
      <c r="N125" s="395"/>
      <c r="O125" s="395"/>
      <c r="P125" s="395"/>
      <c r="Q125" s="395"/>
      <c r="R125" s="395"/>
      <c r="S125" s="395"/>
      <c r="T125" s="395"/>
      <c r="U125" s="395"/>
      <c r="V125" s="395"/>
      <c r="W125" s="395"/>
    </row>
    <row r="126" spans="1:23" ht="14.25" customHeight="1">
      <c r="A126" s="395"/>
      <c r="B126" s="395"/>
      <c r="C126" s="395"/>
      <c r="D126" s="395"/>
      <c r="E126" s="395"/>
      <c r="F126" s="395"/>
      <c r="G126" s="395"/>
      <c r="H126" s="395"/>
      <c r="I126" s="395"/>
      <c r="J126" s="395"/>
      <c r="K126" s="395"/>
      <c r="L126" s="395"/>
      <c r="M126" s="395"/>
      <c r="N126" s="395"/>
      <c r="O126" s="395"/>
      <c r="P126" s="395"/>
      <c r="Q126" s="395"/>
      <c r="R126" s="395"/>
      <c r="S126" s="395"/>
      <c r="T126" s="395"/>
      <c r="U126" s="395"/>
      <c r="V126" s="395"/>
      <c r="W126" s="395"/>
    </row>
    <row r="127" spans="1:23" ht="14.25" customHeight="1">
      <c r="A127" s="395"/>
      <c r="B127" s="395"/>
      <c r="C127" s="395"/>
      <c r="D127" s="395"/>
      <c r="E127" s="395"/>
      <c r="F127" s="395"/>
      <c r="G127" s="395"/>
      <c r="H127" s="395"/>
      <c r="I127" s="395"/>
      <c r="J127" s="395"/>
      <c r="K127" s="395"/>
      <c r="L127" s="395"/>
      <c r="M127" s="395"/>
      <c r="N127" s="395"/>
      <c r="O127" s="395"/>
      <c r="P127" s="395"/>
      <c r="Q127" s="395"/>
      <c r="R127" s="395"/>
      <c r="S127" s="395"/>
      <c r="T127" s="395"/>
      <c r="U127" s="395"/>
      <c r="V127" s="395"/>
      <c r="W127" s="395"/>
    </row>
    <row r="128" spans="1:23" ht="14.25" customHeight="1">
      <c r="A128" s="395"/>
      <c r="B128" s="395"/>
      <c r="C128" s="395"/>
      <c r="D128" s="395"/>
      <c r="E128" s="395"/>
      <c r="F128" s="395"/>
      <c r="G128" s="395"/>
      <c r="H128" s="395"/>
      <c r="I128" s="395"/>
      <c r="J128" s="395"/>
      <c r="K128" s="395"/>
      <c r="L128" s="395"/>
      <c r="M128" s="395"/>
      <c r="N128" s="395"/>
      <c r="O128" s="395"/>
      <c r="P128" s="395"/>
      <c r="Q128" s="395"/>
      <c r="R128" s="395"/>
      <c r="S128" s="395"/>
      <c r="T128" s="395"/>
      <c r="U128" s="395"/>
      <c r="V128" s="395"/>
      <c r="W128" s="395"/>
    </row>
    <row r="129" spans="1:23" ht="14.25" customHeight="1">
      <c r="A129" s="395"/>
      <c r="B129" s="395"/>
      <c r="C129" s="395"/>
      <c r="D129" s="395"/>
      <c r="E129" s="395"/>
      <c r="F129" s="395"/>
      <c r="G129" s="395"/>
      <c r="H129" s="395"/>
      <c r="I129" s="395"/>
      <c r="J129" s="395"/>
      <c r="K129" s="395"/>
      <c r="L129" s="395"/>
      <c r="M129" s="395"/>
      <c r="N129" s="395"/>
      <c r="O129" s="395"/>
      <c r="P129" s="395"/>
      <c r="Q129" s="395"/>
      <c r="R129" s="395"/>
      <c r="S129" s="395"/>
      <c r="T129" s="395"/>
      <c r="U129" s="395"/>
      <c r="V129" s="395"/>
      <c r="W129" s="395"/>
    </row>
    <row r="130" spans="1:23" ht="14.25" customHeight="1">
      <c r="A130" s="395"/>
      <c r="B130" s="395"/>
      <c r="C130" s="395"/>
      <c r="D130" s="395"/>
      <c r="E130" s="395"/>
      <c r="F130" s="395"/>
      <c r="G130" s="395"/>
      <c r="H130" s="395"/>
      <c r="I130" s="395"/>
      <c r="J130" s="395"/>
      <c r="K130" s="395"/>
      <c r="L130" s="395"/>
      <c r="M130" s="395"/>
      <c r="N130" s="395"/>
      <c r="O130" s="395"/>
      <c r="P130" s="395"/>
      <c r="Q130" s="395"/>
      <c r="R130" s="395"/>
      <c r="S130" s="395"/>
      <c r="T130" s="395"/>
      <c r="U130" s="395"/>
      <c r="V130" s="395"/>
      <c r="W130" s="395"/>
    </row>
    <row r="131" spans="1:23" ht="14.25" customHeight="1">
      <c r="A131" s="395"/>
      <c r="B131" s="395"/>
      <c r="C131" s="395"/>
      <c r="D131" s="395"/>
      <c r="E131" s="395"/>
      <c r="F131" s="395"/>
      <c r="G131" s="395"/>
      <c r="H131" s="395"/>
      <c r="I131" s="395"/>
      <c r="J131" s="395"/>
      <c r="K131" s="395"/>
      <c r="L131" s="395"/>
      <c r="M131" s="395"/>
      <c r="N131" s="395"/>
      <c r="O131" s="395"/>
      <c r="P131" s="395"/>
      <c r="Q131" s="395"/>
      <c r="R131" s="395"/>
      <c r="S131" s="395"/>
      <c r="T131" s="395"/>
      <c r="U131" s="395"/>
      <c r="V131" s="395"/>
      <c r="W131" s="395"/>
    </row>
    <row r="132" spans="1:23" ht="14.25" customHeight="1">
      <c r="A132" s="395"/>
      <c r="B132" s="395"/>
      <c r="C132" s="395"/>
      <c r="D132" s="395"/>
      <c r="E132" s="395"/>
      <c r="F132" s="395"/>
      <c r="G132" s="395"/>
      <c r="H132" s="395"/>
      <c r="I132" s="395"/>
      <c r="J132" s="395"/>
      <c r="K132" s="395"/>
      <c r="L132" s="395"/>
      <c r="M132" s="395"/>
      <c r="N132" s="395"/>
      <c r="O132" s="395"/>
      <c r="P132" s="395"/>
      <c r="Q132" s="395"/>
      <c r="R132" s="395"/>
      <c r="S132" s="395"/>
      <c r="T132" s="395"/>
      <c r="U132" s="395"/>
      <c r="V132" s="395"/>
      <c r="W132" s="395"/>
    </row>
    <row r="133" spans="1:23" ht="14.25" customHeight="1">
      <c r="A133" s="395"/>
      <c r="B133" s="395"/>
      <c r="C133" s="395"/>
      <c r="D133" s="395"/>
      <c r="E133" s="395"/>
      <c r="F133" s="395"/>
      <c r="G133" s="395"/>
      <c r="H133" s="395"/>
      <c r="I133" s="395"/>
      <c r="J133" s="395"/>
      <c r="K133" s="395"/>
      <c r="L133" s="395"/>
      <c r="M133" s="395"/>
      <c r="N133" s="395"/>
      <c r="O133" s="395"/>
      <c r="P133" s="395"/>
      <c r="Q133" s="395"/>
      <c r="R133" s="395"/>
      <c r="S133" s="395"/>
      <c r="T133" s="395"/>
      <c r="U133" s="395"/>
      <c r="V133" s="395"/>
      <c r="W133" s="395"/>
    </row>
    <row r="134" spans="1:23" ht="14.25" customHeight="1">
      <c r="A134" s="395"/>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row>
    <row r="135" spans="1:23" ht="14.25" customHeight="1">
      <c r="A135" s="395"/>
      <c r="B135" s="395"/>
      <c r="C135" s="395"/>
      <c r="D135" s="395"/>
      <c r="E135" s="395"/>
      <c r="F135" s="395"/>
      <c r="G135" s="395"/>
      <c r="H135" s="395"/>
      <c r="I135" s="395"/>
      <c r="J135" s="395"/>
      <c r="K135" s="395"/>
      <c r="L135" s="395"/>
      <c r="M135" s="395"/>
      <c r="N135" s="395"/>
      <c r="O135" s="395"/>
      <c r="P135" s="395"/>
      <c r="Q135" s="395"/>
      <c r="R135" s="395"/>
      <c r="S135" s="395"/>
      <c r="T135" s="395"/>
      <c r="U135" s="395"/>
      <c r="V135" s="395"/>
      <c r="W135" s="395"/>
    </row>
    <row r="136" spans="1:23" ht="14.25" customHeight="1">
      <c r="A136" s="395"/>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row>
    <row r="137" spans="1:23" ht="14.25" customHeight="1">
      <c r="A137" s="395"/>
      <c r="B137" s="395"/>
      <c r="C137" s="395"/>
      <c r="D137" s="395"/>
      <c r="E137" s="395"/>
      <c r="F137" s="395"/>
      <c r="G137" s="395"/>
      <c r="H137" s="395"/>
      <c r="I137" s="395"/>
      <c r="J137" s="395"/>
      <c r="K137" s="395"/>
      <c r="L137" s="395"/>
      <c r="M137" s="395"/>
      <c r="N137" s="395"/>
      <c r="O137" s="395"/>
      <c r="P137" s="395"/>
      <c r="Q137" s="395"/>
      <c r="R137" s="395"/>
      <c r="S137" s="395"/>
      <c r="T137" s="395"/>
      <c r="U137" s="395"/>
      <c r="V137" s="395"/>
      <c r="W137" s="395"/>
    </row>
    <row r="138" spans="1:23" ht="14.25" customHeight="1">
      <c r="A138" s="395"/>
      <c r="B138" s="395"/>
      <c r="C138" s="395"/>
      <c r="D138" s="395"/>
      <c r="E138" s="395"/>
      <c r="F138" s="395"/>
      <c r="G138" s="395"/>
      <c r="H138" s="395"/>
      <c r="I138" s="395"/>
      <c r="J138" s="395"/>
      <c r="K138" s="395"/>
      <c r="L138" s="395"/>
      <c r="M138" s="395"/>
      <c r="N138" s="395"/>
      <c r="O138" s="395"/>
      <c r="P138" s="395"/>
      <c r="Q138" s="395"/>
      <c r="R138" s="395"/>
      <c r="S138" s="395"/>
      <c r="T138" s="395"/>
      <c r="U138" s="395"/>
      <c r="V138" s="395"/>
      <c r="W138" s="395"/>
    </row>
    <row r="139" spans="1:23" ht="14.25" customHeight="1">
      <c r="A139" s="395"/>
      <c r="B139" s="395"/>
      <c r="C139" s="395"/>
      <c r="D139" s="395"/>
      <c r="E139" s="395"/>
      <c r="F139" s="395"/>
      <c r="G139" s="395"/>
      <c r="H139" s="395"/>
      <c r="I139" s="395"/>
      <c r="J139" s="395"/>
      <c r="K139" s="395"/>
      <c r="L139" s="395"/>
      <c r="M139" s="395"/>
      <c r="N139" s="395"/>
      <c r="O139" s="395"/>
      <c r="P139" s="395"/>
      <c r="Q139" s="395"/>
      <c r="R139" s="395"/>
      <c r="S139" s="395"/>
      <c r="T139" s="395"/>
      <c r="U139" s="395"/>
      <c r="V139" s="395"/>
      <c r="W139" s="395"/>
    </row>
    <row r="140" spans="1:23" ht="14.25" customHeight="1">
      <c r="A140" s="395"/>
      <c r="B140" s="395"/>
      <c r="C140" s="395"/>
      <c r="D140" s="395"/>
      <c r="E140" s="395"/>
      <c r="F140" s="395"/>
      <c r="G140" s="395"/>
      <c r="H140" s="395"/>
      <c r="I140" s="395"/>
      <c r="J140" s="395"/>
      <c r="K140" s="395"/>
      <c r="L140" s="395"/>
      <c r="M140" s="395"/>
      <c r="N140" s="395"/>
      <c r="O140" s="395"/>
      <c r="P140" s="395"/>
      <c r="Q140" s="395"/>
      <c r="R140" s="395"/>
      <c r="S140" s="395"/>
      <c r="T140" s="395"/>
      <c r="U140" s="395"/>
      <c r="V140" s="395"/>
      <c r="W140" s="395"/>
    </row>
    <row r="141" spans="1:23" ht="14.25" customHeight="1">
      <c r="A141" s="395"/>
      <c r="B141" s="395"/>
      <c r="C141" s="395"/>
      <c r="D141" s="395"/>
      <c r="E141" s="395"/>
      <c r="F141" s="395"/>
      <c r="G141" s="395"/>
      <c r="H141" s="395"/>
      <c r="I141" s="395"/>
      <c r="J141" s="395"/>
      <c r="K141" s="395"/>
      <c r="L141" s="395"/>
      <c r="M141" s="395"/>
      <c r="N141" s="395"/>
      <c r="O141" s="395"/>
      <c r="P141" s="395"/>
      <c r="Q141" s="395"/>
      <c r="R141" s="395"/>
      <c r="S141" s="395"/>
      <c r="T141" s="395"/>
      <c r="U141" s="395"/>
      <c r="V141" s="395"/>
      <c r="W141" s="395"/>
    </row>
    <row r="142" spans="1:23" ht="14.25" customHeight="1">
      <c r="A142" s="395"/>
      <c r="B142" s="395"/>
      <c r="C142" s="395"/>
      <c r="D142" s="395"/>
      <c r="E142" s="395"/>
      <c r="F142" s="395"/>
      <c r="G142" s="395"/>
      <c r="H142" s="395"/>
      <c r="I142" s="395"/>
      <c r="J142" s="395"/>
      <c r="K142" s="395"/>
      <c r="L142" s="395"/>
      <c r="M142" s="395"/>
      <c r="N142" s="395"/>
      <c r="O142" s="395"/>
      <c r="P142" s="395"/>
      <c r="Q142" s="395"/>
      <c r="R142" s="395"/>
      <c r="S142" s="395"/>
      <c r="T142" s="395"/>
      <c r="U142" s="395"/>
      <c r="V142" s="395"/>
      <c r="W142" s="395"/>
    </row>
    <row r="143" spans="1:23" ht="14.25" customHeight="1">
      <c r="A143" s="395"/>
      <c r="B143" s="395"/>
      <c r="C143" s="395"/>
      <c r="D143" s="395"/>
      <c r="E143" s="395"/>
      <c r="F143" s="395"/>
      <c r="G143" s="395"/>
      <c r="H143" s="395"/>
      <c r="I143" s="395"/>
      <c r="J143" s="395"/>
      <c r="K143" s="395"/>
      <c r="L143" s="395"/>
      <c r="M143" s="395"/>
      <c r="N143" s="395"/>
      <c r="O143" s="395"/>
      <c r="P143" s="395"/>
      <c r="Q143" s="395"/>
      <c r="R143" s="395"/>
      <c r="S143" s="395"/>
      <c r="T143" s="395"/>
      <c r="U143" s="395"/>
      <c r="V143" s="395"/>
      <c r="W143" s="395"/>
    </row>
    <row r="144" spans="1:23" ht="14.25" customHeight="1">
      <c r="A144" s="395"/>
      <c r="B144" s="395"/>
      <c r="C144" s="395"/>
      <c r="D144" s="395"/>
      <c r="E144" s="395"/>
      <c r="F144" s="395"/>
      <c r="G144" s="395"/>
      <c r="H144" s="395"/>
      <c r="I144" s="395"/>
      <c r="J144" s="395"/>
      <c r="K144" s="395"/>
      <c r="L144" s="395"/>
      <c r="M144" s="395"/>
      <c r="N144" s="395"/>
      <c r="O144" s="395"/>
      <c r="P144" s="395"/>
      <c r="Q144" s="395"/>
      <c r="R144" s="395"/>
      <c r="S144" s="395"/>
      <c r="T144" s="395"/>
      <c r="U144" s="395"/>
      <c r="V144" s="395"/>
      <c r="W144" s="395"/>
    </row>
    <row r="145" spans="1:23" ht="14.25" customHeight="1">
      <c r="A145" s="395"/>
      <c r="B145" s="395"/>
      <c r="C145" s="395"/>
      <c r="D145" s="395"/>
      <c r="E145" s="395"/>
      <c r="F145" s="395"/>
      <c r="G145" s="395"/>
      <c r="H145" s="395"/>
      <c r="I145" s="395"/>
      <c r="J145" s="395"/>
      <c r="K145" s="395"/>
      <c r="L145" s="395"/>
      <c r="M145" s="395"/>
      <c r="N145" s="395"/>
      <c r="O145" s="395"/>
      <c r="P145" s="395"/>
      <c r="Q145" s="395"/>
      <c r="R145" s="395"/>
      <c r="S145" s="395"/>
      <c r="T145" s="395"/>
      <c r="U145" s="395"/>
      <c r="V145" s="395"/>
      <c r="W145" s="395"/>
    </row>
    <row r="146" spans="1:23" ht="14.25" customHeight="1">
      <c r="A146" s="395"/>
      <c r="B146" s="395"/>
      <c r="C146" s="395"/>
      <c r="D146" s="395"/>
      <c r="E146" s="395"/>
      <c r="F146" s="395"/>
      <c r="G146" s="395"/>
      <c r="H146" s="395"/>
      <c r="I146" s="395"/>
      <c r="J146" s="395"/>
      <c r="K146" s="395"/>
      <c r="L146" s="395"/>
      <c r="M146" s="395"/>
      <c r="N146" s="395"/>
      <c r="O146" s="395"/>
      <c r="P146" s="395"/>
      <c r="Q146" s="395"/>
      <c r="R146" s="395"/>
      <c r="S146" s="395"/>
      <c r="T146" s="395"/>
      <c r="U146" s="395"/>
      <c r="V146" s="395"/>
      <c r="W146" s="395"/>
    </row>
    <row r="147" spans="1:23" ht="14.25" customHeight="1">
      <c r="A147" s="395"/>
      <c r="B147" s="395"/>
      <c r="C147" s="395"/>
      <c r="D147" s="395"/>
      <c r="E147" s="395"/>
      <c r="F147" s="395"/>
      <c r="G147" s="395"/>
      <c r="H147" s="395"/>
      <c r="I147" s="395"/>
      <c r="J147" s="395"/>
      <c r="K147" s="395"/>
      <c r="L147" s="395"/>
      <c r="M147" s="395"/>
      <c r="N147" s="395"/>
      <c r="O147" s="395"/>
      <c r="P147" s="395"/>
      <c r="Q147" s="395"/>
      <c r="R147" s="395"/>
      <c r="S147" s="395"/>
      <c r="T147" s="395"/>
      <c r="U147" s="395"/>
      <c r="V147" s="395"/>
      <c r="W147" s="395"/>
    </row>
    <row r="148" spans="1:23" ht="14.25" customHeight="1">
      <c r="A148" s="395"/>
      <c r="B148" s="395"/>
      <c r="C148" s="395"/>
      <c r="D148" s="395"/>
      <c r="E148" s="395"/>
      <c r="F148" s="395"/>
      <c r="G148" s="395"/>
      <c r="H148" s="395"/>
      <c r="I148" s="395"/>
      <c r="J148" s="395"/>
      <c r="K148" s="395"/>
      <c r="L148" s="395"/>
      <c r="M148" s="395"/>
      <c r="N148" s="395"/>
      <c r="O148" s="395"/>
      <c r="P148" s="395"/>
      <c r="Q148" s="395"/>
      <c r="R148" s="395"/>
      <c r="S148" s="395"/>
      <c r="T148" s="395"/>
      <c r="U148" s="395"/>
      <c r="V148" s="395"/>
      <c r="W148" s="395"/>
    </row>
    <row r="149" spans="1:23" ht="14.25" customHeight="1">
      <c r="A149" s="395"/>
      <c r="B149" s="395"/>
      <c r="C149" s="395"/>
      <c r="D149" s="395"/>
      <c r="E149" s="395"/>
      <c r="F149" s="395"/>
      <c r="G149" s="395"/>
      <c r="H149" s="395"/>
      <c r="I149" s="395"/>
      <c r="J149" s="395"/>
      <c r="K149" s="395"/>
      <c r="L149" s="395"/>
      <c r="M149" s="395"/>
      <c r="N149" s="395"/>
      <c r="O149" s="395"/>
      <c r="P149" s="395"/>
      <c r="Q149" s="395"/>
      <c r="R149" s="395"/>
      <c r="S149" s="395"/>
      <c r="T149" s="395"/>
      <c r="U149" s="395"/>
      <c r="V149" s="395"/>
      <c r="W149" s="395"/>
    </row>
    <row r="150" spans="1:23" ht="14.25" customHeight="1">
      <c r="A150" s="395"/>
      <c r="B150" s="395"/>
      <c r="C150" s="395"/>
      <c r="D150" s="395"/>
      <c r="E150" s="395"/>
      <c r="F150" s="395"/>
      <c r="G150" s="395"/>
      <c r="H150" s="395"/>
      <c r="I150" s="395"/>
      <c r="J150" s="395"/>
      <c r="K150" s="395"/>
      <c r="L150" s="395"/>
      <c r="M150" s="395"/>
      <c r="N150" s="395"/>
      <c r="O150" s="395"/>
      <c r="P150" s="395"/>
      <c r="Q150" s="395"/>
      <c r="R150" s="395"/>
      <c r="S150" s="395"/>
      <c r="T150" s="395"/>
      <c r="U150" s="395"/>
      <c r="V150" s="395"/>
      <c r="W150" s="395"/>
    </row>
    <row r="151" spans="1:23" ht="14.25" customHeight="1">
      <c r="A151" s="395"/>
      <c r="B151" s="395"/>
      <c r="C151" s="395"/>
      <c r="D151" s="395"/>
      <c r="E151" s="395"/>
      <c r="F151" s="395"/>
      <c r="G151" s="395"/>
      <c r="H151" s="395"/>
      <c r="I151" s="395"/>
      <c r="J151" s="395"/>
      <c r="K151" s="395"/>
      <c r="L151" s="395"/>
      <c r="M151" s="395"/>
      <c r="N151" s="395"/>
      <c r="O151" s="395"/>
      <c r="P151" s="395"/>
      <c r="Q151" s="395"/>
      <c r="R151" s="395"/>
      <c r="S151" s="395"/>
      <c r="T151" s="395"/>
      <c r="U151" s="395"/>
      <c r="V151" s="395"/>
      <c r="W151" s="395"/>
    </row>
    <row r="152" spans="1:23" ht="14.25" customHeight="1">
      <c r="A152" s="395"/>
      <c r="B152" s="395"/>
      <c r="C152" s="395"/>
      <c r="D152" s="395"/>
      <c r="E152" s="395"/>
      <c r="F152" s="395"/>
      <c r="G152" s="395"/>
      <c r="H152" s="395"/>
      <c r="I152" s="395"/>
      <c r="J152" s="395"/>
      <c r="K152" s="395"/>
      <c r="L152" s="395"/>
      <c r="M152" s="395"/>
      <c r="N152" s="395"/>
      <c r="O152" s="395"/>
      <c r="P152" s="395"/>
      <c r="Q152" s="395"/>
      <c r="R152" s="395"/>
      <c r="S152" s="395"/>
      <c r="T152" s="395"/>
      <c r="U152" s="395"/>
      <c r="V152" s="395"/>
      <c r="W152" s="395"/>
    </row>
    <row r="153" spans="1:23" ht="14.25" customHeight="1">
      <c r="A153" s="395"/>
      <c r="B153" s="395"/>
      <c r="C153" s="395"/>
      <c r="D153" s="395"/>
      <c r="E153" s="395"/>
      <c r="F153" s="395"/>
      <c r="G153" s="395"/>
      <c r="H153" s="395"/>
      <c r="I153" s="395"/>
      <c r="J153" s="395"/>
      <c r="K153" s="395"/>
      <c r="L153" s="395"/>
      <c r="M153" s="395"/>
      <c r="N153" s="395"/>
      <c r="O153" s="395"/>
      <c r="P153" s="395"/>
      <c r="Q153" s="395"/>
      <c r="R153" s="395"/>
      <c r="S153" s="395"/>
      <c r="T153" s="395"/>
      <c r="U153" s="395"/>
      <c r="V153" s="395"/>
      <c r="W153" s="395"/>
    </row>
    <row r="154" spans="1:23" ht="14.25" customHeight="1">
      <c r="A154" s="395"/>
      <c r="B154" s="395"/>
      <c r="C154" s="395"/>
      <c r="D154" s="395"/>
      <c r="E154" s="395"/>
      <c r="F154" s="395"/>
      <c r="G154" s="395"/>
      <c r="H154" s="395"/>
      <c r="I154" s="395"/>
      <c r="J154" s="395"/>
      <c r="K154" s="395"/>
      <c r="L154" s="395"/>
      <c r="M154" s="395"/>
      <c r="N154" s="395"/>
      <c r="O154" s="395"/>
      <c r="P154" s="395"/>
      <c r="Q154" s="395"/>
      <c r="R154" s="395"/>
      <c r="S154" s="395"/>
      <c r="T154" s="395"/>
      <c r="U154" s="395"/>
      <c r="V154" s="395"/>
      <c r="W154" s="395"/>
    </row>
    <row r="155" spans="1:23" ht="14.25" customHeight="1">
      <c r="A155" s="395"/>
      <c r="B155" s="395"/>
      <c r="C155" s="395"/>
      <c r="D155" s="395"/>
      <c r="E155" s="395"/>
      <c r="F155" s="395"/>
      <c r="G155" s="395"/>
      <c r="H155" s="395"/>
      <c r="I155" s="395"/>
      <c r="J155" s="395"/>
      <c r="K155" s="395"/>
      <c r="L155" s="395"/>
      <c r="M155" s="395"/>
      <c r="N155" s="395"/>
      <c r="O155" s="395"/>
      <c r="P155" s="395"/>
      <c r="Q155" s="395"/>
      <c r="R155" s="395"/>
      <c r="S155" s="395"/>
      <c r="T155" s="395"/>
      <c r="U155" s="395"/>
      <c r="V155" s="395"/>
      <c r="W155" s="395"/>
    </row>
    <row r="156" spans="1:23" ht="14.25" customHeight="1">
      <c r="A156" s="395"/>
      <c r="B156" s="395"/>
      <c r="C156" s="395"/>
      <c r="D156" s="395"/>
      <c r="E156" s="395"/>
      <c r="F156" s="395"/>
      <c r="G156" s="395"/>
      <c r="H156" s="395"/>
      <c r="I156" s="395"/>
      <c r="J156" s="395"/>
      <c r="K156" s="395"/>
      <c r="L156" s="395"/>
      <c r="M156" s="395"/>
      <c r="N156" s="395"/>
      <c r="O156" s="395"/>
      <c r="P156" s="395"/>
      <c r="Q156" s="395"/>
      <c r="R156" s="395"/>
      <c r="S156" s="395"/>
      <c r="T156" s="395"/>
      <c r="U156" s="395"/>
      <c r="V156" s="395"/>
      <c r="W156" s="395"/>
    </row>
    <row r="157" spans="1:23" ht="14.25" customHeight="1">
      <c r="A157" s="395"/>
      <c r="B157" s="395"/>
      <c r="C157" s="395"/>
      <c r="D157" s="395"/>
      <c r="E157" s="395"/>
      <c r="F157" s="395"/>
      <c r="G157" s="395"/>
      <c r="H157" s="395"/>
      <c r="I157" s="395"/>
      <c r="J157" s="395"/>
      <c r="K157" s="395"/>
      <c r="L157" s="395"/>
      <c r="M157" s="395"/>
      <c r="N157" s="395"/>
      <c r="O157" s="395"/>
      <c r="P157" s="395"/>
      <c r="Q157" s="395"/>
      <c r="R157" s="395"/>
      <c r="S157" s="395"/>
      <c r="T157" s="395"/>
      <c r="U157" s="395"/>
      <c r="V157" s="395"/>
      <c r="W157" s="395"/>
    </row>
    <row r="158" spans="1:23" ht="14.25" customHeight="1">
      <c r="A158" s="395"/>
      <c r="B158" s="395"/>
      <c r="C158" s="395"/>
      <c r="D158" s="395"/>
      <c r="E158" s="395"/>
      <c r="F158" s="395"/>
      <c r="G158" s="395"/>
      <c r="H158" s="395"/>
      <c r="I158" s="395"/>
      <c r="J158" s="395"/>
      <c r="K158" s="395"/>
      <c r="L158" s="395"/>
      <c r="M158" s="395"/>
      <c r="N158" s="395"/>
      <c r="O158" s="395"/>
      <c r="P158" s="395"/>
      <c r="Q158" s="395"/>
      <c r="R158" s="395"/>
      <c r="S158" s="395"/>
      <c r="T158" s="395"/>
      <c r="U158" s="395"/>
      <c r="V158" s="395"/>
      <c r="W158" s="395"/>
    </row>
    <row r="159" spans="1:23" ht="14.25" customHeight="1">
      <c r="A159" s="395"/>
      <c r="B159" s="395"/>
      <c r="C159" s="395"/>
      <c r="D159" s="395"/>
      <c r="E159" s="395"/>
      <c r="F159" s="395"/>
      <c r="G159" s="395"/>
      <c r="H159" s="395"/>
      <c r="I159" s="395"/>
      <c r="J159" s="395"/>
      <c r="K159" s="395"/>
      <c r="L159" s="395"/>
      <c r="M159" s="395"/>
      <c r="N159" s="395"/>
      <c r="O159" s="395"/>
      <c r="P159" s="395"/>
      <c r="Q159" s="395"/>
      <c r="R159" s="395"/>
      <c r="S159" s="395"/>
      <c r="T159" s="395"/>
      <c r="U159" s="395"/>
      <c r="V159" s="395"/>
      <c r="W159" s="395"/>
    </row>
    <row r="160" spans="1:23" ht="14.25" customHeight="1">
      <c r="A160" s="395"/>
      <c r="B160" s="395"/>
      <c r="C160" s="395"/>
      <c r="D160" s="395"/>
      <c r="E160" s="395"/>
      <c r="F160" s="395"/>
      <c r="G160" s="395"/>
      <c r="H160" s="395"/>
      <c r="I160" s="395"/>
      <c r="J160" s="395"/>
      <c r="K160" s="395"/>
      <c r="L160" s="395"/>
      <c r="M160" s="395"/>
      <c r="N160" s="395"/>
      <c r="O160" s="395"/>
      <c r="P160" s="395"/>
      <c r="Q160" s="395"/>
      <c r="R160" s="395"/>
      <c r="S160" s="395"/>
      <c r="T160" s="395"/>
      <c r="U160" s="395"/>
      <c r="V160" s="395"/>
      <c r="W160" s="395"/>
    </row>
    <row r="161" spans="1:23" ht="14.25" customHeight="1">
      <c r="A161" s="395"/>
      <c r="B161" s="395"/>
      <c r="C161" s="395"/>
      <c r="D161" s="395"/>
      <c r="E161" s="395"/>
      <c r="F161" s="395"/>
      <c r="G161" s="395"/>
      <c r="H161" s="395"/>
      <c r="I161" s="395"/>
      <c r="J161" s="395"/>
      <c r="K161" s="395"/>
      <c r="L161" s="395"/>
      <c r="M161" s="395"/>
      <c r="N161" s="395"/>
      <c r="O161" s="395"/>
      <c r="P161" s="395"/>
      <c r="Q161" s="395"/>
      <c r="R161" s="395"/>
      <c r="S161" s="395"/>
      <c r="T161" s="395"/>
      <c r="U161" s="395"/>
      <c r="V161" s="395"/>
      <c r="W161" s="395"/>
    </row>
    <row r="162" spans="1:23" ht="14.25" customHeight="1">
      <c r="A162" s="395"/>
      <c r="B162" s="395"/>
      <c r="C162" s="395"/>
      <c r="D162" s="395"/>
      <c r="E162" s="395"/>
      <c r="F162" s="395"/>
      <c r="G162" s="395"/>
      <c r="H162" s="395"/>
      <c r="I162" s="395"/>
      <c r="J162" s="395"/>
      <c r="K162" s="395"/>
      <c r="L162" s="395"/>
      <c r="M162" s="395"/>
      <c r="N162" s="395"/>
      <c r="O162" s="395"/>
      <c r="P162" s="395"/>
      <c r="Q162" s="395"/>
      <c r="R162" s="395"/>
      <c r="S162" s="395"/>
      <c r="T162" s="395"/>
      <c r="U162" s="395"/>
      <c r="V162" s="395"/>
      <c r="W162" s="395"/>
    </row>
    <row r="163" spans="1:23" ht="14.25" customHeight="1">
      <c r="A163" s="395"/>
      <c r="B163" s="395"/>
      <c r="C163" s="395"/>
      <c r="D163" s="395"/>
      <c r="E163" s="395"/>
      <c r="F163" s="395"/>
      <c r="G163" s="395"/>
      <c r="H163" s="395"/>
      <c r="I163" s="395"/>
      <c r="J163" s="395"/>
      <c r="K163" s="395"/>
      <c r="L163" s="395"/>
      <c r="M163" s="395"/>
      <c r="N163" s="395"/>
      <c r="O163" s="395"/>
      <c r="P163" s="395"/>
      <c r="Q163" s="395"/>
      <c r="R163" s="395"/>
      <c r="S163" s="395"/>
      <c r="T163" s="395"/>
      <c r="U163" s="395"/>
      <c r="V163" s="395"/>
      <c r="W163" s="395"/>
    </row>
    <row r="164" spans="1:23" ht="14.25" customHeight="1">
      <c r="A164" s="395"/>
      <c r="B164" s="395"/>
      <c r="C164" s="395"/>
      <c r="D164" s="395"/>
      <c r="E164" s="395"/>
      <c r="F164" s="395"/>
      <c r="G164" s="395"/>
      <c r="H164" s="395"/>
      <c r="I164" s="395"/>
      <c r="J164" s="395"/>
      <c r="K164" s="395"/>
      <c r="L164" s="395"/>
      <c r="M164" s="395"/>
      <c r="N164" s="395"/>
      <c r="O164" s="395"/>
      <c r="P164" s="395"/>
      <c r="Q164" s="395"/>
      <c r="R164" s="395"/>
      <c r="S164" s="395"/>
      <c r="T164" s="395"/>
      <c r="U164" s="395"/>
      <c r="V164" s="395"/>
      <c r="W164" s="395"/>
    </row>
    <row r="165" spans="1:23" ht="14.25" customHeight="1">
      <c r="A165" s="395"/>
      <c r="B165" s="395"/>
      <c r="C165" s="395"/>
      <c r="D165" s="395"/>
      <c r="E165" s="395"/>
      <c r="F165" s="395"/>
      <c r="G165" s="395"/>
      <c r="H165" s="395"/>
      <c r="I165" s="395"/>
      <c r="J165" s="395"/>
      <c r="K165" s="395"/>
      <c r="L165" s="395"/>
      <c r="M165" s="395"/>
      <c r="N165" s="395"/>
      <c r="O165" s="395"/>
      <c r="P165" s="395"/>
      <c r="Q165" s="395"/>
      <c r="R165" s="395"/>
      <c r="S165" s="395"/>
      <c r="T165" s="395"/>
      <c r="U165" s="395"/>
      <c r="V165" s="395"/>
      <c r="W165" s="395"/>
    </row>
    <row r="166" spans="1:23" ht="14.25" customHeight="1">
      <c r="A166" s="395"/>
      <c r="B166" s="395"/>
      <c r="C166" s="395"/>
      <c r="D166" s="395"/>
      <c r="E166" s="395"/>
      <c r="F166" s="395"/>
      <c r="G166" s="395"/>
      <c r="H166" s="395"/>
      <c r="I166" s="395"/>
      <c r="J166" s="395"/>
      <c r="K166" s="395"/>
      <c r="L166" s="395"/>
      <c r="M166" s="395"/>
      <c r="N166" s="395"/>
      <c r="O166" s="395"/>
      <c r="P166" s="395"/>
      <c r="Q166" s="395"/>
      <c r="R166" s="395"/>
      <c r="S166" s="395"/>
      <c r="T166" s="395"/>
      <c r="U166" s="395"/>
      <c r="V166" s="395"/>
      <c r="W166" s="395"/>
    </row>
    <row r="167" spans="1:23" ht="14.25" customHeight="1">
      <c r="A167" s="395"/>
      <c r="B167" s="395"/>
      <c r="C167" s="395"/>
      <c r="D167" s="395"/>
      <c r="E167" s="395"/>
      <c r="F167" s="395"/>
      <c r="G167" s="395"/>
      <c r="H167" s="395"/>
      <c r="I167" s="395"/>
      <c r="J167" s="395"/>
      <c r="K167" s="395"/>
      <c r="L167" s="395"/>
      <c r="M167" s="395"/>
      <c r="N167" s="395"/>
      <c r="O167" s="395"/>
      <c r="P167" s="395"/>
      <c r="Q167" s="395"/>
      <c r="R167" s="395"/>
      <c r="S167" s="395"/>
      <c r="T167" s="395"/>
      <c r="U167" s="395"/>
      <c r="V167" s="395"/>
      <c r="W167" s="395"/>
    </row>
    <row r="168" spans="1:23" ht="14.25" customHeight="1">
      <c r="A168" s="395"/>
      <c r="B168" s="395"/>
      <c r="C168" s="395"/>
      <c r="D168" s="395"/>
      <c r="E168" s="395"/>
      <c r="F168" s="395"/>
      <c r="G168" s="395"/>
      <c r="H168" s="395"/>
      <c r="I168" s="395"/>
      <c r="J168" s="395"/>
      <c r="K168" s="395"/>
      <c r="L168" s="395"/>
      <c r="M168" s="395"/>
      <c r="N168" s="395"/>
      <c r="O168" s="395"/>
      <c r="P168" s="395"/>
      <c r="Q168" s="395"/>
      <c r="R168" s="395"/>
      <c r="S168" s="395"/>
      <c r="T168" s="395"/>
      <c r="U168" s="395"/>
      <c r="V168" s="395"/>
      <c r="W168" s="395"/>
    </row>
    <row r="169" spans="1:23" ht="14.25" customHeight="1">
      <c r="A169" s="395"/>
      <c r="B169" s="395"/>
      <c r="C169" s="395"/>
      <c r="D169" s="395"/>
      <c r="E169" s="395"/>
      <c r="F169" s="395"/>
      <c r="G169" s="395"/>
      <c r="H169" s="395"/>
      <c r="I169" s="395"/>
      <c r="J169" s="395"/>
      <c r="K169" s="395"/>
      <c r="L169" s="395"/>
      <c r="M169" s="395"/>
      <c r="N169" s="395"/>
      <c r="O169" s="395"/>
      <c r="P169" s="395"/>
      <c r="Q169" s="395"/>
      <c r="R169" s="395"/>
      <c r="S169" s="395"/>
      <c r="T169" s="395"/>
      <c r="U169" s="395"/>
      <c r="V169" s="395"/>
      <c r="W169" s="395"/>
    </row>
    <row r="170" spans="1:23" ht="14.25" customHeight="1">
      <c r="A170" s="395"/>
      <c r="B170" s="395"/>
      <c r="C170" s="395"/>
      <c r="D170" s="395"/>
      <c r="E170" s="395"/>
      <c r="F170" s="395"/>
      <c r="G170" s="395"/>
      <c r="H170" s="395"/>
      <c r="I170" s="395"/>
      <c r="J170" s="395"/>
      <c r="K170" s="395"/>
      <c r="L170" s="395"/>
      <c r="M170" s="395"/>
      <c r="N170" s="395"/>
      <c r="O170" s="395"/>
      <c r="P170" s="395"/>
      <c r="Q170" s="395"/>
      <c r="R170" s="395"/>
      <c r="S170" s="395"/>
      <c r="T170" s="395"/>
      <c r="U170" s="395"/>
      <c r="V170" s="395"/>
      <c r="W170" s="395"/>
    </row>
    <row r="171" spans="1:23" ht="14.25" customHeight="1">
      <c r="A171" s="395"/>
      <c r="B171" s="395"/>
      <c r="C171" s="395"/>
      <c r="D171" s="395"/>
      <c r="E171" s="395"/>
      <c r="F171" s="395"/>
      <c r="G171" s="395"/>
      <c r="H171" s="395"/>
      <c r="I171" s="395"/>
      <c r="J171" s="395"/>
      <c r="K171" s="395"/>
      <c r="L171" s="395"/>
      <c r="M171" s="395"/>
      <c r="N171" s="395"/>
      <c r="O171" s="395"/>
      <c r="P171" s="395"/>
      <c r="Q171" s="395"/>
      <c r="R171" s="395"/>
      <c r="S171" s="395"/>
      <c r="T171" s="395"/>
      <c r="U171" s="395"/>
      <c r="V171" s="395"/>
      <c r="W171" s="395"/>
    </row>
    <row r="172" spans="1:23" ht="14.25" customHeight="1">
      <c r="A172" s="395"/>
      <c r="B172" s="395"/>
      <c r="C172" s="395"/>
      <c r="D172" s="395"/>
      <c r="E172" s="395"/>
      <c r="F172" s="395"/>
      <c r="G172" s="395"/>
      <c r="H172" s="395"/>
      <c r="I172" s="395"/>
      <c r="J172" s="395"/>
      <c r="K172" s="395"/>
      <c r="L172" s="395"/>
      <c r="M172" s="395"/>
      <c r="N172" s="395"/>
      <c r="O172" s="395"/>
      <c r="P172" s="395"/>
      <c r="Q172" s="395"/>
      <c r="R172" s="395"/>
      <c r="S172" s="395"/>
      <c r="T172" s="395"/>
      <c r="U172" s="395"/>
      <c r="V172" s="395"/>
      <c r="W172" s="395"/>
    </row>
    <row r="173" spans="1:23" ht="14.25" customHeight="1">
      <c r="A173" s="395"/>
      <c r="B173" s="395"/>
      <c r="C173" s="395"/>
      <c r="D173" s="395"/>
      <c r="E173" s="395"/>
      <c r="F173" s="395"/>
      <c r="G173" s="395"/>
      <c r="H173" s="395"/>
      <c r="I173" s="395"/>
      <c r="J173" s="395"/>
      <c r="K173" s="395"/>
      <c r="L173" s="395"/>
      <c r="M173" s="395"/>
      <c r="N173" s="395"/>
      <c r="O173" s="395"/>
      <c r="P173" s="395"/>
      <c r="Q173" s="395"/>
      <c r="R173" s="395"/>
      <c r="S173" s="395"/>
      <c r="T173" s="395"/>
      <c r="U173" s="395"/>
      <c r="V173" s="395"/>
      <c r="W173" s="395"/>
    </row>
    <row r="174" spans="1:23" ht="14.25" customHeight="1">
      <c r="A174" s="395"/>
      <c r="B174" s="395"/>
      <c r="C174" s="395"/>
      <c r="D174" s="395"/>
      <c r="E174" s="395"/>
      <c r="F174" s="395"/>
      <c r="G174" s="395"/>
      <c r="H174" s="395"/>
      <c r="I174" s="395"/>
      <c r="J174" s="395"/>
      <c r="K174" s="395"/>
      <c r="L174" s="395"/>
      <c r="M174" s="395"/>
      <c r="N174" s="395"/>
      <c r="O174" s="395"/>
      <c r="P174" s="395"/>
      <c r="Q174" s="395"/>
      <c r="R174" s="395"/>
      <c r="S174" s="395"/>
      <c r="T174" s="395"/>
      <c r="U174" s="395"/>
      <c r="V174" s="395"/>
      <c r="W174" s="395"/>
    </row>
    <row r="175" spans="1:23" ht="14.25" customHeight="1">
      <c r="A175" s="395"/>
      <c r="B175" s="395"/>
      <c r="C175" s="395"/>
      <c r="D175" s="395"/>
      <c r="E175" s="395"/>
      <c r="F175" s="395"/>
      <c r="G175" s="395"/>
      <c r="H175" s="395"/>
      <c r="I175" s="395"/>
      <c r="J175" s="395"/>
      <c r="K175" s="395"/>
      <c r="L175" s="395"/>
      <c r="M175" s="395"/>
      <c r="N175" s="395"/>
      <c r="O175" s="395"/>
      <c r="P175" s="395"/>
      <c r="Q175" s="395"/>
      <c r="R175" s="395"/>
      <c r="S175" s="395"/>
      <c r="T175" s="395"/>
      <c r="U175" s="395"/>
      <c r="V175" s="395"/>
      <c r="W175" s="395"/>
    </row>
    <row r="176" spans="1:23" ht="14.25" customHeight="1">
      <c r="A176" s="395"/>
      <c r="B176" s="395"/>
      <c r="C176" s="395"/>
      <c r="D176" s="395"/>
      <c r="E176" s="395"/>
      <c r="F176" s="395"/>
      <c r="G176" s="395"/>
      <c r="H176" s="395"/>
      <c r="I176" s="395"/>
      <c r="J176" s="395"/>
      <c r="K176" s="395"/>
      <c r="L176" s="395"/>
      <c r="M176" s="395"/>
      <c r="N176" s="395"/>
      <c r="O176" s="395"/>
      <c r="P176" s="395"/>
      <c r="Q176" s="395"/>
      <c r="R176" s="395"/>
      <c r="S176" s="395"/>
      <c r="T176" s="395"/>
      <c r="U176" s="395"/>
      <c r="V176" s="395"/>
      <c r="W176" s="395"/>
    </row>
    <row r="177" spans="1:23" ht="14.25" customHeight="1">
      <c r="A177" s="395"/>
      <c r="B177" s="395"/>
      <c r="C177" s="395"/>
      <c r="D177" s="395"/>
      <c r="E177" s="395"/>
      <c r="F177" s="395"/>
      <c r="G177" s="395"/>
      <c r="H177" s="395"/>
      <c r="I177" s="395"/>
      <c r="J177" s="395"/>
      <c r="K177" s="395"/>
      <c r="L177" s="395"/>
      <c r="M177" s="395"/>
      <c r="N177" s="395"/>
      <c r="O177" s="395"/>
      <c r="P177" s="395"/>
      <c r="Q177" s="395"/>
      <c r="R177" s="395"/>
      <c r="S177" s="395"/>
      <c r="T177" s="395"/>
      <c r="U177" s="395"/>
      <c r="V177" s="395"/>
      <c r="W177" s="395"/>
    </row>
    <row r="178" spans="1:23" ht="14.25" customHeight="1">
      <c r="A178" s="395"/>
      <c r="B178" s="395"/>
      <c r="C178" s="395"/>
      <c r="D178" s="395"/>
      <c r="E178" s="395"/>
      <c r="F178" s="395"/>
      <c r="G178" s="395"/>
      <c r="H178" s="395"/>
      <c r="I178" s="395"/>
      <c r="J178" s="395"/>
      <c r="K178" s="395"/>
      <c r="L178" s="395"/>
      <c r="M178" s="395"/>
      <c r="N178" s="395"/>
      <c r="O178" s="395"/>
      <c r="P178" s="395"/>
      <c r="Q178" s="395"/>
      <c r="R178" s="395"/>
      <c r="S178" s="395"/>
      <c r="T178" s="395"/>
      <c r="U178" s="395"/>
      <c r="V178" s="395"/>
      <c r="W178" s="395"/>
    </row>
    <row r="179" spans="1:23" ht="14.25" customHeight="1">
      <c r="A179" s="395"/>
      <c r="B179" s="395"/>
      <c r="C179" s="395"/>
      <c r="D179" s="395"/>
      <c r="E179" s="395"/>
      <c r="F179" s="395"/>
      <c r="G179" s="395"/>
      <c r="H179" s="395"/>
      <c r="I179" s="395"/>
      <c r="J179" s="395"/>
      <c r="K179" s="395"/>
      <c r="L179" s="395"/>
      <c r="M179" s="395"/>
      <c r="N179" s="395"/>
      <c r="O179" s="395"/>
      <c r="P179" s="395"/>
      <c r="Q179" s="395"/>
      <c r="R179" s="395"/>
      <c r="S179" s="395"/>
      <c r="T179" s="395"/>
      <c r="U179" s="395"/>
      <c r="V179" s="395"/>
      <c r="W179" s="395"/>
    </row>
    <row r="180" spans="1:23" ht="14.25" customHeight="1">
      <c r="A180" s="395"/>
      <c r="B180" s="395"/>
      <c r="C180" s="395"/>
      <c r="D180" s="395"/>
      <c r="E180" s="395"/>
      <c r="F180" s="395"/>
      <c r="G180" s="395"/>
      <c r="H180" s="395"/>
      <c r="I180" s="395"/>
      <c r="J180" s="395"/>
      <c r="K180" s="395"/>
      <c r="L180" s="395"/>
      <c r="M180" s="395"/>
      <c r="N180" s="395"/>
      <c r="O180" s="395"/>
      <c r="P180" s="395"/>
      <c r="Q180" s="395"/>
      <c r="R180" s="395"/>
      <c r="S180" s="395"/>
      <c r="T180" s="395"/>
      <c r="U180" s="395"/>
      <c r="V180" s="395"/>
      <c r="W180" s="395"/>
    </row>
    <row r="181" spans="1:23" ht="14.25" customHeight="1">
      <c r="A181" s="395"/>
      <c r="B181" s="395"/>
      <c r="C181" s="395"/>
      <c r="D181" s="395"/>
      <c r="E181" s="395"/>
      <c r="F181" s="395"/>
      <c r="G181" s="395"/>
      <c r="H181" s="395"/>
      <c r="I181" s="395"/>
      <c r="J181" s="395"/>
      <c r="K181" s="395"/>
      <c r="L181" s="395"/>
      <c r="M181" s="395"/>
      <c r="N181" s="395"/>
      <c r="O181" s="395"/>
      <c r="P181" s="395"/>
      <c r="Q181" s="395"/>
      <c r="R181" s="395"/>
      <c r="S181" s="395"/>
      <c r="T181" s="395"/>
      <c r="U181" s="395"/>
      <c r="V181" s="395"/>
      <c r="W181" s="395"/>
    </row>
    <row r="182" spans="1:23" ht="14.25" customHeight="1">
      <c r="A182" s="395"/>
      <c r="B182" s="395"/>
      <c r="C182" s="395"/>
      <c r="D182" s="395"/>
      <c r="E182" s="395"/>
      <c r="F182" s="395"/>
      <c r="G182" s="395"/>
      <c r="H182" s="395"/>
      <c r="I182" s="395"/>
      <c r="J182" s="395"/>
      <c r="K182" s="395"/>
      <c r="L182" s="395"/>
      <c r="M182" s="395"/>
      <c r="N182" s="395"/>
      <c r="O182" s="395"/>
      <c r="P182" s="395"/>
      <c r="Q182" s="395"/>
      <c r="R182" s="395"/>
      <c r="S182" s="395"/>
      <c r="T182" s="395"/>
      <c r="U182" s="395"/>
      <c r="V182" s="395"/>
      <c r="W182" s="395"/>
    </row>
    <row r="183" spans="1:23" ht="14.25" customHeight="1">
      <c r="A183" s="395"/>
      <c r="B183" s="395"/>
      <c r="C183" s="395"/>
      <c r="D183" s="395"/>
      <c r="E183" s="395"/>
      <c r="F183" s="395"/>
      <c r="G183" s="395"/>
      <c r="H183" s="395"/>
      <c r="I183" s="395"/>
      <c r="J183" s="395"/>
      <c r="K183" s="395"/>
      <c r="L183" s="395"/>
      <c r="M183" s="395"/>
      <c r="N183" s="395"/>
      <c r="O183" s="395"/>
      <c r="P183" s="395"/>
      <c r="Q183" s="395"/>
      <c r="R183" s="395"/>
      <c r="S183" s="395"/>
      <c r="T183" s="395"/>
      <c r="U183" s="395"/>
      <c r="V183" s="395"/>
      <c r="W183" s="395"/>
    </row>
    <row r="184" spans="1:23" ht="14.25" customHeight="1">
      <c r="A184" s="395"/>
      <c r="B184" s="395"/>
      <c r="C184" s="395"/>
      <c r="D184" s="395"/>
      <c r="E184" s="395"/>
      <c r="F184" s="395"/>
      <c r="G184" s="395"/>
      <c r="H184" s="395"/>
      <c r="I184" s="395"/>
      <c r="J184" s="395"/>
      <c r="K184" s="395"/>
      <c r="L184" s="395"/>
      <c r="M184" s="395"/>
      <c r="N184" s="395"/>
      <c r="O184" s="395"/>
      <c r="P184" s="395"/>
      <c r="Q184" s="395"/>
      <c r="R184" s="395"/>
      <c r="S184" s="395"/>
      <c r="T184" s="395"/>
      <c r="U184" s="395"/>
      <c r="V184" s="395"/>
      <c r="W184" s="395"/>
    </row>
    <row r="185" spans="1:23" ht="14.25" customHeight="1">
      <c r="A185" s="395"/>
      <c r="B185" s="395"/>
      <c r="C185" s="395"/>
      <c r="D185" s="395"/>
      <c r="E185" s="395"/>
      <c r="F185" s="395"/>
      <c r="G185" s="395"/>
      <c r="H185" s="395"/>
      <c r="I185" s="395"/>
      <c r="J185" s="395"/>
      <c r="K185" s="395"/>
      <c r="L185" s="395"/>
      <c r="M185" s="395"/>
      <c r="N185" s="395"/>
      <c r="O185" s="395"/>
      <c r="P185" s="395"/>
      <c r="Q185" s="395"/>
      <c r="R185" s="395"/>
      <c r="S185" s="395"/>
      <c r="T185" s="395"/>
      <c r="U185" s="395"/>
      <c r="V185" s="395"/>
      <c r="W185" s="395"/>
    </row>
    <row r="186" spans="1:23" ht="14.25" customHeight="1">
      <c r="A186" s="395"/>
      <c r="B186" s="395"/>
      <c r="C186" s="395"/>
      <c r="D186" s="395"/>
      <c r="E186" s="395"/>
      <c r="F186" s="395"/>
      <c r="G186" s="395"/>
      <c r="H186" s="395"/>
      <c r="I186" s="395"/>
      <c r="J186" s="395"/>
      <c r="K186" s="395"/>
      <c r="L186" s="395"/>
      <c r="M186" s="395"/>
      <c r="N186" s="395"/>
      <c r="O186" s="395"/>
      <c r="P186" s="395"/>
      <c r="Q186" s="395"/>
      <c r="R186" s="395"/>
      <c r="S186" s="395"/>
      <c r="T186" s="395"/>
      <c r="U186" s="395"/>
      <c r="V186" s="395"/>
      <c r="W186" s="395"/>
    </row>
    <row r="187" spans="1:23" ht="14.25" customHeight="1">
      <c r="A187" s="395"/>
      <c r="B187" s="395"/>
      <c r="C187" s="395"/>
      <c r="D187" s="395"/>
      <c r="E187" s="395"/>
      <c r="F187" s="395"/>
      <c r="G187" s="395"/>
      <c r="H187" s="395"/>
      <c r="I187" s="395"/>
      <c r="J187" s="395"/>
      <c r="K187" s="395"/>
      <c r="L187" s="395"/>
      <c r="M187" s="395"/>
      <c r="N187" s="395"/>
      <c r="O187" s="395"/>
      <c r="P187" s="395"/>
      <c r="Q187" s="395"/>
      <c r="R187" s="395"/>
      <c r="S187" s="395"/>
      <c r="T187" s="395"/>
      <c r="U187" s="395"/>
      <c r="V187" s="395"/>
      <c r="W187" s="395"/>
    </row>
    <row r="188" spans="1:23" ht="14.25" customHeight="1">
      <c r="A188" s="395"/>
      <c r="B188" s="395"/>
      <c r="C188" s="395"/>
      <c r="D188" s="395"/>
      <c r="E188" s="395"/>
      <c r="F188" s="395"/>
      <c r="G188" s="395"/>
      <c r="H188" s="395"/>
      <c r="I188" s="395"/>
      <c r="J188" s="395"/>
      <c r="K188" s="395"/>
      <c r="L188" s="395"/>
      <c r="M188" s="395"/>
      <c r="N188" s="395"/>
      <c r="O188" s="395"/>
      <c r="P188" s="395"/>
      <c r="Q188" s="395"/>
      <c r="R188" s="395"/>
      <c r="S188" s="395"/>
      <c r="T188" s="395"/>
      <c r="U188" s="395"/>
      <c r="V188" s="395"/>
      <c r="W188" s="395"/>
    </row>
    <row r="189" spans="1:23" ht="14.25" customHeight="1">
      <c r="A189" s="395"/>
      <c r="B189" s="395"/>
      <c r="C189" s="395"/>
      <c r="D189" s="395"/>
      <c r="E189" s="395"/>
      <c r="F189" s="395"/>
      <c r="G189" s="395"/>
      <c r="H189" s="395"/>
      <c r="I189" s="395"/>
      <c r="J189" s="395"/>
      <c r="K189" s="395"/>
      <c r="L189" s="395"/>
      <c r="M189" s="395"/>
      <c r="N189" s="395"/>
      <c r="O189" s="395"/>
      <c r="P189" s="395"/>
      <c r="Q189" s="395"/>
      <c r="R189" s="395"/>
      <c r="S189" s="395"/>
      <c r="T189" s="395"/>
      <c r="U189" s="395"/>
      <c r="V189" s="395"/>
      <c r="W189" s="395"/>
    </row>
    <row r="190" spans="1:23" ht="14.25" customHeight="1">
      <c r="A190" s="395"/>
      <c r="B190" s="395"/>
      <c r="C190" s="395"/>
      <c r="D190" s="395"/>
      <c r="E190" s="395"/>
      <c r="F190" s="395"/>
      <c r="G190" s="395"/>
      <c r="H190" s="395"/>
      <c r="I190" s="395"/>
      <c r="J190" s="395"/>
      <c r="K190" s="395"/>
      <c r="L190" s="395"/>
      <c r="M190" s="395"/>
      <c r="N190" s="395"/>
      <c r="O190" s="395"/>
      <c r="P190" s="395"/>
      <c r="Q190" s="395"/>
      <c r="R190" s="395"/>
      <c r="S190" s="395"/>
      <c r="T190" s="395"/>
      <c r="U190" s="395"/>
      <c r="V190" s="395"/>
      <c r="W190" s="395"/>
    </row>
    <row r="191" spans="1:23" ht="14.25" customHeight="1">
      <c r="A191" s="395"/>
      <c r="B191" s="395"/>
      <c r="C191" s="395"/>
      <c r="D191" s="395"/>
      <c r="E191" s="395"/>
      <c r="F191" s="395"/>
      <c r="G191" s="395"/>
      <c r="H191" s="395"/>
      <c r="I191" s="395"/>
      <c r="J191" s="395"/>
      <c r="K191" s="395"/>
      <c r="L191" s="395"/>
      <c r="M191" s="395"/>
      <c r="N191" s="395"/>
      <c r="O191" s="395"/>
      <c r="P191" s="395"/>
      <c r="Q191" s="395"/>
      <c r="R191" s="395"/>
      <c r="S191" s="395"/>
      <c r="T191" s="395"/>
      <c r="U191" s="395"/>
      <c r="V191" s="395"/>
      <c r="W191" s="395"/>
    </row>
    <row r="192" spans="1:23" ht="14.25" customHeight="1">
      <c r="A192" s="395"/>
      <c r="B192" s="395"/>
      <c r="C192" s="395"/>
      <c r="D192" s="395"/>
      <c r="E192" s="395"/>
      <c r="F192" s="395"/>
      <c r="G192" s="395"/>
      <c r="H192" s="395"/>
      <c r="I192" s="395"/>
      <c r="J192" s="395"/>
      <c r="K192" s="395"/>
      <c r="L192" s="395"/>
      <c r="M192" s="395"/>
      <c r="N192" s="395"/>
      <c r="O192" s="395"/>
      <c r="P192" s="395"/>
      <c r="Q192" s="395"/>
      <c r="R192" s="395"/>
      <c r="S192" s="395"/>
      <c r="T192" s="395"/>
      <c r="U192" s="395"/>
      <c r="V192" s="395"/>
      <c r="W192" s="395"/>
    </row>
    <row r="193" spans="1:23" ht="14.25" customHeight="1">
      <c r="A193" s="395"/>
      <c r="B193" s="395"/>
      <c r="C193" s="395"/>
      <c r="D193" s="395"/>
      <c r="E193" s="395"/>
      <c r="F193" s="395"/>
      <c r="G193" s="395"/>
      <c r="H193" s="395"/>
      <c r="I193" s="395"/>
      <c r="J193" s="395"/>
      <c r="K193" s="395"/>
      <c r="L193" s="395"/>
      <c r="M193" s="395"/>
      <c r="N193" s="395"/>
      <c r="O193" s="395"/>
      <c r="P193" s="395"/>
      <c r="Q193" s="395"/>
      <c r="R193" s="395"/>
      <c r="S193" s="395"/>
      <c r="T193" s="395"/>
      <c r="U193" s="395"/>
      <c r="V193" s="395"/>
      <c r="W193" s="395"/>
    </row>
    <row r="194" spans="1:23" ht="14.25" customHeight="1">
      <c r="A194" s="395"/>
      <c r="B194" s="395"/>
      <c r="C194" s="395"/>
      <c r="D194" s="395"/>
      <c r="E194" s="395"/>
      <c r="F194" s="395"/>
      <c r="G194" s="395"/>
      <c r="H194" s="395"/>
      <c r="I194" s="395"/>
      <c r="J194" s="395"/>
      <c r="K194" s="395"/>
      <c r="L194" s="395"/>
      <c r="M194" s="395"/>
      <c r="N194" s="395"/>
      <c r="O194" s="395"/>
      <c r="P194" s="395"/>
      <c r="Q194" s="395"/>
      <c r="R194" s="395"/>
      <c r="S194" s="395"/>
      <c r="T194" s="395"/>
      <c r="U194" s="395"/>
      <c r="V194" s="395"/>
      <c r="W194" s="395"/>
    </row>
    <row r="195" spans="1:23" ht="14.25" customHeight="1">
      <c r="A195" s="395"/>
      <c r="B195" s="395"/>
      <c r="C195" s="395"/>
      <c r="D195" s="395"/>
      <c r="E195" s="395"/>
      <c r="F195" s="395"/>
      <c r="G195" s="395"/>
      <c r="H195" s="395"/>
      <c r="I195" s="395"/>
      <c r="J195" s="395"/>
      <c r="K195" s="395"/>
      <c r="L195" s="395"/>
      <c r="M195" s="395"/>
      <c r="N195" s="395"/>
      <c r="O195" s="395"/>
      <c r="P195" s="395"/>
      <c r="Q195" s="395"/>
      <c r="R195" s="395"/>
      <c r="S195" s="395"/>
      <c r="T195" s="395"/>
      <c r="U195" s="395"/>
      <c r="V195" s="395"/>
      <c r="W195" s="395"/>
    </row>
    <row r="196" spans="1:23" ht="14.25" customHeight="1">
      <c r="A196" s="395"/>
      <c r="B196" s="395"/>
      <c r="C196" s="395"/>
      <c r="D196" s="395"/>
      <c r="E196" s="395"/>
      <c r="F196" s="395"/>
      <c r="G196" s="395"/>
      <c r="H196" s="395"/>
      <c r="I196" s="395"/>
      <c r="J196" s="395"/>
      <c r="K196" s="395"/>
      <c r="L196" s="395"/>
      <c r="M196" s="395"/>
      <c r="N196" s="395"/>
      <c r="O196" s="395"/>
      <c r="P196" s="395"/>
      <c r="Q196" s="395"/>
      <c r="R196" s="395"/>
      <c r="S196" s="395"/>
      <c r="T196" s="395"/>
      <c r="U196" s="395"/>
      <c r="V196" s="395"/>
      <c r="W196" s="395"/>
    </row>
    <row r="197" spans="1:23" ht="14.25" customHeight="1">
      <c r="A197" s="395"/>
      <c r="B197" s="395"/>
      <c r="C197" s="395"/>
      <c r="D197" s="395"/>
      <c r="E197" s="395"/>
      <c r="F197" s="395"/>
      <c r="G197" s="395"/>
      <c r="H197" s="395"/>
      <c r="I197" s="395"/>
      <c r="J197" s="395"/>
      <c r="K197" s="395"/>
      <c r="L197" s="395"/>
      <c r="M197" s="395"/>
      <c r="N197" s="395"/>
      <c r="O197" s="395"/>
      <c r="P197" s="395"/>
      <c r="Q197" s="395"/>
      <c r="R197" s="395"/>
      <c r="S197" s="395"/>
      <c r="T197" s="395"/>
      <c r="U197" s="395"/>
      <c r="V197" s="395"/>
      <c r="W197" s="395"/>
    </row>
    <row r="198" spans="1:23" ht="14.25" customHeight="1">
      <c r="A198" s="395"/>
      <c r="B198" s="395"/>
      <c r="C198" s="395"/>
      <c r="D198" s="395"/>
      <c r="E198" s="395"/>
      <c r="F198" s="395"/>
      <c r="G198" s="395"/>
      <c r="H198" s="395"/>
      <c r="I198" s="395"/>
      <c r="J198" s="395"/>
      <c r="K198" s="395"/>
      <c r="L198" s="395"/>
      <c r="M198" s="395"/>
      <c r="N198" s="395"/>
      <c r="O198" s="395"/>
      <c r="P198" s="395"/>
      <c r="Q198" s="395"/>
      <c r="R198" s="395"/>
      <c r="S198" s="395"/>
      <c r="T198" s="395"/>
      <c r="U198" s="395"/>
      <c r="V198" s="395"/>
      <c r="W198" s="395"/>
    </row>
    <row r="199" spans="1:23" ht="14.25" customHeight="1">
      <c r="A199" s="395"/>
      <c r="B199" s="395"/>
      <c r="C199" s="395"/>
      <c r="D199" s="395"/>
      <c r="E199" s="395"/>
      <c r="F199" s="395"/>
      <c r="G199" s="395"/>
      <c r="H199" s="395"/>
      <c r="I199" s="395"/>
      <c r="J199" s="395"/>
      <c r="K199" s="395"/>
      <c r="L199" s="395"/>
      <c r="M199" s="395"/>
      <c r="N199" s="395"/>
      <c r="O199" s="395"/>
      <c r="P199" s="395"/>
      <c r="Q199" s="395"/>
      <c r="R199" s="395"/>
      <c r="S199" s="395"/>
      <c r="T199" s="395"/>
      <c r="U199" s="395"/>
      <c r="V199" s="395"/>
      <c r="W199" s="395"/>
    </row>
    <row r="200" spans="1:23" ht="14.25" customHeight="1">
      <c r="A200" s="395"/>
      <c r="B200" s="395"/>
      <c r="C200" s="395"/>
      <c r="D200" s="395"/>
      <c r="E200" s="395"/>
      <c r="F200" s="395"/>
      <c r="G200" s="395"/>
      <c r="H200" s="395"/>
      <c r="I200" s="395"/>
      <c r="J200" s="395"/>
      <c r="K200" s="395"/>
      <c r="L200" s="395"/>
      <c r="M200" s="395"/>
      <c r="N200" s="395"/>
      <c r="O200" s="395"/>
      <c r="P200" s="395"/>
      <c r="Q200" s="395"/>
      <c r="R200" s="395"/>
      <c r="S200" s="395"/>
      <c r="T200" s="395"/>
      <c r="U200" s="395"/>
      <c r="V200" s="395"/>
      <c r="W200" s="395"/>
    </row>
    <row r="201" spans="1:23" ht="14.25" customHeight="1">
      <c r="A201" s="395"/>
      <c r="B201" s="395"/>
      <c r="C201" s="395"/>
      <c r="D201" s="395"/>
      <c r="E201" s="395"/>
      <c r="F201" s="395"/>
      <c r="G201" s="395"/>
      <c r="H201" s="395"/>
      <c r="I201" s="395"/>
      <c r="J201" s="395"/>
      <c r="K201" s="395"/>
      <c r="L201" s="395"/>
      <c r="M201" s="395"/>
      <c r="N201" s="395"/>
      <c r="O201" s="395"/>
      <c r="P201" s="395"/>
      <c r="Q201" s="395"/>
      <c r="R201" s="395"/>
      <c r="S201" s="395"/>
      <c r="T201" s="395"/>
      <c r="U201" s="395"/>
      <c r="V201" s="395"/>
      <c r="W201" s="395"/>
    </row>
    <row r="202" spans="1:23" ht="14.25" customHeight="1">
      <c r="A202" s="395"/>
      <c r="B202" s="395"/>
      <c r="C202" s="395"/>
      <c r="D202" s="395"/>
      <c r="E202" s="395"/>
      <c r="F202" s="395"/>
      <c r="G202" s="395"/>
      <c r="H202" s="395"/>
      <c r="I202" s="395"/>
      <c r="J202" s="395"/>
      <c r="K202" s="395"/>
      <c r="L202" s="395"/>
      <c r="M202" s="395"/>
      <c r="N202" s="395"/>
      <c r="O202" s="395"/>
      <c r="P202" s="395"/>
      <c r="Q202" s="395"/>
      <c r="R202" s="395"/>
      <c r="S202" s="395"/>
      <c r="T202" s="395"/>
      <c r="U202" s="395"/>
      <c r="V202" s="395"/>
      <c r="W202" s="395"/>
    </row>
    <row r="203" spans="1:23" ht="14.25" customHeight="1">
      <c r="A203" s="395"/>
      <c r="B203" s="395"/>
      <c r="C203" s="395"/>
      <c r="D203" s="395"/>
      <c r="E203" s="395"/>
      <c r="F203" s="395"/>
      <c r="G203" s="395"/>
      <c r="H203" s="395"/>
      <c r="I203" s="395"/>
      <c r="J203" s="395"/>
      <c r="K203" s="395"/>
      <c r="L203" s="395"/>
      <c r="M203" s="395"/>
      <c r="N203" s="395"/>
      <c r="O203" s="395"/>
      <c r="P203" s="395"/>
      <c r="Q203" s="395"/>
      <c r="R203" s="395"/>
      <c r="S203" s="395"/>
      <c r="T203" s="395"/>
      <c r="U203" s="395"/>
      <c r="V203" s="395"/>
      <c r="W203" s="395"/>
    </row>
    <row r="204" spans="1:23" ht="14.25" customHeight="1">
      <c r="A204" s="395"/>
      <c r="B204" s="395"/>
      <c r="C204" s="395"/>
      <c r="D204" s="395"/>
      <c r="E204" s="395"/>
      <c r="F204" s="395"/>
      <c r="G204" s="395"/>
      <c r="H204" s="395"/>
      <c r="I204" s="395"/>
      <c r="J204" s="395"/>
      <c r="K204" s="395"/>
      <c r="L204" s="395"/>
      <c r="M204" s="395"/>
      <c r="N204" s="395"/>
      <c r="O204" s="395"/>
      <c r="P204" s="395"/>
      <c r="Q204" s="395"/>
      <c r="R204" s="395"/>
      <c r="S204" s="395"/>
      <c r="T204" s="395"/>
      <c r="U204" s="395"/>
      <c r="V204" s="395"/>
      <c r="W204" s="395"/>
    </row>
    <row r="205" spans="1:23" ht="14.25" customHeight="1">
      <c r="A205" s="395"/>
      <c r="B205" s="395"/>
      <c r="C205" s="395"/>
      <c r="D205" s="395"/>
      <c r="E205" s="395"/>
      <c r="F205" s="395"/>
      <c r="G205" s="395"/>
      <c r="H205" s="395"/>
      <c r="I205" s="395"/>
      <c r="J205" s="395"/>
      <c r="K205" s="395"/>
      <c r="L205" s="395"/>
      <c r="M205" s="395"/>
      <c r="N205" s="395"/>
      <c r="O205" s="395"/>
      <c r="P205" s="395"/>
      <c r="Q205" s="395"/>
      <c r="R205" s="395"/>
      <c r="S205" s="395"/>
      <c r="T205" s="395"/>
      <c r="U205" s="395"/>
      <c r="V205" s="395"/>
      <c r="W205" s="395"/>
    </row>
    <row r="206" spans="1:23" ht="14.25" customHeight="1">
      <c r="A206" s="395"/>
      <c r="B206" s="395"/>
      <c r="C206" s="395"/>
      <c r="D206" s="395"/>
      <c r="E206" s="395"/>
      <c r="F206" s="395"/>
      <c r="G206" s="395"/>
      <c r="H206" s="395"/>
      <c r="I206" s="395"/>
      <c r="J206" s="395"/>
      <c r="K206" s="395"/>
      <c r="L206" s="395"/>
      <c r="M206" s="395"/>
      <c r="N206" s="395"/>
      <c r="O206" s="395"/>
      <c r="P206" s="395"/>
      <c r="Q206" s="395"/>
      <c r="R206" s="395"/>
      <c r="S206" s="395"/>
      <c r="T206" s="395"/>
      <c r="U206" s="395"/>
      <c r="V206" s="395"/>
      <c r="W206" s="395"/>
    </row>
    <row r="207" spans="1:23" ht="14.25" customHeight="1">
      <c r="A207" s="395"/>
      <c r="B207" s="395"/>
      <c r="C207" s="395"/>
      <c r="D207" s="395"/>
      <c r="E207" s="395"/>
      <c r="F207" s="395"/>
      <c r="G207" s="395"/>
      <c r="H207" s="395"/>
      <c r="I207" s="395"/>
      <c r="J207" s="395"/>
      <c r="K207" s="395"/>
      <c r="L207" s="395"/>
      <c r="M207" s="395"/>
      <c r="N207" s="395"/>
      <c r="O207" s="395"/>
      <c r="P207" s="395"/>
      <c r="Q207" s="395"/>
      <c r="R207" s="395"/>
      <c r="S207" s="395"/>
      <c r="T207" s="395"/>
      <c r="U207" s="395"/>
      <c r="V207" s="395"/>
      <c r="W207" s="395"/>
    </row>
    <row r="208" spans="1:23" ht="14.25" customHeight="1">
      <c r="A208" s="395"/>
      <c r="B208" s="395"/>
      <c r="C208" s="395"/>
      <c r="D208" s="395"/>
      <c r="E208" s="395"/>
      <c r="F208" s="395"/>
      <c r="G208" s="395"/>
      <c r="H208" s="395"/>
      <c r="I208" s="395"/>
      <c r="J208" s="395"/>
      <c r="K208" s="395"/>
      <c r="L208" s="395"/>
      <c r="M208" s="395"/>
      <c r="N208" s="395"/>
      <c r="O208" s="395"/>
      <c r="P208" s="395"/>
      <c r="Q208" s="395"/>
      <c r="R208" s="395"/>
      <c r="S208" s="395"/>
      <c r="T208" s="395"/>
      <c r="U208" s="395"/>
      <c r="V208" s="395"/>
      <c r="W208" s="395"/>
    </row>
    <row r="209" spans="1:23" ht="14.25" customHeight="1">
      <c r="A209" s="395"/>
      <c r="B209" s="395"/>
      <c r="C209" s="395"/>
      <c r="D209" s="395"/>
      <c r="E209" s="395"/>
      <c r="F209" s="395"/>
      <c r="G209" s="395"/>
      <c r="H209" s="395"/>
      <c r="I209" s="395"/>
      <c r="J209" s="395"/>
      <c r="K209" s="395"/>
      <c r="L209" s="395"/>
      <c r="M209" s="395"/>
      <c r="N209" s="395"/>
      <c r="O209" s="395"/>
      <c r="P209" s="395"/>
      <c r="Q209" s="395"/>
      <c r="R209" s="395"/>
      <c r="S209" s="395"/>
      <c r="T209" s="395"/>
      <c r="U209" s="395"/>
      <c r="V209" s="395"/>
      <c r="W209" s="395"/>
    </row>
    <row r="210" spans="1:23" ht="14.25" customHeight="1">
      <c r="A210" s="395"/>
      <c r="B210" s="395"/>
      <c r="C210" s="395"/>
      <c r="D210" s="395"/>
      <c r="E210" s="395"/>
      <c r="F210" s="395"/>
      <c r="G210" s="395"/>
      <c r="H210" s="395"/>
      <c r="I210" s="395"/>
      <c r="J210" s="395"/>
      <c r="K210" s="395"/>
      <c r="L210" s="395"/>
      <c r="M210" s="395"/>
      <c r="N210" s="395"/>
      <c r="O210" s="395"/>
      <c r="P210" s="395"/>
      <c r="Q210" s="395"/>
      <c r="R210" s="395"/>
      <c r="S210" s="395"/>
      <c r="T210" s="395"/>
      <c r="U210" s="395"/>
      <c r="V210" s="395"/>
      <c r="W210" s="395"/>
    </row>
    <row r="211" spans="1:23" ht="14.25" customHeight="1">
      <c r="A211" s="395"/>
      <c r="B211" s="395"/>
      <c r="C211" s="395"/>
      <c r="D211" s="395"/>
      <c r="E211" s="395"/>
      <c r="F211" s="395"/>
      <c r="G211" s="395"/>
      <c r="H211" s="395"/>
      <c r="I211" s="395"/>
      <c r="J211" s="395"/>
      <c r="K211" s="395"/>
      <c r="L211" s="395"/>
      <c r="M211" s="395"/>
      <c r="N211" s="395"/>
      <c r="O211" s="395"/>
      <c r="P211" s="395"/>
      <c r="Q211" s="395"/>
      <c r="R211" s="395"/>
      <c r="S211" s="395"/>
      <c r="T211" s="395"/>
      <c r="U211" s="395"/>
      <c r="V211" s="395"/>
      <c r="W211" s="395"/>
    </row>
    <row r="212" spans="1:23" ht="14.25" customHeight="1">
      <c r="A212" s="395"/>
      <c r="B212" s="395"/>
      <c r="C212" s="395"/>
      <c r="D212" s="395"/>
      <c r="E212" s="395"/>
      <c r="F212" s="395"/>
      <c r="G212" s="395"/>
      <c r="H212" s="395"/>
      <c r="I212" s="395"/>
      <c r="J212" s="395"/>
      <c r="K212" s="395"/>
      <c r="L212" s="395"/>
      <c r="M212" s="395"/>
      <c r="N212" s="395"/>
      <c r="O212" s="395"/>
      <c r="P212" s="395"/>
      <c r="Q212" s="395"/>
      <c r="R212" s="395"/>
      <c r="S212" s="395"/>
      <c r="T212" s="395"/>
      <c r="U212" s="395"/>
      <c r="V212" s="395"/>
      <c r="W212" s="395"/>
    </row>
    <row r="213" spans="1:23" ht="14.25" customHeight="1">
      <c r="A213" s="395"/>
      <c r="B213" s="395"/>
      <c r="C213" s="395"/>
      <c r="D213" s="395"/>
      <c r="E213" s="395"/>
      <c r="F213" s="395"/>
      <c r="G213" s="395"/>
      <c r="H213" s="395"/>
      <c r="I213" s="395"/>
      <c r="J213" s="395"/>
      <c r="K213" s="395"/>
      <c r="L213" s="395"/>
      <c r="M213" s="395"/>
      <c r="N213" s="395"/>
      <c r="O213" s="395"/>
      <c r="P213" s="395"/>
      <c r="Q213" s="395"/>
      <c r="R213" s="395"/>
      <c r="S213" s="395"/>
      <c r="T213" s="395"/>
      <c r="U213" s="395"/>
      <c r="V213" s="395"/>
      <c r="W213" s="395"/>
    </row>
    <row r="214" spans="1:23" ht="14.25" customHeight="1">
      <c r="A214" s="395"/>
      <c r="B214" s="395"/>
      <c r="C214" s="395"/>
      <c r="D214" s="395"/>
      <c r="E214" s="395"/>
      <c r="F214" s="395"/>
      <c r="G214" s="395"/>
      <c r="H214" s="395"/>
      <c r="I214" s="395"/>
      <c r="J214" s="395"/>
      <c r="K214" s="395"/>
      <c r="L214" s="395"/>
      <c r="M214" s="395"/>
      <c r="N214" s="395"/>
      <c r="O214" s="395"/>
      <c r="P214" s="395"/>
      <c r="Q214" s="395"/>
      <c r="R214" s="395"/>
      <c r="S214" s="395"/>
      <c r="T214" s="395"/>
      <c r="U214" s="395"/>
      <c r="V214" s="395"/>
      <c r="W214" s="395"/>
    </row>
    <row r="215" spans="1:23" ht="14.25" customHeight="1">
      <c r="A215" s="395"/>
      <c r="B215" s="395"/>
      <c r="C215" s="395"/>
      <c r="D215" s="395"/>
      <c r="E215" s="395"/>
      <c r="F215" s="395"/>
      <c r="G215" s="395"/>
      <c r="H215" s="395"/>
      <c r="I215" s="395"/>
      <c r="J215" s="395"/>
      <c r="K215" s="395"/>
      <c r="L215" s="395"/>
      <c r="M215" s="395"/>
      <c r="N215" s="395"/>
      <c r="O215" s="395"/>
      <c r="P215" s="395"/>
      <c r="Q215" s="395"/>
      <c r="R215" s="395"/>
      <c r="S215" s="395"/>
      <c r="T215" s="395"/>
      <c r="U215" s="395"/>
      <c r="V215" s="395"/>
      <c r="W215" s="395"/>
    </row>
    <row r="216" spans="1:23" ht="14.25" customHeight="1">
      <c r="A216" s="395"/>
      <c r="B216" s="395"/>
      <c r="C216" s="395"/>
      <c r="D216" s="395"/>
      <c r="E216" s="395"/>
      <c r="F216" s="395"/>
      <c r="G216" s="395"/>
      <c r="H216" s="395"/>
      <c r="I216" s="395"/>
      <c r="J216" s="395"/>
      <c r="K216" s="395"/>
      <c r="L216" s="395"/>
      <c r="M216" s="395"/>
      <c r="N216" s="395"/>
      <c r="O216" s="395"/>
      <c r="P216" s="395"/>
      <c r="Q216" s="395"/>
      <c r="R216" s="395"/>
      <c r="S216" s="395"/>
      <c r="T216" s="395"/>
      <c r="U216" s="395"/>
      <c r="V216" s="395"/>
      <c r="W216" s="395"/>
    </row>
    <row r="217" spans="1:23" ht="14.25" customHeight="1">
      <c r="A217" s="395"/>
      <c r="B217" s="395"/>
      <c r="C217" s="395"/>
      <c r="D217" s="395"/>
      <c r="E217" s="395"/>
      <c r="F217" s="395"/>
      <c r="G217" s="395"/>
      <c r="H217" s="395"/>
      <c r="I217" s="395"/>
      <c r="J217" s="395"/>
      <c r="K217" s="395"/>
      <c r="L217" s="395"/>
      <c r="M217" s="395"/>
      <c r="N217" s="395"/>
      <c r="O217" s="395"/>
      <c r="P217" s="395"/>
      <c r="Q217" s="395"/>
      <c r="R217" s="395"/>
      <c r="S217" s="395"/>
      <c r="T217" s="395"/>
      <c r="U217" s="395"/>
      <c r="V217" s="395"/>
      <c r="W217" s="395"/>
    </row>
    <row r="218" spans="1:23" ht="14.25" customHeight="1">
      <c r="A218" s="395"/>
      <c r="B218" s="395"/>
      <c r="C218" s="395"/>
      <c r="D218" s="395"/>
      <c r="E218" s="395"/>
      <c r="F218" s="395"/>
      <c r="G218" s="395"/>
      <c r="H218" s="395"/>
      <c r="I218" s="395"/>
      <c r="J218" s="395"/>
      <c r="K218" s="395"/>
      <c r="L218" s="395"/>
      <c r="M218" s="395"/>
      <c r="N218" s="395"/>
      <c r="O218" s="395"/>
      <c r="P218" s="395"/>
      <c r="Q218" s="395"/>
      <c r="R218" s="395"/>
      <c r="S218" s="395"/>
      <c r="T218" s="395"/>
      <c r="U218" s="395"/>
      <c r="V218" s="395"/>
      <c r="W218" s="395"/>
    </row>
    <row r="219" spans="1:23" ht="14.25" customHeight="1">
      <c r="A219" s="395"/>
      <c r="B219" s="395"/>
      <c r="C219" s="395"/>
      <c r="D219" s="395"/>
      <c r="E219" s="395"/>
      <c r="F219" s="395"/>
      <c r="G219" s="395"/>
      <c r="H219" s="395"/>
      <c r="I219" s="395"/>
      <c r="J219" s="395"/>
      <c r="K219" s="395"/>
      <c r="L219" s="395"/>
      <c r="M219" s="395"/>
      <c r="N219" s="395"/>
      <c r="O219" s="395"/>
      <c r="P219" s="395"/>
      <c r="Q219" s="395"/>
      <c r="R219" s="395"/>
      <c r="S219" s="395"/>
      <c r="T219" s="395"/>
      <c r="U219" s="395"/>
      <c r="V219" s="395"/>
      <c r="W219" s="395"/>
    </row>
    <row r="220" spans="1:23" ht="14.25" customHeight="1">
      <c r="A220" s="395"/>
      <c r="B220" s="395"/>
      <c r="C220" s="395"/>
      <c r="D220" s="395"/>
      <c r="E220" s="395"/>
      <c r="F220" s="395"/>
      <c r="G220" s="395"/>
      <c r="H220" s="395"/>
      <c r="I220" s="395"/>
      <c r="J220" s="395"/>
      <c r="K220" s="395"/>
      <c r="L220" s="395"/>
      <c r="M220" s="395"/>
      <c r="N220" s="395"/>
      <c r="O220" s="395"/>
      <c r="P220" s="395"/>
      <c r="Q220" s="395"/>
      <c r="R220" s="395"/>
      <c r="S220" s="395"/>
      <c r="T220" s="395"/>
      <c r="U220" s="395"/>
      <c r="V220" s="395"/>
      <c r="W220" s="395"/>
    </row>
    <row r="221" spans="1:23" ht="15.75" customHeight="1"/>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EVALUACION OCI</vt:lpstr>
      <vt:lpstr>Riesgos Corrupción</vt:lpstr>
      <vt:lpstr>Anexo Mapa de Riesgos</vt:lpstr>
      <vt:lpstr>RdC</vt:lpstr>
      <vt:lpstr>Trámites</vt:lpstr>
      <vt:lpstr>At. Ciudadano</vt:lpstr>
      <vt:lpstr>Transparencia. </vt:lpstr>
      <vt:lpstr>Iniciativas Adicionales</vt:lpstr>
      <vt:lpstr>Control de Cambios</vt:lpstr>
      <vt:lpstr>Encuestas-Consulta-Reto Virtual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Guillermo Hennessey Bonilla</dc:creator>
  <cp:lastModifiedBy>Jenny A. Saldarriaga</cp:lastModifiedBy>
  <dcterms:created xsi:type="dcterms:W3CDTF">2021-10-05T20:08:39Z</dcterms:created>
  <dcterms:modified xsi:type="dcterms:W3CDTF">2023-01-16T20:45:06Z</dcterms:modified>
</cp:coreProperties>
</file>