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jensal\Desktop\"/>
    </mc:Choice>
  </mc:AlternateContent>
  <xr:revisionPtr revIDLastSave="0" documentId="13_ncr:1_{9265C960-4BDB-4955-8D95-5C5F72957071}" xr6:coauthVersionLast="47" xr6:coauthVersionMax="47" xr10:uidLastSave="{00000000-0000-0000-0000-000000000000}"/>
  <bookViews>
    <workbookView xWindow="-120" yWindow="-120" windowWidth="29040" windowHeight="15840" firstSheet="1" activeTab="8" xr2:uid="{00000000-000D-0000-FFFF-FFFF00000000}"/>
  </bookViews>
  <sheets>
    <sheet name="EVALUACION OCI" sheetId="1" r:id="rId1"/>
    <sheet name="Riesgos Corrupción" sheetId="2" r:id="rId2"/>
    <sheet name="Anexo Mapa de Riesgos" sheetId="3" r:id="rId3"/>
    <sheet name="RdC" sheetId="4" r:id="rId4"/>
    <sheet name="Trámites" sheetId="5" r:id="rId5"/>
    <sheet name="At. Ciudadano" sheetId="6" r:id="rId6"/>
    <sheet name="Transparencia. " sheetId="7" r:id="rId7"/>
    <sheet name="Iniciativas Adicionales" sheetId="8" r:id="rId8"/>
    <sheet name="Control de Cambios" sheetId="9" r:id="rId9"/>
    <sheet name="Encuestas-Consulta-Reto Virtual" sheetId="10" r:id="rId10"/>
  </sheets>
  <definedNames>
    <definedName name="_xlnm._FilterDatabase" localSheetId="5" hidden="1">'At. Ciudadano'!$A$2:$AG$20</definedName>
    <definedName name="_xlnm._FilterDatabase" localSheetId="3" hidden="1">RdC!$A$2:$T$35</definedName>
    <definedName name="_xlnm._FilterDatabase" localSheetId="6" hidden="1">'Transparencia. '!$A$2:$AR$144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4" roundtripDataSignature="AMtx7mj03K9Bj+me2sxfm3qCtG9yPZCKow=="/>
    </ext>
  </extLst>
</workbook>
</file>

<file path=xl/calcChain.xml><?xml version="1.0" encoding="utf-8"?>
<calcChain xmlns="http://schemas.openxmlformats.org/spreadsheetml/2006/main">
  <c r="AD12" i="8" l="1"/>
  <c r="AD10" i="8"/>
  <c r="AC10" i="8"/>
  <c r="AC12" i="8" s="1"/>
  <c r="T10" i="8"/>
  <c r="S9" i="8"/>
  <c r="AE9" i="8" s="1"/>
  <c r="AE8" i="8"/>
  <c r="S8" i="8"/>
  <c r="S7" i="8"/>
  <c r="AE7" i="8" s="1"/>
  <c r="S6" i="8"/>
  <c r="AE6" i="8" s="1"/>
  <c r="S5" i="8"/>
  <c r="AE5" i="8" s="1"/>
  <c r="S4" i="8"/>
  <c r="AE4" i="8" s="1"/>
  <c r="S3" i="8"/>
  <c r="S10" i="8" s="1"/>
  <c r="AO144" i="7"/>
  <c r="AN144" i="7"/>
  <c r="T144" i="7"/>
  <c r="S144" i="7"/>
  <c r="AP143" i="7"/>
  <c r="AP142" i="7"/>
  <c r="AP141" i="7"/>
  <c r="AP140" i="7"/>
  <c r="AP139" i="7"/>
  <c r="AP138" i="7"/>
  <c r="AP137" i="7"/>
  <c r="AP136" i="7"/>
  <c r="AP135" i="7"/>
  <c r="AP134" i="7"/>
  <c r="AP133" i="7"/>
  <c r="AP132" i="7"/>
  <c r="AP131" i="7"/>
  <c r="AP130" i="7"/>
  <c r="AP129" i="7"/>
  <c r="AP128" i="7"/>
  <c r="AP127" i="7"/>
  <c r="AP126" i="7"/>
  <c r="AP125" i="7"/>
  <c r="AP124" i="7"/>
  <c r="AP123" i="7"/>
  <c r="AP122" i="7"/>
  <c r="AP121" i="7"/>
  <c r="AP120" i="7"/>
  <c r="AP119" i="7"/>
  <c r="AP118" i="7"/>
  <c r="AP117" i="7"/>
  <c r="AP116" i="7"/>
  <c r="AP115" i="7"/>
  <c r="AP114" i="7"/>
  <c r="AP113" i="7"/>
  <c r="AP112" i="7"/>
  <c r="AP111" i="7"/>
  <c r="AP110" i="7"/>
  <c r="AP109" i="7"/>
  <c r="AP108" i="7"/>
  <c r="AP107" i="7"/>
  <c r="AP106" i="7"/>
  <c r="AP105" i="7"/>
  <c r="AP104" i="7"/>
  <c r="AP103" i="7"/>
  <c r="AP102" i="7"/>
  <c r="AP101" i="7"/>
  <c r="AP100" i="7"/>
  <c r="AP99" i="7"/>
  <c r="AP98" i="7"/>
  <c r="AP97" i="7"/>
  <c r="AP96" i="7"/>
  <c r="AP95" i="7"/>
  <c r="AP94" i="7"/>
  <c r="AP93" i="7"/>
  <c r="AP92" i="7"/>
  <c r="AP91" i="7"/>
  <c r="AP90" i="7"/>
  <c r="AP89" i="7"/>
  <c r="AP88" i="7"/>
  <c r="AP87" i="7"/>
  <c r="AP86" i="7"/>
  <c r="AP85" i="7"/>
  <c r="AP84" i="7"/>
  <c r="AP83" i="7"/>
  <c r="AP82" i="7"/>
  <c r="AP81" i="7"/>
  <c r="AP80" i="7"/>
  <c r="AP79" i="7"/>
  <c r="AP78" i="7"/>
  <c r="AP77" i="7"/>
  <c r="AP76" i="7"/>
  <c r="AP75" i="7"/>
  <c r="AP74" i="7"/>
  <c r="AP73" i="7"/>
  <c r="AP72" i="7"/>
  <c r="AP71" i="7"/>
  <c r="AP70" i="7"/>
  <c r="AP69" i="7"/>
  <c r="AP68" i="7"/>
  <c r="AP67" i="7"/>
  <c r="AP66" i="7"/>
  <c r="AP65" i="7"/>
  <c r="AP64" i="7"/>
  <c r="AP63" i="7"/>
  <c r="AP62" i="7"/>
  <c r="AP61" i="7"/>
  <c r="AP60" i="7"/>
  <c r="AP59" i="7"/>
  <c r="AP58" i="7"/>
  <c r="AP57" i="7"/>
  <c r="AP56" i="7"/>
  <c r="AP55" i="7"/>
  <c r="AP54" i="7"/>
  <c r="AP53" i="7"/>
  <c r="AP52" i="7"/>
  <c r="AP51" i="7"/>
  <c r="AP50" i="7"/>
  <c r="AP49" i="7"/>
  <c r="AP48" i="7"/>
  <c r="AP47" i="7"/>
  <c r="AP46" i="7"/>
  <c r="AP45" i="7"/>
  <c r="AP44" i="7"/>
  <c r="AP43" i="7"/>
  <c r="AP42" i="7"/>
  <c r="AP41" i="7"/>
  <c r="AP40" i="7"/>
  <c r="AP39" i="7"/>
  <c r="AP38" i="7"/>
  <c r="AP37" i="7"/>
  <c r="AP36" i="7"/>
  <c r="AP35" i="7"/>
  <c r="AP34" i="7"/>
  <c r="AP33" i="7"/>
  <c r="AP32" i="7"/>
  <c r="AP31" i="7"/>
  <c r="AP30" i="7"/>
  <c r="AP29" i="7"/>
  <c r="AP28" i="7"/>
  <c r="AP27" i="7"/>
  <c r="AP26" i="7"/>
  <c r="AP25" i="7"/>
  <c r="AP24" i="7"/>
  <c r="AP23" i="7"/>
  <c r="AP22" i="7"/>
  <c r="AP21" i="7"/>
  <c r="AP20" i="7"/>
  <c r="AP19" i="7"/>
  <c r="AP18" i="7"/>
  <c r="AP17" i="7"/>
  <c r="AP16" i="7"/>
  <c r="AP15" i="7"/>
  <c r="AP14" i="7"/>
  <c r="AP13" i="7"/>
  <c r="AP12" i="7"/>
  <c r="AP11" i="7"/>
  <c r="AP10" i="7"/>
  <c r="AP9" i="7"/>
  <c r="AP8" i="7"/>
  <c r="AP7" i="7"/>
  <c r="AP6" i="7"/>
  <c r="AP5" i="7"/>
  <c r="AP4" i="7"/>
  <c r="AP3" i="7"/>
  <c r="T20" i="6"/>
  <c r="S19" i="6"/>
  <c r="AE19" i="6" s="1"/>
  <c r="S18" i="6"/>
  <c r="AE18" i="6" s="1"/>
  <c r="S17" i="6"/>
  <c r="AE17" i="6" s="1"/>
  <c r="S16" i="6"/>
  <c r="AE16" i="6" s="1"/>
  <c r="AE15" i="6"/>
  <c r="S15" i="6"/>
  <c r="S14" i="6"/>
  <c r="AE14" i="6" s="1"/>
  <c r="S13" i="6"/>
  <c r="AE13" i="6" s="1"/>
  <c r="S12" i="6"/>
  <c r="AE12" i="6" s="1"/>
  <c r="S11" i="6"/>
  <c r="AE11" i="6" s="1"/>
  <c r="S10" i="6"/>
  <c r="AE10" i="6" s="1"/>
  <c r="AE9" i="6"/>
  <c r="S9" i="6"/>
  <c r="S8" i="6"/>
  <c r="AE8" i="6" s="1"/>
  <c r="S7" i="6"/>
  <c r="AE7" i="6" s="1"/>
  <c r="S6" i="6"/>
  <c r="AE6" i="6" s="1"/>
  <c r="S5" i="6"/>
  <c r="AE5" i="6" s="1"/>
  <c r="S4" i="6"/>
  <c r="AE4" i="6" s="1"/>
  <c r="AE3" i="6"/>
  <c r="S3" i="6"/>
  <c r="S20" i="6" s="1"/>
  <c r="T35" i="4"/>
  <c r="S34" i="4"/>
  <c r="AE34" i="4" s="1"/>
  <c r="S33" i="4"/>
  <c r="AE33" i="4" s="1"/>
  <c r="AE32" i="4"/>
  <c r="S32" i="4"/>
  <c r="S31" i="4"/>
  <c r="AE31" i="4" s="1"/>
  <c r="AE30" i="4"/>
  <c r="S30" i="4"/>
  <c r="AE29" i="4"/>
  <c r="S29" i="4"/>
  <c r="S28" i="4"/>
  <c r="AE28" i="4" s="1"/>
  <c r="S27" i="4"/>
  <c r="AE27" i="4" s="1"/>
  <c r="AE26" i="4"/>
  <c r="S26" i="4"/>
  <c r="S25" i="4"/>
  <c r="AE25" i="4" s="1"/>
  <c r="AE24" i="4"/>
  <c r="S24" i="4"/>
  <c r="AE23" i="4"/>
  <c r="AE22" i="4"/>
  <c r="S22" i="4"/>
  <c r="S21" i="4"/>
  <c r="AE21" i="4" s="1"/>
  <c r="S20" i="4"/>
  <c r="AE20" i="4" s="1"/>
  <c r="S19" i="4"/>
  <c r="AE19" i="4" s="1"/>
  <c r="AE18" i="4"/>
  <c r="S18" i="4"/>
  <c r="S17" i="4"/>
  <c r="AE17" i="4" s="1"/>
  <c r="AE16" i="4"/>
  <c r="S16" i="4"/>
  <c r="S15" i="4"/>
  <c r="AE15" i="4" s="1"/>
  <c r="S14" i="4"/>
  <c r="AE14" i="4" s="1"/>
  <c r="S13" i="4"/>
  <c r="AE13" i="4" s="1"/>
  <c r="AE12" i="4"/>
  <c r="S12" i="4"/>
  <c r="S11" i="4"/>
  <c r="AE11" i="4" s="1"/>
  <c r="AE10" i="4"/>
  <c r="S10" i="4"/>
  <c r="S9" i="4"/>
  <c r="AE9" i="4" s="1"/>
  <c r="S8" i="4"/>
  <c r="AE8" i="4" s="1"/>
  <c r="S7" i="4"/>
  <c r="AE7" i="4" s="1"/>
  <c r="AE6" i="4"/>
  <c r="S6" i="4"/>
  <c r="S5" i="4"/>
  <c r="AE5" i="4" s="1"/>
  <c r="AE4" i="4"/>
  <c r="S4" i="4"/>
  <c r="S3" i="4"/>
  <c r="S35" i="4" s="1"/>
  <c r="T20" i="2"/>
  <c r="D13" i="1" s="1"/>
  <c r="AG19" i="2"/>
  <c r="AF19" i="2"/>
  <c r="AE19" i="2"/>
  <c r="S19" i="2"/>
  <c r="AG18" i="2"/>
  <c r="S18" i="2"/>
  <c r="AF18" i="2" s="1"/>
  <c r="AF17" i="2"/>
  <c r="AE17" i="2"/>
  <c r="S17" i="2"/>
  <c r="AG17" i="2" s="1"/>
  <c r="AG16" i="2"/>
  <c r="AF16" i="2"/>
  <c r="AE16" i="2"/>
  <c r="S16" i="2"/>
  <c r="AG15" i="2"/>
  <c r="S15" i="2"/>
  <c r="AF15" i="2" s="1"/>
  <c r="AF14" i="2"/>
  <c r="AE14" i="2"/>
  <c r="S14" i="2"/>
  <c r="AG14" i="2" s="1"/>
  <c r="AG13" i="2"/>
  <c r="AF13" i="2"/>
  <c r="AE13" i="2"/>
  <c r="S13" i="2"/>
  <c r="AG12" i="2"/>
  <c r="S12" i="2"/>
  <c r="AF12" i="2" s="1"/>
  <c r="AF11" i="2"/>
  <c r="AE11" i="2"/>
  <c r="S11" i="2"/>
  <c r="AG11" i="2" s="1"/>
  <c r="AG10" i="2"/>
  <c r="AF10" i="2"/>
  <c r="AE10" i="2"/>
  <c r="S10" i="2"/>
  <c r="AG9" i="2"/>
  <c r="S9" i="2"/>
  <c r="AF9" i="2" s="1"/>
  <c r="AF8" i="2"/>
  <c r="AE8" i="2"/>
  <c r="S8" i="2"/>
  <c r="AG8" i="2" s="1"/>
  <c r="AG7" i="2"/>
  <c r="AF7" i="2"/>
  <c r="AE7" i="2"/>
  <c r="S7" i="2"/>
  <c r="AG6" i="2"/>
  <c r="S6" i="2"/>
  <c r="AF6" i="2" s="1"/>
  <c r="AF5" i="2"/>
  <c r="AE5" i="2"/>
  <c r="S5" i="2"/>
  <c r="AG5" i="2" s="1"/>
  <c r="AG4" i="2"/>
  <c r="AF4" i="2"/>
  <c r="AE4" i="2"/>
  <c r="S4" i="2"/>
  <c r="AG3" i="2"/>
  <c r="S3" i="2"/>
  <c r="AE3" i="2" s="1"/>
  <c r="K83" i="1"/>
  <c r="J83" i="1"/>
  <c r="J18" i="1" s="1"/>
  <c r="G83" i="1"/>
  <c r="F83" i="1"/>
  <c r="M82" i="1"/>
  <c r="L82" i="1"/>
  <c r="K82" i="1"/>
  <c r="M81" i="1"/>
  <c r="N81" i="1" s="1"/>
  <c r="L81" i="1"/>
  <c r="M80" i="1"/>
  <c r="N80" i="1" s="1"/>
  <c r="L80" i="1"/>
  <c r="L83" i="1" s="1"/>
  <c r="K80" i="1"/>
  <c r="M79" i="1"/>
  <c r="M83" i="1" s="1"/>
  <c r="N83" i="1" s="1"/>
  <c r="L79" i="1"/>
  <c r="K79" i="1"/>
  <c r="J68" i="1"/>
  <c r="I68" i="1"/>
  <c r="I16" i="1" s="1"/>
  <c r="G68" i="1"/>
  <c r="F68" i="1"/>
  <c r="D68" i="1"/>
  <c r="N67" i="1"/>
  <c r="M67" i="1"/>
  <c r="L67" i="1"/>
  <c r="N66" i="1"/>
  <c r="M66" i="1"/>
  <c r="L66" i="1"/>
  <c r="M65" i="1"/>
  <c r="L65" i="1"/>
  <c r="N65" i="1" s="1"/>
  <c r="M64" i="1"/>
  <c r="L64" i="1"/>
  <c r="N64" i="1" s="1"/>
  <c r="N63" i="1"/>
  <c r="M63" i="1"/>
  <c r="M68" i="1" s="1"/>
  <c r="N68" i="1" s="1"/>
  <c r="L63" i="1"/>
  <c r="L68" i="1" s="1"/>
  <c r="K63" i="1"/>
  <c r="K68" i="1" s="1"/>
  <c r="H63" i="1"/>
  <c r="K60" i="1"/>
  <c r="J60" i="1"/>
  <c r="J15" i="1" s="1"/>
  <c r="I60" i="1"/>
  <c r="I15" i="1" s="1"/>
  <c r="L15" i="1" s="1"/>
  <c r="G60" i="1"/>
  <c r="M60" i="1" s="1"/>
  <c r="F60" i="1"/>
  <c r="L60" i="1" s="1"/>
  <c r="M59" i="1"/>
  <c r="L59" i="1"/>
  <c r="M58" i="1"/>
  <c r="N58" i="1" s="1"/>
  <c r="L58" i="1"/>
  <c r="M57" i="1"/>
  <c r="N57" i="1" s="1"/>
  <c r="L57" i="1"/>
  <c r="H57" i="1"/>
  <c r="M54" i="1"/>
  <c r="L54" i="1"/>
  <c r="M53" i="1"/>
  <c r="L53" i="1"/>
  <c r="K53" i="1"/>
  <c r="J50" i="1"/>
  <c r="I50" i="1"/>
  <c r="I13" i="1" s="1"/>
  <c r="G50" i="1"/>
  <c r="G13" i="1" s="1"/>
  <c r="F50" i="1"/>
  <c r="F13" i="1" s="1"/>
  <c r="N49" i="1"/>
  <c r="M49" i="1"/>
  <c r="L49" i="1"/>
  <c r="K49" i="1"/>
  <c r="B49" i="1"/>
  <c r="M48" i="1"/>
  <c r="L48" i="1"/>
  <c r="K48" i="1"/>
  <c r="B48" i="1"/>
  <c r="M47" i="1"/>
  <c r="L47" i="1"/>
  <c r="N47" i="1" s="1"/>
  <c r="K47" i="1"/>
  <c r="B47" i="1"/>
  <c r="M46" i="1"/>
  <c r="N46" i="1" s="1"/>
  <c r="L46" i="1"/>
  <c r="B46" i="1"/>
  <c r="M45" i="1"/>
  <c r="M50" i="1" s="1"/>
  <c r="N50" i="1" s="1"/>
  <c r="L45" i="1"/>
  <c r="L50" i="1" s="1"/>
  <c r="K45" i="1"/>
  <c r="K50" i="1" s="1"/>
  <c r="B45" i="1"/>
  <c r="C19" i="1"/>
  <c r="L18" i="1"/>
  <c r="I18" i="1"/>
  <c r="H18" i="1"/>
  <c r="E18" i="1"/>
  <c r="M17" i="1"/>
  <c r="N17" i="1" s="1"/>
  <c r="L17" i="1"/>
  <c r="K17" i="1"/>
  <c r="H17" i="1"/>
  <c r="E17" i="1"/>
  <c r="J16" i="1"/>
  <c r="M16" i="1" s="1"/>
  <c r="H16" i="1"/>
  <c r="E16" i="1"/>
  <c r="H15" i="1"/>
  <c r="E15" i="1"/>
  <c r="M14" i="1"/>
  <c r="N14" i="1" s="1"/>
  <c r="L14" i="1"/>
  <c r="K14" i="1"/>
  <c r="J13" i="1"/>
  <c r="M15" i="1" l="1"/>
  <c r="N15" i="1" s="1"/>
  <c r="K15" i="1"/>
  <c r="D19" i="1"/>
  <c r="E19" i="1" s="1"/>
  <c r="M13" i="1"/>
  <c r="E13" i="1"/>
  <c r="J19" i="1"/>
  <c r="K19" i="1" s="1"/>
  <c r="AE20" i="6"/>
  <c r="H13" i="1"/>
  <c r="G19" i="1"/>
  <c r="F19" i="1"/>
  <c r="L13" i="1"/>
  <c r="L19" i="1" s="1"/>
  <c r="L16" i="1"/>
  <c r="K16" i="1"/>
  <c r="I19" i="1"/>
  <c r="K13" i="1"/>
  <c r="N60" i="1"/>
  <c r="N16" i="1"/>
  <c r="M18" i="1"/>
  <c r="N18" i="1" s="1"/>
  <c r="K18" i="1"/>
  <c r="N79" i="1"/>
  <c r="H60" i="1"/>
  <c r="S20" i="2"/>
  <c r="AE3" i="8"/>
  <c r="AE12" i="8" s="1"/>
  <c r="N45" i="1"/>
  <c r="AE3" i="4"/>
  <c r="AE35" i="4" s="1"/>
  <c r="AE6" i="2"/>
  <c r="AE21" i="2" s="1"/>
  <c r="AE9" i="2"/>
  <c r="AE12" i="2"/>
  <c r="AE15" i="2"/>
  <c r="AE18" i="2"/>
  <c r="M19" i="1" l="1"/>
  <c r="N19" i="1" s="1"/>
  <c r="N13" i="1"/>
  <c r="H19" i="1"/>
</calcChain>
</file>

<file path=xl/sharedStrings.xml><?xml version="1.0" encoding="utf-8"?>
<sst xmlns="http://schemas.openxmlformats.org/spreadsheetml/2006/main" count="4307" uniqueCount="1646">
  <si>
    <t>La Oficina de Control Interno realizó el seguimiento y control a la implementación de las actividades consignadas en el Plan Anticorrupción y de Atención al Ciudadano, a partir de la verificación de las evidencias reportas por las diferentes dependencias responsables en la herramienta, el cual se detalla a continuación:</t>
  </si>
  <si>
    <t>Nivel de cumplimiento PAAC</t>
  </si>
  <si>
    <t>ZONA</t>
  </si>
  <si>
    <t>De 80 a 100%</t>
  </si>
  <si>
    <t>ALTA</t>
  </si>
  <si>
    <t>De 60 a 79%</t>
  </si>
  <si>
    <t>MEDIA</t>
  </si>
  <si>
    <t>0 a 59%</t>
  </si>
  <si>
    <t>BAJA</t>
  </si>
  <si>
    <t>1. NIVEL DE EJECUCIÓN CONSOLIDADO GENERAL PAAC VIGENCIA 2022</t>
  </si>
  <si>
    <r>
      <rPr>
        <b/>
        <sz val="12"/>
        <color theme="1"/>
        <rFont val="&quot;Arial Narrow&quot;, sans-serif"/>
      </rPr>
      <t xml:space="preserve">Corte ABR-22
</t>
    </r>
    <r>
      <rPr>
        <b/>
        <sz val="10"/>
        <color theme="1"/>
        <rFont val="&quot;Arial Narrow&quot;, sans-serif"/>
      </rPr>
      <t>(Número de Actividades)</t>
    </r>
  </si>
  <si>
    <r>
      <rPr>
        <b/>
        <sz val="12"/>
        <color rgb="FF000000"/>
        <rFont val="&quot;Arial Narrow&quot;, sans-serif"/>
      </rPr>
      <t xml:space="preserve">Corte AGO-22
</t>
    </r>
    <r>
      <rPr>
        <b/>
        <sz val="10"/>
        <color rgb="FF000000"/>
        <rFont val="&quot;Arial Narrow&quot;, sans-serif"/>
      </rPr>
      <t>(Número de Actividades)</t>
    </r>
  </si>
  <si>
    <r>
      <rPr>
        <b/>
        <sz val="12"/>
        <color rgb="FF000000"/>
        <rFont val="&quot;Arial Narrow&quot;, sans-serif"/>
      </rPr>
      <t xml:space="preserve">Corte DIC-22
</t>
    </r>
    <r>
      <rPr>
        <b/>
        <sz val="10"/>
        <color rgb="FF000000"/>
        <rFont val="&quot;Arial Narrow&quot;, sans-serif"/>
      </rPr>
      <t>(Número de Actividades)</t>
    </r>
  </si>
  <si>
    <r>
      <rPr>
        <b/>
        <sz val="12"/>
        <color theme="0"/>
        <rFont val="&quot;Arial Narrow&quot;, sans-serif"/>
      </rPr>
      <t xml:space="preserve">ACUMULADO
</t>
    </r>
    <r>
      <rPr>
        <b/>
        <sz val="10"/>
        <color theme="0"/>
        <rFont val="&quot;Arial Narrow&quot;, sans-serif"/>
      </rPr>
      <t>(Número de Actividades)</t>
    </r>
  </si>
  <si>
    <t>Plan Anticorrupción y Atención al Ciudadano</t>
  </si>
  <si>
    <t>Prog.</t>
  </si>
  <si>
    <t>Ejec.</t>
  </si>
  <si>
    <t>%</t>
  </si>
  <si>
    <t>1: Gestión del Riesgo de Corrupción- Mapa de Riesgos de Corrupción</t>
  </si>
  <si>
    <t>2: Estratégia de Racionalización de Trámites</t>
  </si>
  <si>
    <t>N.A.</t>
  </si>
  <si>
    <t>3: Rendición de cuentas</t>
  </si>
  <si>
    <t>4: Atención al ciudadano</t>
  </si>
  <si>
    <t>5: Transparencia y Acceso de la Información</t>
  </si>
  <si>
    <t xml:space="preserve">6: Iniciativas Adicionales </t>
  </si>
  <si>
    <t>Avance y/o cumplimiento general</t>
  </si>
  <si>
    <t xml:space="preserve">Nivel de cumplimiento Plan Anticorrupción y de Atención al Ciudadano.  </t>
  </si>
  <si>
    <t>2. NIVEL DE AVANCE POR COMPONENTE /SUBCOMPONENTE</t>
  </si>
  <si>
    <t>Componente 1: Gestión del Riesgo de Corrupción- Mapa de Riesgos de Corrupción</t>
  </si>
  <si>
    <t>Nivel de Cumplimiento</t>
  </si>
  <si>
    <t>Componente 2: Estrategia de Racionalización de Trámites</t>
  </si>
  <si>
    <t>Declaratoria, revocatoria o cambio de categoría de un bien de interés cultural del ámbito Distrital</t>
  </si>
  <si>
    <t>Componente 3: Rendición de cuentas</t>
  </si>
  <si>
    <t>Información de calidad y en lenguaje comprensible</t>
  </si>
  <si>
    <t>Diálogo de doble vía con la ciudadanía y sus organizaciones</t>
  </si>
  <si>
    <t>Responsabilidades</t>
  </si>
  <si>
    <t>Componente 4: Atención al ciudadano</t>
  </si>
  <si>
    <t>Estructura administrativa y Direccionamiento estratégico</t>
  </si>
  <si>
    <t>Fortalecimiento de los canales de atención</t>
  </si>
  <si>
    <t>Talento Humano</t>
  </si>
  <si>
    <t>Normativo y procedimental</t>
  </si>
  <si>
    <t>Relacionamiento con el ciudadano</t>
  </si>
  <si>
    <t>Componente 5: Transparencia y Acceso de la Información</t>
  </si>
  <si>
    <t>Lineamientos de Transparencia Activa</t>
  </si>
  <si>
    <t>Lineamientos de Transparencia Pasiva</t>
  </si>
  <si>
    <t>Elaboración de instrumentos de Gestión de la Información</t>
  </si>
  <si>
    <t>Criterio diferencial de accesibilidad</t>
  </si>
  <si>
    <t>Monitoreo del acceso a la información pública</t>
  </si>
  <si>
    <t xml:space="preserve">Componente 6: Iniciativas Adicionales </t>
  </si>
  <si>
    <t>Socializar el procedimiento de Trámites de Conflicto de Interés y Recusaciones que se adpote en la SCRD</t>
  </si>
  <si>
    <t>Realizar campañas comunicacionales de sensibilización sobre Trámite de Conflicto de Interés y Recusaciones</t>
  </si>
  <si>
    <t>Elaborar y publicar en el portal web y en Cultunet el Plan de Integridad 2022 de la SCRD y sus actualizaciones si así se requiere</t>
  </si>
  <si>
    <t xml:space="preserve">Elaborar y publicar en el portal web y Cultunet el seguimiento del Plan de Integridad 2022 de la SCRD </t>
  </si>
  <si>
    <t>Elaboró</t>
  </si>
  <si>
    <t>Revisó y Aprobó</t>
  </si>
  <si>
    <t>Wilma Rocio Bejarano G. - Profesional Especializado - Control Interno</t>
  </si>
  <si>
    <t>Omar Urrea Romero, Jefe Oficina de Control Interno</t>
  </si>
  <si>
    <t>Jenny Alexandra Saldarriaga Otero - Profesional Especializado - Control Interno</t>
  </si>
  <si>
    <r>
      <rPr>
        <b/>
        <sz val="18"/>
        <color theme="1"/>
        <rFont val="Segoe UI"/>
        <family val="2"/>
      </rPr>
      <t>PRIMER COMPONENTE: GESTIÓN DEL RIESGO DE CORRUPCIÓN - MAPA DE RIESGOS DE CORRUPCIÓN</t>
    </r>
    <r>
      <rPr>
        <sz val="18"/>
        <color theme="1"/>
        <rFont val="Segoe UI"/>
        <family val="2"/>
      </rPr>
      <t xml:space="preserve">
</t>
    </r>
    <r>
      <rPr>
        <sz val="11"/>
        <color theme="1"/>
        <rFont val="Segoe UI"/>
        <family val="2"/>
      </rPr>
      <t xml:space="preserve">
</t>
    </r>
    <r>
      <rPr>
        <sz val="9"/>
        <color theme="1"/>
        <rFont val="Segoe UI"/>
        <family val="2"/>
      </rPr>
      <t xml:space="preserve">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
1. Política de Administración de Riesgos: La Política de Administración de Riesgos hace referencia al propósito de la Alta Dirección de gestionar el riesgo. Esta política debe estar alineada con la planificación estratégica de la entidad, con el fin de garantizar la eficacia
de las acciones planteadas frente a los riesgos de corrupción identificados. 
2. Construcción del Mapa de Riesgos de Corrupción: Tiene como principal objetivo conocer las fuentes de los riesgos de corrupción, sus causas y sus consecuencias.
3. Deberá surtirse en todas las etapas de construcción del Mapa de Riesgos de Corrupción en el marco de un proceso participativo que involucre actores internos y externos de la entidad.
4. Monitoreo y Revisión: Los líderes de los procesos en conjunto con sus equipos deben monitorear y revisar periódicamente el documento del Mapa de Riesgos de Corrupción y si es del caso ajustarlo haciendo públicos los cambios.
5. Seguimiento: 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
</t>
    </r>
  </si>
  <si>
    <r>
      <rPr>
        <b/>
        <sz val="18"/>
        <color theme="1"/>
        <rFont val="Segoe UI"/>
        <family val="2"/>
      </rPr>
      <t>Reporte 
I Cuatrimestre</t>
    </r>
    <r>
      <rPr>
        <b/>
        <sz val="11"/>
        <color theme="1"/>
        <rFont val="Segoe UI"/>
        <family val="2"/>
      </rPr>
      <t xml:space="preserve">
Dependencia ejecutora
Primera línea de Defensa</t>
    </r>
  </si>
  <si>
    <r>
      <rPr>
        <b/>
        <sz val="18"/>
        <color theme="1"/>
        <rFont val="Segoe UI"/>
        <family val="2"/>
      </rPr>
      <t>Monitoreo
I Cuatrimestre</t>
    </r>
    <r>
      <rPr>
        <b/>
        <sz val="11"/>
        <color theme="1"/>
        <rFont val="Segoe UI"/>
        <family val="2"/>
      </rPr>
      <t xml:space="preserve">
Oficina Asesora de Planeación
Segunda Línea de Defensa</t>
    </r>
  </si>
  <si>
    <r>
      <rPr>
        <b/>
        <sz val="18"/>
        <color theme="1"/>
        <rFont val="Segoe UI"/>
        <family val="2"/>
      </rPr>
      <t>Seguimiento y Evaluación
I Cuatrimestre</t>
    </r>
    <r>
      <rPr>
        <b/>
        <sz val="11"/>
        <color theme="1"/>
        <rFont val="Segoe UI"/>
        <family val="2"/>
      </rPr>
      <t xml:space="preserve">
Oficina de Control Interno
Tercera Línea de Defensa</t>
    </r>
  </si>
  <si>
    <r>
      <rPr>
        <b/>
        <sz val="18"/>
        <color theme="1"/>
        <rFont val="Segoe UI"/>
        <family val="2"/>
      </rPr>
      <t>Reporte 
III Cuatrimestre</t>
    </r>
    <r>
      <rPr>
        <b/>
        <sz val="11"/>
        <color theme="1"/>
        <rFont val="Segoe UI"/>
        <family val="2"/>
      </rPr>
      <t xml:space="preserve">
Dependencia ejecutora
Primera línea de Defensa</t>
    </r>
  </si>
  <si>
    <r>
      <rPr>
        <b/>
        <sz val="18"/>
        <color theme="1"/>
        <rFont val="Segoe UI"/>
        <family val="2"/>
      </rPr>
      <t>Monitoreo
III Cuatrimestre</t>
    </r>
    <r>
      <rPr>
        <b/>
        <sz val="11"/>
        <color theme="1"/>
        <rFont val="Segoe UI"/>
        <family val="2"/>
      </rPr>
      <t xml:space="preserve">
Oficina Asesora de Planeación
Segunda Línea de Defensa</t>
    </r>
  </si>
  <si>
    <r>
      <rPr>
        <b/>
        <sz val="18"/>
        <color theme="1"/>
        <rFont val="Segoe UI"/>
        <family val="2"/>
      </rPr>
      <t>Seguimiento y Evaluación
III Cuatrimestre</t>
    </r>
    <r>
      <rPr>
        <b/>
        <sz val="11"/>
        <color theme="1"/>
        <rFont val="Segoe UI"/>
        <family val="2"/>
      </rPr>
      <t xml:space="preserve">
Oficina de Control Interno
Tercera Línea de Defensa</t>
    </r>
  </si>
  <si>
    <t>Subcomponente</t>
  </si>
  <si>
    <t>Actividades</t>
  </si>
  <si>
    <t>Meta</t>
  </si>
  <si>
    <t>Producto</t>
  </si>
  <si>
    <t>Soporte</t>
  </si>
  <si>
    <t>Dependencia Ejecutora</t>
  </si>
  <si>
    <t>Corresponsables</t>
  </si>
  <si>
    <t>Fecha Inicial</t>
  </si>
  <si>
    <t xml:space="preserve">Fecha 
Final </t>
  </si>
  <si>
    <t>% de avance cuatrimestral</t>
  </si>
  <si>
    <t>Avance cualitativo cuatrimestral</t>
  </si>
  <si>
    <t>Evidencia</t>
  </si>
  <si>
    <t>Se cumplió la actividad (Si / No)</t>
  </si>
  <si>
    <t>Se cumplió en la fecha programada (SI / No)</t>
  </si>
  <si>
    <t>Monitoreo Cualitativo</t>
  </si>
  <si>
    <t>Seguimiento</t>
  </si>
  <si>
    <t>Observaciones - recomendaciones</t>
  </si>
  <si>
    <t xml:space="preserve">No Actividades programadas </t>
  </si>
  <si>
    <t>No Actividades ejecutadas</t>
  </si>
  <si>
    <r>
      <rPr>
        <b/>
        <sz val="11"/>
        <color theme="0"/>
        <rFont val="Segoe UI"/>
        <family val="2"/>
      </rPr>
      <t>Subcomponente 1</t>
    </r>
    <r>
      <rPr>
        <sz val="11"/>
        <color theme="0"/>
        <rFont val="Segoe UI"/>
        <family val="2"/>
      </rPr>
      <t>:  Política de Administración de riesgos</t>
    </r>
  </si>
  <si>
    <t>1.1</t>
  </si>
  <si>
    <t xml:space="preserve">Elaborar el Procedimiento de Gestión de Riegos </t>
  </si>
  <si>
    <t>1 procedimiento elaborado</t>
  </si>
  <si>
    <t xml:space="preserve">Procedimiento de Gestión de Riegos </t>
  </si>
  <si>
    <t>Número de radicado del Procedimiento en Orfeo</t>
  </si>
  <si>
    <t>Oficina Asesora de Planeación</t>
  </si>
  <si>
    <t>Se está elaborando procedimiento de gestión de riesgos. 
Adicional se realizó  solicitud de actualización de actividad del primer componente Riesgos - subcomponente 1. actvidad 1.1.  ampliando la fecha final  de ejecución para el 31/05/2022, por lo cual se anexa borrador de documento.</t>
  </si>
  <si>
    <t>Se adjunta documento borrador del procedimiento. 
Radicado No 20221700160323</t>
  </si>
  <si>
    <t>NO</t>
  </si>
  <si>
    <t xml:space="preserve">Se reporta avance del 50%, adjuntando como evidencia el avance del documento, para lo cual es necesario solicitar reprogramación y justificar la solicitud. </t>
  </si>
  <si>
    <r>
      <rPr>
        <sz val="11"/>
        <color theme="1"/>
        <rFont val="Quattrocento Sans"/>
        <family val="2"/>
      </rPr>
      <t xml:space="preserve">
Al analizar la evidencia </t>
    </r>
    <r>
      <rPr>
        <i/>
        <sz val="11"/>
        <color theme="1"/>
        <rFont val="Segoe UI"/>
        <family val="2"/>
      </rPr>
      <t xml:space="preserve">"Documento borrador del procedimiento"  </t>
    </r>
    <r>
      <rPr>
        <sz val="11"/>
        <color theme="1"/>
        <rFont val="Segoe UI"/>
        <family val="2"/>
      </rPr>
      <t xml:space="preserve">se observa del formato (DES-PR-04) respectivo, así:  
- Diligenciamiento de los items Objetivo (1), Alcance (2), Responsable (3), Ámbito de aplicación (4) y condiciones generales (5). Se observa ilustración del diagrama de flujo (5) indicando 20 posibles actividades. 
- No se evidencia el diligenciamiento de ítems de la descripción del procedimiento (6), actividades de control (7), producto resultante (8), documentos asociados (9), control de cambios (10) ni responsables de elaboración, revisión y aprobación (11). 
Bajo ese rasero, el diligenciamiento del formato es del 45,5%, sin considerar etapas de participación de otros procesos e instancias, posibles ajustes, publicación y posibles entrenamientos. Además, la actividad según la presente versión del PAAC esta vencida: entre febrero y abril se estimó ejecutarla.
No obstante, el Radicado 20221700160323, que registra firma el pasado 2 de mayo de 2022 en aplicativo ORFEO, y segun historico, por parte de la jefatura OAP (aunque en el memorando no se observe el registro respectivo) se solicita armonizar la fecha límite establecida en la primera versión del PAAC 2022 y el Plan de Adecuación y Sostenibilidad de MIPG (PAyS) para el 31-05-2022.
</t>
    </r>
  </si>
  <si>
    <t xml:space="preserve">
1. Formalizar el ajuste respecto a la armonización de fechas respecto de los documentos PAAC y PAyS.
2. Describir el avance por parte de la primera línea de defensa, explicando la forma como se calcula el mismo, dado que es ambiguo. Validarse por parte de la segunda linea. 
3. Usar el formato de comunicación interna de forma correcta, dado que al descargar y consultar el radicado 20221700160323,  el documento en su encabezado no cuenta con el código de barras, radicado ni fecha, conforme a lineamientos de Gestión Docuemntal y aplicativo ORFEO.
4. Registar la firmar en el cuerpo de los  documentos del radicado 20221700160323: Memorando y Solicitud según Formato DES-PR-01-FR-01. Al consultarlos, carecen de la correspondiente firma electrónica conforme a lineamientos de Gestión Documental y aplicativo ORFEO.
5. Incluir seguimiento a las actividades descritas en el PAAC en los Comités Primarios, permitiendo actuar de forma oportuna y proactiva.
</t>
  </si>
  <si>
    <t>Procedimiento DES-PR-09 Gestión de Riesgos v1 con feche de 30/08/2022.
Documento asociado al proceso de Direccionamiento Estratégico y se encuentra publicado en la Cultunet.</t>
  </si>
  <si>
    <t>https://intranet.culturarecreacionydeporte.gov.co/mipg/actualizacion-de-la-documentacion-de-los-procesos-v9/procesos-estrategicos/direccionamiento</t>
  </si>
  <si>
    <t>Si</t>
  </si>
  <si>
    <t>Se cumplió con la actividad programada de acuerdo con las evidencias aportadas en el cuatrimestre correspondiente</t>
  </si>
  <si>
    <t>Actividad que no se encuentra programada para su ejecución en el período de evaluación.</t>
  </si>
  <si>
    <t>Actividad evaluada en el segundo seguimiento 2022</t>
  </si>
  <si>
    <t>1.2</t>
  </si>
  <si>
    <t>Actualizar el Manual Metodológico de Gestión de Riesgos de acuerdo con la guía del DAFP versión 5</t>
  </si>
  <si>
    <t>1 manual actualizado</t>
  </si>
  <si>
    <t>Manual Metodológico de Gestión de Riesgos de acuerdo con la guía del DAFP versión 5</t>
  </si>
  <si>
    <t>Número de radicado del Manual en Orfeo</t>
  </si>
  <si>
    <t>Se realizó solicitud de actualización de actividades del primer componente Riesgos - subcomponente 1. actviad 1.1. y 1.2.</t>
  </si>
  <si>
    <t>Radicado No 20221700160323</t>
  </si>
  <si>
    <t xml:space="preserve">De acuerdo con la solicitud la Oicina Asesora de Planeación como segunda línea de defensa revisará la solicitud y le dará el respectivo trámite. </t>
  </si>
  <si>
    <r>
      <rPr>
        <sz val="11"/>
        <color theme="1"/>
        <rFont val="Quattrocento Sans"/>
        <family val="2"/>
      </rPr>
      <t xml:space="preserve">
Al verificar la evidencia "</t>
    </r>
    <r>
      <rPr>
        <i/>
        <sz val="11"/>
        <color theme="1"/>
        <rFont val="Segoe UI"/>
        <family val="2"/>
      </rPr>
      <t>Radicado 20221700160323</t>
    </r>
    <r>
      <rPr>
        <sz val="11"/>
        <color theme="1"/>
        <rFont val="Segoe UI"/>
        <family val="2"/>
      </rPr>
      <t>", que registra firma el pasado 2 de mayo de 2022 en aplicativo ORFEO, y segun histórico, por parte de la jefatura OAP (aunque en el memorando no se observe el registro respectivo), se concluye que la actividad se eliminará, argumentando que fue actualizado el manual en el mes de diciembre de 2021, entre otros aspectos.</t>
    </r>
  </si>
  <si>
    <t xml:space="preserve">
1. Formalizar el ajuste en el PAAC.
2. Usar el formato de comunicación interna de forma correcta, dado que al descargar y consultar el radicado 20221700160323,  el documento en su encabezado no cuenta con el código de barras, radicado ni fecha, conforme a lineamientos de Gestión Docuemntal y aplicativo ORFEO.
3. Registar la firmar en el cuerpo de los  documentos del radicado 20221700160323: Memorando y Solicitud según Formato DES-PR-01-FR-01. Al consultarlos, carecen de la correspondiente firma electrónica conforme a lineamientos de Gestión Documental y aplicativo ORFEO.
</t>
  </si>
  <si>
    <t>Para completar la información de gestión de riesgos se elaboró el manual DES-MN-04 Manual de Gestión de Riesgos de Seguridad de la Información v1 con fecha 08/09/2022.
Documento asociado al proceso de Direccionamiento Estratégico y se encuentra publicado en la Cultunet.</t>
  </si>
  <si>
    <t>Se verificó en la Cultunet el documento publicado DES-MN-04 Manual de Gestión de Riesgos de Seguridad de la Información v1 con fecha 08/09/2022.
 La actividad se llevo a cabo, aunque de forma extemporánea, teniendo en cuenta que estaba programada para el primer cuatrimestre de 2022.</t>
  </si>
  <si>
    <t>Se recomienda dar cumplimiento a los plazos establecidos en el PAAC.</t>
  </si>
  <si>
    <t>1.3</t>
  </si>
  <si>
    <t>Actualizar el mapa de riesgos de corrupción de acuerdo a las solicitudes realizadas por los procesos</t>
  </si>
  <si>
    <t>1 mapa de riesgos actualizado</t>
  </si>
  <si>
    <t>Mapa de riesgos de corrupción actualizado de acuerdo a las solicitudes realizadas por los procesos</t>
  </si>
  <si>
    <t>Número de radicado del Mapa de Riesgos en Orfeo</t>
  </si>
  <si>
    <t>Procesos de la SCRD</t>
  </si>
  <si>
    <t>La actualización de los riesgos de corrupción es a demanada de cada uno de los procesos: 
A la fecha se recibio ajuste al mapa de riesgos de Corrupción ORFEO Radicado no. 20223100157503 Solicitud actualización mapa de riesgos de corrupción proceso Apropiación de la Infraestructura y Patrimonio Cultural - DACP - riesgo 5. En mayo se actualizará Riesgo 05 de acuerdo con la solicitud y no.  20223100157533
Solicitud actualización mapa de riesgos de corrupción proceso Promoción de Agentes y Practicas Culturales y Recreodeportivas - DACP, el mapa de riesgos se actualizará en el mes de mayo</t>
  </si>
  <si>
    <t>Radicado No. 20223100157503</t>
  </si>
  <si>
    <t xml:space="preserve">De acuerdo con los soportes la dependencia reporta avance en el cumplimiento en el I cuatrimestre de vigencia. </t>
  </si>
  <si>
    <t xml:space="preserve">
Se evidencian dos solicitudes, asi:
- Solicitud de actualización por parte del proceso Apropiación de la Infraestructura y Patrimonio Cultural - DACP, cuya firma de la Directora data, segun memorando (20223100157503), el pasado 2 de mayo de 2022.
- Solicitud de actualización por parte del proceso Promoción de Agentes y Practicas Culturales y Recreodeportivas - DACP, cuya firma de la Directora data, segun memorando (20223100157533), el pasado 4 de mayo de 2022.
De acuerdo con lo anterior, los avances corresponden al segundo periodo de evaluación del PAAC (Mayo-Agosto), dado que con corte a 30 de abril no se mencionan de solicitudes gestionadas. Al verificar el avance registrado por el responsable, no es claro la forma de calculo.  
Se concluye, que con corte a 30 de abril de 2022, el avance es del 0%, dado que no se formalizó solicitud (con la firma y direccionamiento en aplicativo Orfeo), y el avance acumulado (a 10 de mayo de 2022), tal vez del 30% si se indicará a que obedece el avance versus trámite a ejecutar. 
</t>
  </si>
  <si>
    <t xml:space="preserve">
1. Describir el avance por parte de la primera línea de defensa, explicando la forma como se calcula el mismo, dado que es ambiguo. Validarse por parte de la segunda línea.</t>
  </si>
  <si>
    <t>De acuerdo con las solicitudes Orfeo de los procesos se actualizo riesgos de corrupción correspondiente a procesos Esttatégicos v2, Misionales v3 y de Apoyo v2.
Su actualización se puede evidenciar en la publicación de las últimas versiones en la cultunet.</t>
  </si>
  <si>
    <t>https://intranet.culturarecreacionydeporte.gov.co/mipg/riesgos/riesgos-2022</t>
  </si>
  <si>
    <t>El mapa de riesgos de corrupción ha tenido modificaciones, se deduce de que en los procesos estratégicos y de apoyo está publicada Versión 2; en los procesos misionales se encuentran en versión 3 y en los procesos de evaluación, no ha tenido modificación, pues se encuentra en Versión1.
 En la Cultunet, en el link MIPG/Riesgos de corrupción, no se tiene acceso al Mapa de riesgos de Corrupción de los Procesos de Apoyo v2
 Sin embargo, dentro de los soportes aportados no es fácilmente identificable el hecho de que todas las modificaciones hayan sido incluidas en las nuevas versiones del Mapa de Riesgos.</t>
  </si>
  <si>
    <t>Gestionar la disponibilidad de información, conforme a links disponibles en punto de uso (intranet) para los servidores públicos y contratistas de la SCRD
 Observación reiterada del segundo seguimiento</t>
  </si>
  <si>
    <r>
      <rPr>
        <b/>
        <sz val="11"/>
        <color theme="0"/>
        <rFont val="Segoe UI"/>
        <family val="2"/>
      </rPr>
      <t>Subcomponente 2</t>
    </r>
    <r>
      <rPr>
        <sz val="11"/>
        <color theme="0"/>
        <rFont val="Segoe UI"/>
        <family val="2"/>
      </rPr>
      <t xml:space="preserve">: Construcción del mapa de riesgos de corrupción </t>
    </r>
  </si>
  <si>
    <t>2.1</t>
  </si>
  <si>
    <t xml:space="preserve">Consolidar el Mapa de riesgos de corrupción de la SCRD </t>
  </si>
  <si>
    <t>1 mapa consolidado</t>
  </si>
  <si>
    <t xml:space="preserve">Mapa de riesgos de corrupción de la SCRD </t>
  </si>
  <si>
    <t>Número de radicado de la actualización del Mapa de Riesgos en Orfeo</t>
  </si>
  <si>
    <t>Se formalizo Mapa de riesgos de corrupción  en la  Matriz Plan Anticorrupción y Atención al Ciudadano - PAAC 2022 -
Ver Radicado: 20221700055143 de enero 31 de 2022.</t>
  </si>
  <si>
    <r>
      <rPr>
        <sz val="11"/>
        <color theme="1"/>
        <rFont val="Segoe UI"/>
        <family val="2"/>
      </rPr>
      <t xml:space="preserve">Link: </t>
    </r>
    <r>
      <rPr>
        <u/>
        <sz val="11"/>
        <color rgb="FF1155CC"/>
        <rFont val="Segoe UI"/>
        <family val="2"/>
      </rPr>
      <t>https://www.culturarecreacionydeporte.gov.co/es/12-plan-anticorrupcion-y-de-atencion-al-ciudadano</t>
    </r>
  </si>
  <si>
    <t>SI</t>
  </si>
  <si>
    <t xml:space="preserve">Se cumplió con la actividad programada de acuerdo con las evidencias aportadas en el primer cuatrimestre de la vigencia. </t>
  </si>
  <si>
    <r>
      <rPr>
        <sz val="11"/>
        <color theme="1"/>
        <rFont val="Quattrocento Sans"/>
        <family val="2"/>
      </rPr>
      <t xml:space="preserve">
Se consulta el link, y se evidencia matriz publicada, especificamente en la hoja "</t>
    </r>
    <r>
      <rPr>
        <i/>
        <sz val="11"/>
        <color theme="1"/>
        <rFont val="Segoe UI"/>
        <family val="2"/>
      </rPr>
      <t>Anexo Riesgos de Corrupción"</t>
    </r>
    <r>
      <rPr>
        <sz val="11"/>
        <color theme="1"/>
        <rFont val="Segoe UI"/>
        <family val="2"/>
      </rPr>
      <t>, en el que se consolidan los riesgos para el 2022. Se evidenció el Radicado Orfeo No. 20221700055143.</t>
    </r>
  </si>
  <si>
    <t xml:space="preserve">
Sin observaciones.</t>
  </si>
  <si>
    <t>El mapa de riesgos de corrupción se consilido desde el mes de enero, tanto así que es parte de un anexo del PAAC.
Se puede evidenciar su publicación en el link de Transparencia en  la matriz de componentes del PAAC.</t>
  </si>
  <si>
    <t>https://www.culturarecreacionydeporte.gov.co/es/transparencia-acceso-informacion-publica/planeacion-presupuesto-informes/plan-anticorrupcion-y-de-atencion-al-ciudadano</t>
  </si>
  <si>
    <t>Subcomponente 3: Consulta y divulgación</t>
  </si>
  <si>
    <t>3.1</t>
  </si>
  <si>
    <t>Divulgar la política de administración de riesgos de la SCRD vigente.</t>
  </si>
  <si>
    <t>1 divulgación (en Intranet y en página web)</t>
  </si>
  <si>
    <t>Política de administración de riesgos de la SCRD vigente divulgada</t>
  </si>
  <si>
    <t xml:space="preserve">Pantallazo o Brief de Comunicaciones de las divulgaciones en Cultunet y Página web </t>
  </si>
  <si>
    <t>Oficina Asesora de Comunicaciones</t>
  </si>
  <si>
    <t xml:space="preserve">Se publicó  política de administración de riesgos v1 en la cultunet como noticia para divulgación de los servidores en la entidad. </t>
  </si>
  <si>
    <r>
      <rPr>
        <sz val="11"/>
        <color theme="1"/>
        <rFont val="Segoe UI"/>
        <family val="2"/>
      </rPr>
      <t xml:space="preserve">Link: </t>
    </r>
    <r>
      <rPr>
        <u/>
        <sz val="11"/>
        <color rgb="FF1155CC"/>
        <rFont val="Segoe UI"/>
        <family val="2"/>
      </rPr>
      <t>https://www.culturarecreacionydeporte.gov.co/es/transparencia-y-acceso-a-la-informacion-publica/2-1-4-politicas-lineamientos-y-manuales</t>
    </r>
    <r>
      <rPr>
        <sz val="11"/>
        <color theme="1"/>
        <rFont val="Segoe UI"/>
        <family val="2"/>
      </rPr>
      <t xml:space="preserve"> 
Anexo publicación de noticia. </t>
    </r>
  </si>
  <si>
    <t xml:space="preserve">Esta actividad se desarrolló desde el mes de diciembre de 2021 y actualmente se encuentra publicada en la página web e intranet. </t>
  </si>
  <si>
    <r>
      <rPr>
        <u/>
        <sz val="11"/>
        <color rgb="FF000000"/>
        <rFont val="Arial"/>
        <family val="2"/>
      </rPr>
      <t xml:space="preserve">
Al verificar en link indicado por el responsable, se evidencia que permite acceder a la Politica de Riesgos, aprobado en Comité de Coordinación de Control Interno el pasado 1 de diciembre del 2021 (Acta No. 2), tal como lo indica el item 9 del documento (Ver: </t>
    </r>
    <r>
      <rPr>
        <u/>
        <sz val="11"/>
        <color rgb="FF1155CC"/>
        <rFont val="Arial"/>
        <family val="2"/>
      </rPr>
      <t>https://www.culturarecreacionydeporte.gov.co/sites/default/files/adjuntos_paginas_2014/politica_de_administracion_de_riesgos_v1_3.pdf).</t>
    </r>
    <r>
      <rPr>
        <u/>
        <sz val="11"/>
        <color rgb="FF000000"/>
        <rFont val="Arial"/>
        <family val="2"/>
      </rPr>
      <t xml:space="preserve"> 
Al cotejar la evidencia presentada por OAP versus el historial de noticias en </t>
    </r>
    <r>
      <rPr>
        <i/>
        <u/>
        <sz val="11"/>
        <color rgb="FF000000"/>
        <rFont val="Arial"/>
        <family val="2"/>
      </rPr>
      <t xml:space="preserve">Cultunet, </t>
    </r>
    <r>
      <rPr>
        <u/>
        <sz val="11"/>
        <color rgb="FF000000"/>
        <rFont val="Arial"/>
        <family val="2"/>
      </rPr>
      <t xml:space="preserve">en esta última contiene fecha de publicación que data del 12/27/2021 (15:21) (Ver link: </t>
    </r>
    <r>
      <rPr>
        <u/>
        <sz val="11"/>
        <color rgb="FF1155CC"/>
        <rFont val="Arial"/>
        <family val="2"/>
      </rPr>
      <t>https://intranet.culturarecreacionydeporte.gov.co/actualizacion-de-la-politica-de-administracion-de-riesgos</t>
    </r>
    <r>
      <rPr>
        <u/>
        <sz val="11"/>
        <color rgb="FF000000"/>
        <rFont val="Arial"/>
        <family val="2"/>
      </rPr>
      <t xml:space="preserve"> 
Se concluye que la política está divulgada, pero NO conforme a las fechas indicativas en el presente plan, pero se realizó en diciembre de 2021. Dado lo anterior, la actividad no se contabilizara para el presente corte. </t>
    </r>
  </si>
  <si>
    <t xml:space="preserve">
1. Formalizar el ajuste del PAAC con actividades necesarias y que se ejecutan para la presente vigencia, dado que la actividad se desarrollo en diciembre 2021 y ya se ejecutó. 
2. Incluir la fecha respectiva en las publicaciones, con especial atención en la página WEB, en virtud con lo indicado en el literal e del numeral 2.4.1. del Anexo 2 de la Resolución MinTIC 1519 del 2020: Todo documento o información debe indicar la fecha de su publicación en página web.
</t>
  </si>
  <si>
    <t>En el 2022 se realizaron 2 socializaciones de la política de Rirsgos en mayo a los enlaces del Sistema de Gestión y a unos contratistas.</t>
  </si>
  <si>
    <t>Anexo listado de asistencia de Mayo de los enlaces.
Acta - Socialización de Política de Administración de Riesgos e instrumentos ORFEO Radicado no. 20221700211903</t>
  </si>
  <si>
    <t>Se verifico Acta con el radicado de Orfeo No.20221700211903 de Fecha: 07-06-2022 donde se socializa a los integrantes del grupo SUIMS de la Oficina de Planeación la Política de Administración de Riesgos e instrumentos. La lista de asistencia no fue posible verificarla.
 Dentro de las noticias de la SCRD de la vigencia 2022 no se pudo ubicar la divulgación en la cultunet.
 Dentro de las noticias de la SCRD de la vigencia 2022 no se pudo ubicar la divulgación en la Página web.
 No fue posible se adjuntan documentos que soportan el cumplimiento de la actividad</t>
  </si>
  <si>
    <t>No se dio cumplimiento a la actividad programada y no se tuvo en cuenta las observaciones de los seguimientos anteriores.</t>
  </si>
  <si>
    <t>3.2</t>
  </si>
  <si>
    <t>Socializar la política de administración de riesgos de la SCRD vigente</t>
  </si>
  <si>
    <t>2. Socializaciones de la
política de
administración de
riesgos de la SCRD</t>
  </si>
  <si>
    <t>Presentación y listas de
Asistencia de
socialización de la
política de
administración de
riesgos de la SCRD</t>
  </si>
  <si>
    <t xml:space="preserve">Presentación y listas de
Asistencia de
socialización de la
política de
administración de
riesgos de la SCRD </t>
  </si>
  <si>
    <t>Áreas de la SCRD</t>
  </si>
  <si>
    <t xml:space="preserve">Esta actividad se deberá reportar en los siguientes seguimientos. </t>
  </si>
  <si>
    <t xml:space="preserve">
Segun fechas indicativas en presente documento (PAAC 2022), NO se presentan avances o logros desarrollados para los meses marzo y abril de 2022, no obstante, la labor se prevé culminar en el mes de mayo. Se concluye un avance del 0%.</t>
  </si>
  <si>
    <t xml:space="preserve">
1. Indicar avances logrados sin esperar la fecha final prevista, de tal forma que se puede ir concluyendo a cuales procesos, areas o dependencias les han socializado la política de administración de riesgos de la SCRD.
</t>
  </si>
  <si>
    <t>En el 2022 se realizaron 2 socializaciones de la política de Rirsgos en mayo a los enlaces del Sistema de Gestión y a unos contratistas.
Es importante aclarar que desde el mes de septiembre se empezo a actualizar la política, en noviembre se envió a la OCI para verificación, no se obtuvo observaciones y actualmente se está en la espera de la programación del CICCI para su socialización y aprobación de la V2</t>
  </si>
  <si>
    <t>Se verifico Acta con el radicado de Orfeo No.20221700211903 de Fecha: 07-06-2022 donde se socializa a los integrantes del grupo SUIMS de la Oficina de Planeación la Política de Administración de Riesgos e instrumentos. La lista de asistencia no fue posible verificarla.</t>
  </si>
  <si>
    <t>Se observa cumplimiento de la actividad aunque de forma extemporánea.</t>
  </si>
  <si>
    <t xml:space="preserve">
Segun fechas indicativas en presente documento (PAAC 2022), la actividad iniciara en Agosto de 2022.
</t>
  </si>
  <si>
    <t>No se evidencia socialización de la Política de administración de Riesgos en el período evaluado.</t>
  </si>
  <si>
    <t>No se evidencia cumplimiento de la actividad programada.</t>
  </si>
  <si>
    <t>3.3</t>
  </si>
  <si>
    <t>Socializar la metodología y el procedimiento de administración de riesgos de la SCRD vigente</t>
  </si>
  <si>
    <t>2 actas de socialización (una por semestre)</t>
  </si>
  <si>
    <t>Actas de socialización de la política de administración de riesgos de la SCRD vigente</t>
  </si>
  <si>
    <t xml:space="preserve">Número de radicados en Orfeo de las actas de socialización </t>
  </si>
  <si>
    <r>
      <rPr>
        <sz val="11"/>
        <color theme="1"/>
        <rFont val="Quattrocento Sans"/>
        <family val="2"/>
      </rPr>
      <t xml:space="preserve">
1. Armonizar fechas con la actividad 1.1 y 1.2 del presente Componente, como quiera que aún el procedimiento está en borrador y trámite que estima culminar en la misma fecha (31-05-22)
2. Ajustar </t>
    </r>
    <r>
      <rPr>
        <i/>
        <sz val="11"/>
        <color theme="1"/>
        <rFont val="Segoe UI"/>
        <family val="2"/>
      </rPr>
      <t>producto</t>
    </r>
    <r>
      <rPr>
        <sz val="11"/>
        <color theme="1"/>
        <rFont val="Segoe UI"/>
        <family val="2"/>
      </rPr>
      <t xml:space="preserve"> indicado para la presente actividad, porque se repite de la anterior. 
</t>
    </r>
  </si>
  <si>
    <t xml:space="preserve">En el 2022 se realizaron 2 socializaciones de la política de Rirsgos en mayo a los enlaces del Sistema de Gestión y a unos contratistas.
</t>
  </si>
  <si>
    <t>Actividad que no se encuentra programada para su ejecución en el período de evaluación.
 Sin embargo, al ser calificada como incumplida en el período anterior, en este seguimiento se revisa, pero no se evidencian documentos portados en este período de evaluación que soportan el cumplimiento de la actividad, a</t>
  </si>
  <si>
    <t>No se evidencia soportes de la realización de la actividad programada.</t>
  </si>
  <si>
    <t>No se aportan documentos que soporten o evidencien el cumplimiento de la actividad propuesta.
Lo anterior teniendo en cuenta que el radicado relacionado es de fecha 17/05/2022, y se refiere a mesa de trabajo aplicar la metodología e identificar los posibles riesgos que se pueden generar en la aplicación y articulación del Sistema Único de Información Misional Sectorial, mientras la actividad planteada se refiere a socializacion de la politica de administración de Riesgos de la SCRD</t>
  </si>
  <si>
    <r>
      <rPr>
        <b/>
        <sz val="11"/>
        <color theme="0"/>
        <rFont val="Segoe UI"/>
        <family val="2"/>
      </rPr>
      <t>Subcomponente 4:</t>
    </r>
    <r>
      <rPr>
        <sz val="11"/>
        <color theme="0"/>
        <rFont val="Segoe UI"/>
        <family val="2"/>
      </rPr>
      <t xml:space="preserve"> Monitoreo y revisión</t>
    </r>
  </si>
  <si>
    <t>4.1</t>
  </si>
  <si>
    <t>Realizar el informe de seguimiento al cumplimiento de la política de administración de riesgos de la SCRD vigente</t>
  </si>
  <si>
    <t>1 informe de seguimiento al cumplimiento de la política de administración de riesgos de la SCRD vigente realizado</t>
  </si>
  <si>
    <t>Informe de seguimiento al cumplimiento de la política de administración de riesgos de la SCRD vigente</t>
  </si>
  <si>
    <t xml:space="preserve">Número de radicado del informe de seguimiento </t>
  </si>
  <si>
    <t xml:space="preserve">
Segun fechas indicativas en presente documento (PAAC 2022), la actividad iniciara en Septiembre de 2022.</t>
  </si>
  <si>
    <t>Se realizo INFORME DE VERIFICACIÓN DE APLICACIÓN DE LA POLÍTICA DE ADMINISTRACIÓN DE RIESGO DE LA SCRD</t>
  </si>
  <si>
    <t>Orfeo radicado no. 20221700386643</t>
  </si>
  <si>
    <t>Se evidencia documento radicado con No. De Orfeo 20221700386643, de fecha 22/09/30</t>
  </si>
  <si>
    <t>Se dio cumplimiento a la actividad programada</t>
  </si>
  <si>
    <t>4.2</t>
  </si>
  <si>
    <t>Realizar los informes de cumplimiento de las actividades establecidas en el Plan de Tratamiento del Mapa de Riesgos de Corrupción como Segunda Línea de Defensa.</t>
  </si>
  <si>
    <t xml:space="preserve">3 informes de cumplimiento de las actividades establecidas en el Plan de Tratamiento del Mapa de Riesgos de Corrupción </t>
  </si>
  <si>
    <t>Informes de seguimiento al cumplimiento de los Planes de Tratamiento de los Riesgos de Corrupción</t>
  </si>
  <si>
    <t>Informes de seguimiento al cumplimiento de los Planes de Tratamiento de los Riesgos de Corrupción radicados en Orfeo</t>
  </si>
  <si>
    <t xml:space="preserve">
Segun fechas indicativas en presente documento (PAAC 2022), la actividad iniciara en Mayo de 2022.
</t>
  </si>
  <si>
    <t>Primer Seguimiento a los planes de acción de los mapas de riesgos de gestión y de corrupción - Enero a marzo de 2022</t>
  </si>
  <si>
    <t>Orfeo radicado no. 20221700203503</t>
  </si>
  <si>
    <t xml:space="preserve">
Segun fechas indicativas en presente documento (PAAC 2022), la actividad iniciara en Septiembre de 2022.
</t>
  </si>
  <si>
    <t xml:space="preserve"> INFORME DEL SEGUNDO MONITOREO DE LOS PLANES DE ACCIÓN DE LOS MAPAS DE RIESGOS DE GESTIÓN Y PLAN DE TRATAMIENTO DE RIESGOS DE CORRUPCIÓN</t>
  </si>
  <si>
    <t>Orfeo Radicado no. 20221700386593</t>
  </si>
  <si>
    <t>Se evidencia documento Orfeo Radicado No. 20221700386593 de Fecha 30-09-2022 denominado "INFORME DEL SEGUNDO MONITOREO DE LOS PLANES DE ACCIÓN DE LOS MAPAS DE
 RIESGOS DE GESTIÓN Y PLAN DE TRATAMIENTO DE RIESGOS DE CORRUPCIÓN"</t>
  </si>
  <si>
    <t>La actividad programada se cumplió en los tiempos previstos.</t>
  </si>
  <si>
    <t>El informe está pendiente de formalización en ORFEO- firma del jefe de la OAP.
Actividad que finalizara a más tardar el 10 de enero.</t>
  </si>
  <si>
    <t>Orfeo borrador no. 204784</t>
  </si>
  <si>
    <t>No</t>
  </si>
  <si>
    <t>Se debe priorizar actividad para vigencia 2023</t>
  </si>
  <si>
    <t>No se evidencia soporte de cumplimiento de la actividad programada, no fue posible acceder al borrador relacionado como evidencia.</t>
  </si>
  <si>
    <t>No se evidencia cumplimiento de la actividad programada, en las fechas establecidas para el seguimiento.</t>
  </si>
  <si>
    <r>
      <rPr>
        <b/>
        <sz val="11"/>
        <color theme="0"/>
        <rFont val="Segoe UI"/>
        <family val="2"/>
      </rPr>
      <t>Subcomponente 5</t>
    </r>
    <r>
      <rPr>
        <sz val="11"/>
        <color theme="0"/>
        <rFont val="Segoe UI"/>
        <family val="2"/>
      </rPr>
      <t>:   Seguimiento</t>
    </r>
  </si>
  <si>
    <t>5.1</t>
  </si>
  <si>
    <t>Realizar el seguimiento a los controles identificados en los mapas de riesgos de corrupción por parte de la primera y segunda línea de defensa de acuerdo con la Política de Administración de Riesgos</t>
  </si>
  <si>
    <t>1. Consolidado de reporte
de seguimiento de
Controles identificados
en los mapas de riesgos
de corrupción.</t>
  </si>
  <si>
    <t>Consolidado de reporte
de seguimiento de
Controles identificados
en los mapas de riesgos
de corrupción.</t>
  </si>
  <si>
    <t>Herramienta de reporte y
matriz consolidando el
reporte de controles
identificados en los
mapas de riesgos de
corrupción.</t>
  </si>
  <si>
    <t>Todos los procesos</t>
  </si>
  <si>
    <t xml:space="preserve">
Segun fechas indicativas en presente documento (PAAC 2022), NO se presentan avances o logros desarrollados para los meses marzo y abril de 2022, no obstante, se prevé realizar el informe de seguimiento a los controles identificados en 9 meses, lo que tal vez habria que reevaluarlo. Se concluye un avance del 0%.</t>
  </si>
  <si>
    <t xml:space="preserve">
1. Analizar las fechas previstas para realizar el informe, dado que es importante diferenciar el periodo de observación de los controles y el tiempo para hacer el monitoreo e informe, el cual podria estimarse para un (1) mes.</t>
  </si>
  <si>
    <t>1. Seguimiento a los controles de los mapas de riesgos de Gestión y de Corrupción 2022.
2. De acuerdo a la política de riesgos la primera linea debe hacer seguimiento a controles por medio de una encustra drive que creo  la OAP para su consolidación</t>
  </si>
  <si>
    <t>Orfeo Radicado no. 20221700177503
https://docs.google.com/forms/d/e/1FAIpQLSeXQE6U7nZcleWBRq4rHRXs0MXaY3QvZI-Js_GG6XUPjFi0Ig/viewform</t>
  </si>
  <si>
    <t>Se verificó el Orfeo Radicado no. 20221700177503 de fecha 12 de mayo de 2022 relacionado con el Seguimiento a los controles de los mapas de riesgos Gestión y Corrupción, formulados para la vigencia 2022.
 Teniendo en cuenta que:
  la actividad propuesta es "Realizar el seguimiento a los controles identificados en los mapas de riesgos de corrupción por parte de la primera y segunda línea de defensa de acuerdo con la Política de Administración de Riesgos"
 el producto entregable es "Consolidado de reporte de seguimiento de Controles identificados en los mapas de riesgos
 de corrupción." 
 Por lo anterior  el documento relacionado como evidencia no cumple con el soporte a entregar ya que la actividad propuesta es el seguimiento a los controles identificados y el soporte es la matriz que consolide el reporte de los controles.
 Dentro de los soportes se establece la entrega de la herramienta de reporte, la cual pudo ser verificada en el link propuesto: https://docs.google.com/forms/d/e/1FAIpQLSeXQE6U7nZcleWBRq4rHRXs0MXaY3QvZI-Js_GG6XUPjFi0Ig/viewform</t>
  </si>
  <si>
    <t>La actividad se cumplió al 50%, teniendo en cuenta que se observa la herramienta de reporte, pero no se evidencia la matriz que consolide el reporte de los controles.</t>
  </si>
  <si>
    <t>5.2</t>
  </si>
  <si>
    <t>Realizar los informes de seguimientos periódicos al mapa de riesgos de corrupción, desde la tercera línea de defensa.</t>
  </si>
  <si>
    <t>3 informes de seguimientos periódicos al mapa de riesgos de corrupción</t>
  </si>
  <si>
    <t>Informes de seguimientos periódicos al mapa de riesgos de corrupción</t>
  </si>
  <si>
    <t>Número de radicado y/o pantallazo de publicación del Informe de seguimiento</t>
  </si>
  <si>
    <t>Oficina de Control Interno</t>
  </si>
  <si>
    <t>Para el mes de enero de 2022 la Oficina de Control Interno, en el marco del seguimiento al PAAC  realizó el seguimiento al mapa de riesgos de corrupción con corte a 31 de diciembre de 2021.
Informe radicado con Orfeo No. 20221400028453 de fecha 19/01/2022</t>
  </si>
  <si>
    <r>
      <rPr>
        <sz val="11"/>
        <color theme="1"/>
        <rFont val="Segoe UI"/>
        <family val="2"/>
      </rPr>
      <t xml:space="preserve">1. Orfeo No. 20221400028453 de fecha 19/01/2022
2. La publicación se realizó en la página web de la entidad, en el siguiente enlace: </t>
    </r>
    <r>
      <rPr>
        <u/>
        <sz val="11"/>
        <color rgb="FF1155CC"/>
        <rFont val="Segoe UI"/>
        <family val="2"/>
      </rPr>
      <t>https://www.culturarecreacionydeporte.gov.co/es/scrd-transparente/informes-de-gestion-evaluacion-y-auditoria/seguimiento-mapa-de-riesgos-corrupcion-corte-31-dic-2021</t>
    </r>
    <r>
      <rPr>
        <sz val="11"/>
        <color theme="1"/>
        <rFont val="Segoe UI"/>
        <family val="2"/>
      </rPr>
      <t xml:space="preserve">
</t>
    </r>
  </si>
  <si>
    <t>De acuerdo con las evidencias, se desarrollaron las actividades programadas respecto a los informes periódicos al mapa de riesgos de corrupción.</t>
  </si>
  <si>
    <t xml:space="preserve">
Se observa seguimiento con corte a 31-12-2021 publicado en pagina WEB, que data del 17/01/2022 (16:27)</t>
  </si>
  <si>
    <t>Actividad evaluada en el primer seguimiento 2022</t>
  </si>
  <si>
    <t>Se observa seguimiento y publicación en página WEB, con corte a agosto de 2022.</t>
  </si>
  <si>
    <t>Actividad cumplida en el período programado</t>
  </si>
  <si>
    <t>TOTAL</t>
  </si>
  <si>
    <t>TOTALES</t>
  </si>
  <si>
    <t>Mapa de Riesgos de Corrupción</t>
  </si>
  <si>
    <t>Código:</t>
  </si>
  <si>
    <t>DES-MN-02-FR-03</t>
  </si>
  <si>
    <r>
      <rPr>
        <b/>
        <sz val="18"/>
        <color theme="1"/>
        <rFont val="Calibri"/>
        <family val="2"/>
      </rPr>
      <t>Seguimiento y Evaluación</t>
    </r>
    <r>
      <rPr>
        <b/>
        <sz val="11"/>
        <color theme="1"/>
        <rFont val="Calibri"/>
        <family val="2"/>
      </rPr>
      <t xml:space="preserve">
Oficina de Control Interno
Tercera Línea de Defensa</t>
    </r>
  </si>
  <si>
    <t>Seguimiento y Evaluación
 Oficina de Control Interno
 Tercera Línea de Defensa
 Enero 16 de 2023</t>
  </si>
  <si>
    <t>Versión:</t>
  </si>
  <si>
    <t>Fecha:</t>
  </si>
  <si>
    <t>ID</t>
  </si>
  <si>
    <t>RIESGO</t>
  </si>
  <si>
    <t>CAUSA</t>
  </si>
  <si>
    <t>CONSECUENCIA</t>
  </si>
  <si>
    <t>PROBABILIDAD</t>
  </si>
  <si>
    <t>IMPACTO</t>
  </si>
  <si>
    <t>ZONA DE RIESGO INHERENTE</t>
  </si>
  <si>
    <t>CONTROLES</t>
  </si>
  <si>
    <t>ZONA DE RIESGO RESIDUAL</t>
  </si>
  <si>
    <t>TRATAMIENTO</t>
  </si>
  <si>
    <t>ACCIÓN</t>
  </si>
  <si>
    <t>RESPOSABLE SEGUIMIENTO</t>
  </si>
  <si>
    <t>FECHA FINAL</t>
  </si>
  <si>
    <t>DEPENDENCIA</t>
  </si>
  <si>
    <t>R1</t>
  </si>
  <si>
    <t>Posibilidad de recibir o solicitar cualquier dádiva o beneficio a nombre propio o de terceros para orientar los lineamientos estratégicos hacia el favorecimiento de algunas poblaciones o territorios específicos</t>
  </si>
  <si>
    <t>1. Debilidad en las fases de planeación estratégica de la entidad, así como carencia de controles en los procedimientos establecidos que dan los lineamientos estratégicos.</t>
  </si>
  <si>
    <t>1.Pérdida de la imagen institucional.
 2.Pérdida de confianza en lo público.
 3. Investigaciones penales, disciplinarias y fiscales.
 4. Detrimento patrimonial.
 5. Enriquecimiento ilícito de contratistas y/o servidores públicos.
 6. Vulneración de los derechos de los ciudadanos</t>
  </si>
  <si>
    <t>Posible</t>
  </si>
  <si>
    <t>Mayor</t>
  </si>
  <si>
    <t>EXTREMA 76%</t>
  </si>
  <si>
    <t>El jefe de la Oficina Asesora de Planeación y los profesionales designados reciben los lineamientos normativos técnicos y metodologicos definidos a nivel Nacional y Distrital para orientar a la SCRD en el cumplimiento e implementación de los mismos. Los lineamientos se establecen en los instrumentos como: Circulares, procedimientos, matrices, Sistemas de información internos para aplicarlos en la programación y seguimiento de los proyectos.Sino se cumple con los lineamientos establecidos se justifica y se entrega a la SDH y SDP; y si cumple, la OAP monitorea continuamente la debida gestión en la entidad. Las evidencias de los intrumentos, monitoreos y seguimiento quedan documentados en el aplicativo ORFEO y en el Sistema de Gestión de Proyectos.</t>
  </si>
  <si>
    <t>ALTO 60%</t>
  </si>
  <si>
    <t>REDUCIRLO O MITIGARLO</t>
  </si>
  <si>
    <t>Fortalecer los controles incluyendolos en los documentos del Sistema de Gestión - MIPG y buscando el control 01 sea preventivo.</t>
  </si>
  <si>
    <t>Jefe de la Oficina Asesora de Planeación
 Enlace del Sistema de Gestión
 Profesionales designados de la OAP</t>
  </si>
  <si>
    <t>Oficina Asesora de Planeación
 (Direccionamiento Estratégico)</t>
  </si>
  <si>
    <r>
      <rPr>
        <sz val="11"/>
        <color theme="1"/>
        <rFont val="Calibri"/>
        <family val="2"/>
      </rPr>
      <t xml:space="preserve">
Se informa que el reporte por parte de la primera y segunda linea de defensa, considerando que la Politica de Riesgos de la SCRD establece seguimiento a los controles con periodicidad BIMESTRAL. Según radicado No. 20221700177503 de fecha de  03-06-2022 (20:57), se  presenta  informe en el que se incluyen seguimientos a las acciones de los riesgos de corrupción con tareas por ejecutar en el periodo comprendido entre enero y marzo del 2022,  </t>
    </r>
    <r>
      <rPr>
        <b/>
        <sz val="11"/>
        <color theme="1"/>
        <rFont val="Calibri"/>
        <family val="2"/>
      </rPr>
      <t xml:space="preserve">concluyendo: </t>
    </r>
    <r>
      <rPr>
        <sz val="11"/>
        <color theme="1"/>
        <rFont val="Calibri"/>
        <family val="2"/>
      </rPr>
      <t xml:space="preserve"> 
- Ningún proceso reportó que en el periodo comprendido entre enero y marzo se haya materializado riesgos de corrupción.
- No se analizó actividades ni tareas, dado que no contaba con tareas culminadas en el periodo comprendido.
</t>
    </r>
  </si>
  <si>
    <t xml:space="preserve">
1. Evaluar la oportunidad de los informes presentados de segunda linea, ya que datan del primer trimestre  la fecha de radicado es del 03-06-2022 (20:57).</t>
  </si>
  <si>
    <t>Mediante comunicación 20231700007463 de enero 13 de 2023 se evidencia el "Tercer informe de seguimiento de los planes de tratamiento para los riesgos de Gestión y de Corrupción" de la Secretaría, el cual contiene como anexo el "Reporte de seguimiento de planes de tratamiento de los riesgos de corrupción"
 Se evidencia que la Oficina de Planeación realizó monitoreo a los riesgos de corrupción de la Entidad con corte a diciembre 31 de 2022.</t>
  </si>
  <si>
    <t>Recomendaciones:
 1) Es imporrante que la Oficina Asesora de Planeación presente el balance del monitoreo a riesgos de corrupción resultado del tercer informe de seguimiento radicado mediante comunicación 20231700007463 al Comité Institucional de Gestión y Desempeño para su conocimiento y para que se determinen nuevos lineamientos e instrucciones en esta materia para la vigencia 2023.
 2) Es recomendable implementar una herramienta sistematizada para el registro, valoración y control de los riesgos de gestión y corrupción de la Secretaría. Las matrices actuales llevadas en Excel son complejas de verificar y generan dificultades importantes para asegurar oportunidad en la gestión de riesgos.</t>
  </si>
  <si>
    <t>2. Falta de participación ciudadana en los procesos de planificación y rendición de cuentas de la entidad.</t>
  </si>
  <si>
    <t>Se debe fortalecer el control y su documentación: 
 La SCRD involucra a la Ciudadania partiendo en la formulación de los proyectos al detectar las necesidades de los mismos y en los ejercicios de rendición de cuentas la retroalimentación que se recibe por parte de la ciudadania.</t>
  </si>
  <si>
    <t>R2</t>
  </si>
  <si>
    <t>Posibilidad de uso de poder para perder, manipular, alterar o publicar información de las convocatorias en los medios de comunicación beneficiando intencionalmente a un tercero.</t>
  </si>
  <si>
    <t>1. Publicación de la información de manera sesgada sin hacer uso de todos los medios dispuestos para tal fin.</t>
  </si>
  <si>
    <t>1. Deterioro de la imagen de la
 entidad y pérdida de la confianza institucional
 2.Investigaciones `disciplinarios, físcales y penales.
 3. Reprocesos.</t>
  </si>
  <si>
    <t>Catastrófico</t>
  </si>
  <si>
    <t>EXTREMA 92%</t>
  </si>
  <si>
    <t>El profesional de la Oficina Asesora de Comunicaciones recibe la solicitud de divulgación a través del breaf, comités directivos o de las oficinas de comunicaciones de las entidades del sector, incluyendola en el programador para seguimiento de actividades para darle trámite de acuerdo con la necesidad que tenga los interesados, además del seguimiento que hacen para que se cumpla con la solicitud. La trazabilidad de las evidencias quedan consignadas en el breaf y en el programador para el seguimiento de actividades que se radica dos ves al mes por ORFEO, dandole cumplimiento estricto a las solicitides.</t>
  </si>
  <si>
    <t>MODERADO 32%</t>
  </si>
  <si>
    <t>Fortalecer los controles incluyendolos en los documentos del Sistema de Gestión - MIPG y buscando el control 02 sea preventivo.</t>
  </si>
  <si>
    <t>Jefe de la Oficina Asesora de Comuniciones
 Enlaces del Sistema de Gestión
 Equipo
  de trabajo</t>
  </si>
  <si>
    <t>Oficina Asesora de Comunicaciones
 (Comunicación Estratégica)</t>
  </si>
  <si>
    <t xml:space="preserve">
Se informa que el reporte por parte de la primera y segunda linea de defensa, considerando que la Politica de Riesgos de la SCRD establece seguimiento a los controles con periodicidad BIMESTRAL. Según radicado No. 20221700177503 de fecha de  03-06-2022 (20:57), se  presenta  informe en el que se incluyen seguimientos a las acciones de los riesgos de corrupción con tareas por ejecutar en el periodo comprendido entre enero y marzo del 2022,  concluyendo:  
- Ningún proceso reportó que en el periodo comprendido entre enero y marzo se haya materializado riesgos de corrupción.
- Cumplimiento de las tareas referentes a  i) incluir control en el procedimiento de divulgación, prensa, relacionamiento y comunicación pública, asociar formato de brief y programador de seguimiento de tareas; y ii) Planificar y ejecutar una campaña de gestión del cambio que involucré mínimo 3 tareas.
</t>
  </si>
  <si>
    <t>Mediante comunicación 20231700007463 de enero 13 de 2023 se evidencia el "Tercer informe de seguimiento de los planes de tratamiento para los riesgos de Gestión y de Corrupción" de la Secretaría, el cual contiene como anexo el "Reporte de seguimiento de p</t>
  </si>
  <si>
    <t>Recomendaciones:
 1) Es imporrante que la Oficina Asesora de Planeación presente el balance del monitoreo a riesgos de corrupción resultado del tercer informe de seguimiento radicado mediante comunicación 20231700007463 al Comité Institucional de Gestión</t>
  </si>
  <si>
    <t>La jefe de la Oficina Asesora de Comunicaciones, antes y despues de divulgar en los medios revisa los contenidos realizados de acuerdo con las solicitudes de las areas, con el fin de verificar que se divulge adecuadamente la información, adicional los solicitante siempre validan que la información divulgada cumpla con las condiciones requeridas, logrando que se realicen integramente.</t>
  </si>
  <si>
    <t>R3</t>
  </si>
  <si>
    <t>Posibilidad de ocultar o manipular premeditadamente la información de los proyectos tecnológicos del PETI que puedan afectar su evaluación y/o ejecución transparente para beneficio propio o de un tercero.</t>
  </si>
  <si>
    <t>1. Manipulación de la información de proyectos tecnológicos.</t>
  </si>
  <si>
    <t>1. Sanciones disciplinarias, fiscales o penales.
 2. Pérdida de reputacional de la SCRD.
 3. Detrimento patrimonial.</t>
  </si>
  <si>
    <t>Documentar control en el proceso:
 El jefe de la Oficina, el profesional y/o contratista de la Oficina de Tecnolólogias de la Información realizan seguimiento a la ejecución de proyecto TI, mediante un instrumento de manera trimestral, dejando evidencia en el ORFEO.</t>
  </si>
  <si>
    <t>ALTO 68%</t>
  </si>
  <si>
    <t>Fortalacer y documentar los controles en el proceso Gestión Estratégica de TI</t>
  </si>
  <si>
    <t>Jefe de la Oficina de Tecnologias de la Información
 Enlaces del Sistema de Gestión
 Equipo de trabajo</t>
  </si>
  <si>
    <t>Oficina de Tecnologias de la Información
 (Gestión Estratégica de Tecnologias de la Información)</t>
  </si>
  <si>
    <t xml:space="preserve">
Se informa que el reporte por parte de la primera y segunda linea de defensa, considerando que la Politica de Riesgos de la SCRD establece seguimiento a los controles con periodicidad BIMESTRAL. Según radicado No. 20221700177503 de fecha de  03-06-2022 (20:57), se  presenta  informe en el que se incluyen seguimientos a las acciones de los riesgos de corrupción con tareas por ejecutar en el periodo comprendido entre enero y marzo del 2022,  concluyendo:  
- Ningún proceso reportó que en el periodo comprendido entre enero y marzo se haya materializado riesgos de corrupción.
- No se analizó actividades ni tareas, dado que no contaba con tareas culminadas en el periodo comprendido.
</t>
  </si>
  <si>
    <t>Documentar control en el proceso:
 Documentos de contratación firmados y avalados por El jefe de la Oficina, el profesional y/o contratista de la Oficina de Tecnolólogias de la Información.
 El profesional y/o contratista a cargo de los proyectos TI utiliza los acuerdos marco de la plataforma Colombia Compra Eficiente los cuales permiten definir los productos, servicios y valores, que se evaluan de acuerdo con las necesidades de la SCRD, siendo un proceso transparante y de consulta publica.</t>
  </si>
  <si>
    <t>Documentar control en el proceso:
 El jefe de la Oficina, el profesional y/o contratista de la Oficina de Tecnolólogias de la Información realizan informes de seguimiento y de avance para presentar la ejecución del PETI al Comité Institucional de Gestión y Desempeño de manera semestral. Los informes quedan anexados a las acta de los comités que se archivan en ORFEO.</t>
  </si>
  <si>
    <t>R4</t>
  </si>
  <si>
    <t>Posibilidad de recibir o solicitar cualquier dádiva o beneficio a nombre propio o de un tercero al momento de otorgar beneficios económicos sin cumplir con los requisitos establecidos para el efecto.</t>
  </si>
  <si>
    <t>1. Alto grado de subjetividad en la selección de beneficiarios. 
 2. Falta de integridad en la terna de jurados encargado de la etapa de evaluación de ganadores de convocatorias.</t>
  </si>
  <si>
    <t>1. Pérdida de recursos ecónomicos y confianza de la Entidad.
 2. Procesos disciplinarios, sancionatorios.</t>
  </si>
  <si>
    <t>Improbable</t>
  </si>
  <si>
    <t>EXTREMA 88%</t>
  </si>
  <si>
    <t>El Control no se define completamente en el documento:
 El profesional encargado de la convocatoria revisa dentro del banco de jurados aquellos que cumplan con el perfil solicitado, dejando la calificación en el Sicon y el acta de selección de jurados evidencia mediante ORFEO. Si no se genera la revisión no hace selección del jurado.</t>
  </si>
  <si>
    <t>ALTO 64%</t>
  </si>
  <si>
    <t>Fortalecer los controles en la verificación del perfil del jurado.</t>
  </si>
  <si>
    <t>Dirección de Fomentos 
 Enlace del Sistema de Gestión
 Areas implementadoras</t>
  </si>
  <si>
    <t>Dirección de Fomento
 (Promoción de Agentes y Prácticas Culturales y Recreodeportivas)</t>
  </si>
  <si>
    <t xml:space="preserve">
Se informa que el reporte por parte de la primera y segunda linea de defensa, considerando que la Politica de Riesgos de la SCRD establece seguimiento a los controles con periodicidad BIMESTRAL. Según radicado No. 20221700177503 de fecha de  03-06-2022 (20:57), se  presenta  informe en el que se incluyen seguimientos a las acciones de los riesgos de corrupción con tareas por ejecutar en el periodo comprendido entre enero y marzo del 2022,  concluyendo:  
- Ningún proceso reportó que en el periodo comprendido entre enero y marzo se haya materializado riesgos de corrupción.
- No se analizó actividades ni tareas, dado que no contaba con tareas culminadas en el periodo comprendido.
</t>
  </si>
  <si>
    <t>El Control no se define completamento en el documento:
 Los jurados informan por correo electronico si cuentan con inhabilidades.</t>
  </si>
  <si>
    <t>R5</t>
  </si>
  <si>
    <t>Posibilidad de uso del poder para desviar la gestión de lo público hacia un beneficio privado o de un tercero para habilitar una propuesta de implantación, donaciones, traslados del expresiones artísticas en el espacio público sin cumplir con los requisitos establecidos para el efecto.</t>
  </si>
  <si>
    <t>1. Falta de lineamientos claros sobre la implantación, donaciones, traslados del expresiones artísticas en el espacio público</t>
  </si>
  <si>
    <t>1. Desconfianza de la ciudadanía en los procesos que adelanta la SCRD
 2. Investigaciones
 3. Sanciones disciplinarias, penales y fiscales.</t>
  </si>
  <si>
    <t>Probable</t>
  </si>
  <si>
    <t>EXTREMA 80%</t>
  </si>
  <si>
    <t>El profesional designado por la Subdirección de Gestión Cultural y Artística verifica los documentos de la solicitud presentada por el ciudadano o la empresa que quiere implantar, donar o trasladar una expresión artitistica en el espacio público mediante ORFEO relacionando carta e información de solicitud y sus anexos (proyecto) revisando las condiciones minimas y remite comunicación del concepto para continuar trámite, si es pertinente el proyecto cita a la mesa de apoyo técnica MAT o si el profesional no revisa se realiza la verificación del Comité Distrital del Espacio Pùblico, quienes validan si se logra la implantación generando el concepto de viabilidad.</t>
  </si>
  <si>
    <t>ALTO 56%</t>
  </si>
  <si>
    <t>Fortalecer el control de la verificación de los documentos de las solicitudes presentadas por la ciudadania y empresas, para implantar, donar o trasladar una expresión artitistica en el espacio público.</t>
  </si>
  <si>
    <t>Dirección de Arte, Cultura y Patrimonio
 Subdirección de Gestión Cultural y Artìstica 
 Enlace del Sistema de Gestión
 Areas implementadoras</t>
  </si>
  <si>
    <t>Dirección de Arte, Cultura y Patrimonio
 (Promoción de Agentes y Prácticas Culturales y Recreodeportivas)</t>
  </si>
  <si>
    <t xml:space="preserve">
Se informa que el reporte por parte de la primera y segunda linea de defensa, considerando que la Politica de Riesgos de la SCRD establece seguimiento a los controles con periodicidad BIMESTRAL. Según radicado No. 20221700177503 de fecha de  03-06-2022 (20:57), se  presenta  informe en el que se incluyen seguimientos a las acciones de los riesgos de corrupción con tareas por ejecutar en el periodo comprendido entre enero y marzo del 2022,  concluyendo:  
- Ningún proceso reportó que en el periodo comprendido entre enero y marzo se haya materializado riesgos de corrupción.
- Se reporta incumplimiento de las tareas referentes a  1.Actualizar los
manuales de campo. 2.Fortalecer los controles frente a la supervisión y
capacitación de las personas que recogen la información.</t>
  </si>
  <si>
    <t>R6</t>
  </si>
  <si>
    <t>Posibilidad de uso del poder para desviar la gestión de lo publico hacia beneficio de un tercero por manipulación de la información para favorecer el otorgamiento de beneficios financieros o en especie de propuestas del Sector Cultural y Creativo.</t>
  </si>
  <si>
    <t>1. Conflicto de interés por parte las personas responsabes de revisar o evaluar las propuestas susceptibles de ser seleccionadas para beneficio de los incentivos.
 2.Debilidad o ausencia de controles el procedimiento de estimulos.
 3. Manipulación de la información para la calificación de los participantes que remiten propuestas del Sector Cultural y Creativo.</t>
  </si>
  <si>
    <t>1. Fraude en la calificación de las propuestas
 2. Perdida de credibilidad de la entidad
 3. Investigaciones disciplinarios, fiscales y penales</t>
  </si>
  <si>
    <t>El jurado firma la aceptación de condición de verificación de inhabilidades o restricciones de participación en las que incluye conflictos de interés, partiendo de la buena fé y dejando firma electronica en la palataforma Sicon. Si el jurado queda declarado impedido, se debe nombrar otro jurado que cumpla con las condiciones.</t>
  </si>
  <si>
    <t>MODERADO 36%</t>
  </si>
  <si>
    <t>Fortalecer los controles en el procedimiento PDE, teniendo en cuenta la particación de las areas del proceso.</t>
  </si>
  <si>
    <t>Dirección de Fomento 
 Enlace del Sistema de Gestión
 Areas implementadoras</t>
  </si>
  <si>
    <t>No esta documentado todos los controles en los procedimientos del Sistema de Gestión para los procesos misionales.</t>
  </si>
  <si>
    <t>En los comités operativos y/o técnicos de cada convenio, así como en los proyectos de inversión se estipula quienes evaluan las propuestas, para lo cual pueden ser funcionarios de la SCRD o invitados externos, quienes realizan la calificación de los postulantes a partir de las condiciones establecidas en la convocatoria y partiendo de la buena fé de la cooperación institucional por medio de las herramientas e instrumentos que dispogan la SCRD o los mecanismo de evaluación y de liberación estipulados en los convenios firmados para el desarrollo de programas en los que se entregan recursos financiero o en especie, la trazabilidad del control queda asociado en ORFEO y cuenta con supervisión de un funcionario de planta. Desde el convenio se detecta los riesgos y controles necesarios frente a la desviación de recursos.</t>
  </si>
  <si>
    <t>Dirección de Economia, Estudios y Políticas
 (Promoción de Agentes y Prácticas Culturales y Recreodeportivas)</t>
  </si>
  <si>
    <t>R7</t>
  </si>
  <si>
    <t>Posibilidad de usar el poder para recibir algún beneficio a nombre propio o de terceros por manipulación de la información y falsedad ideológica en la recolección de información en los instrumentos.</t>
  </si>
  <si>
    <t>1. Falta de ética del personal contratado.
 2. Bajo seguimiento al ejercicio de supervisión del trabajo de campo en el momento de recolectar la información</t>
  </si>
  <si>
    <t>1. Sanciones Disciplinarias, Fiscales y Penales
 2. Demandas contra la entidad
 3. Reprocesos
 4. Pérdida de credibilidad y
 confianza del ciudadano
 5. Distrae recursos productivos hacia actividades que no generen beneficio alguno para la sociedad</t>
  </si>
  <si>
    <t>Casi Seguro</t>
  </si>
  <si>
    <t>EXTREMA 84%</t>
  </si>
  <si>
    <t>El profesional de la Dirección Observatorio y Gestión del Conocimiento Cultural, hace seguimiento junto al supervisor de campo a los personas encargadas para recoger información, que se recoge en los instrumentos diseñados en tablets o formularios impresos mediante análisis de las tendencias de información, pasando por el control de calidad. Si se analiza que la información no es veridica y no cumple con los crieterios de calidad se vuelvo a campo y se recoge nuevamente la información.</t>
  </si>
  <si>
    <t>MODERADO 28%</t>
  </si>
  <si>
    <t>Fortalecer los controles frente a la supervisión y capacitación de las personas que recogen la información.</t>
  </si>
  <si>
    <t>Directora del Observatorio y Gestión Conocimiento Cultural
 Enlace del Sistema de Gestión
 Profesional - Contratista</t>
  </si>
  <si>
    <t>Direccicón de Observatorio y Gestión del conocimiento Cutlural
 (Gestión del Conocimiento)</t>
  </si>
  <si>
    <t>El profesional de la Dirección Observatorio y Gestión del Conocimiento Cultural, realiza capacitaciones cada vez que sea necesario sobre temas como: instrumentos, procesos de recolección, uso tecnico del aplicativo designado para recoger información que se necesite entre otros, el aprendizaje de la capacitación se valora en los rendimientos y la calidad de la información en campo. Lo anterior queda documentado en el informe de mes que contiene formatos de seguimiento y soporte de las capacitaciones. Las capacitaciones son de obligatorio cumplimiento para trabajar en campo.</t>
  </si>
  <si>
    <t>R8</t>
  </si>
  <si>
    <t>Posibilidad de recibir dádivas o beneficios a nombre propio o de terceros por manipular información para favorecer la solicitud de Declaratoria, revocatoria o cambio de categoria de un Bien de interes Cultural sin el cumplimiento de los requisitos</t>
  </si>
  <si>
    <t>1. Falta de información clara y debilidad en canales de acceso a la publicidad de las condiciones del trámite.
 2. Falta de comportamiento integro de lo público del Servidor que decide la solicitud.</t>
  </si>
  <si>
    <t>Moderado</t>
  </si>
  <si>
    <t>Los profesionales de la Subdirección de Infraestructura y Patrimonio Cultural de la SCRD junto con el enlace de Sistema de Gestión y Calidad de la DACP, realizan la actualización del procedimiento de acuerdo a los ajustes normativos, se realizara socialización interna y externa de las actualizaciones realizadas.</t>
  </si>
  <si>
    <t>Fortalecer los controles de la verificación de los documentos de las solicitudes presentadas por la ciudadania y partes interesadas, para la declaratoria, revocatoria o cambio de categoria de una Bien de interes Cultural.</t>
  </si>
  <si>
    <t>Directoria de Arte, Cultura y Patrimonio 
 Subdirector de Infraestrictura y Patrimonio Cultural 
 Profesional Subdirección de infraestructura y Patrimonio Cultural 
 Enlace del Sistema de Gestión</t>
  </si>
  <si>
    <t>Subdirección de Infraestructura y Patrimonio Cultural
 (Apropiación de la Infraestructura y Patrimonio Cultural)</t>
  </si>
  <si>
    <t>Los profesionales de la Subdirección de Infraestructura y Patrimonio cultural de la SCRD realiza la verificación de los documentos remitidos en la solicitud, si los dcumentos no cumplen con los requisitos requiere subsanación. Se realiza visita técnicas para revisión de las condiciones del inmueble, dejando el registro radicado en ORFEO. Si la solicitud es para Declaratoria de BIC, el profesional designado por la SIPC citará a reunión interinstitucional con el IDPC para presentar la solicitud y aprobar la actualización de la Lista Indicativa. Se realiza informe técnico, se pueden presentar diligencias de expresión de opiniones con el ciudadano o partes interesadas. Se presenta la solicitud ante el CDPC quien emite concepto, la SCRD adopta el concepoto y emite acto administrativo.</t>
  </si>
  <si>
    <t>R9</t>
  </si>
  <si>
    <t>Posibilidad de uso del poder para desviar la gestión de lo público hacia un beneficio privado o de un tercero para habilitar proyectos cofinanciados con recursos LEP sin cumplir con los requisitos establecidos</t>
  </si>
  <si>
    <t>1. Retrasos en los cronogramas de ejecución de los proyectos
 2. Incumplimiento de las metas y el objetivo propuesto
 3. Desconfianza de la ciudadanía en los procesos que adelanta la SCRD
 4. Investigaciones
 5. Sanciones</t>
  </si>
  <si>
    <t>Fortalecer los controles de la verificación de los documentos presentados al Banco de Proyectos y la Convocatoria para la Asignación de lo recursos de la Contribución parafiscal de los espectculos públicos de las artes escenicas</t>
  </si>
  <si>
    <t>Subdirección de Infraestructura y Patrimonio Cultural
 (Apropiación de la Infraestructura y Patrimonio Cultural))</t>
  </si>
  <si>
    <t>Elaboración de las Cartillas para la asignación de recursos de la contribución parafiscal cultural para escenarios de naturaleza pública, privada y/o mixta. Adicionalmente, se recibe apoyo de la Oficina Asesora Jurídica en la elaboración de la cartilla y de la Oficina Asesora de Comunicaciones en relación con la estrategia de divulgación y plan de medios.</t>
  </si>
  <si>
    <t>El equipo designado de la Subdirección de Infraestructura y Patrimonio Cultural y la Dirección de Arte, Cultura y Patrimonio realizan la evaluación de los proyectos habilitados y presentan el resultado final del mismo al Comité Distrital de la Contribución parafiscal. El puntaje que se otorgará a cada proyecto se definirá en la cartilla de cada vigencia. El Comité decide sobre las propuestas presentados, indicando los beneficiarios para a la asignación de recursos. Si los proyectos deben ajustar se verifica por parte del profesional juridico de la dependencia.</t>
  </si>
  <si>
    <t>Realizar la verificación técnica, juridica y financiera de manera conjuta por parte de equipo interdisciplinar de profesionales de los proyecoss presentados al Banco Banco de Proyectos y la Convocatoria para la Asignación de lo recursos de la Contribución parafiscal de los espectculos públicos de las artes escenicas</t>
  </si>
  <si>
    <t>R10</t>
  </si>
  <si>
    <t>La posibilidad de recibir o solicitar cualquier dádiva o beneficio a nombre propio o de un tercero con el fin de manipular las pruebas judiciales originadas por acciones constitucionales en detrimento de la Secretaría Distrital de Cultura Recreación y Deporte</t>
  </si>
  <si>
    <t>1. Falta de integridad del funcionario y uso del poder.</t>
  </si>
  <si>
    <t>1. Pérdida o menoscabo de recursos del Sector.
 2. Investigaciones disciplinarias, penales y fiscales
 3. Afectación de la imagen de la Entidad</t>
  </si>
  <si>
    <t>La (el) abogado designado siempre revisará el 100% de la información y/o documentación suministrada por la(s) dependencia(s) relacionada(s) con el proceso judicial, con el propósito de verificar y sustentar la respuesta; de ser incompleta la misma se requerirá a la(s) dependencia(s) para que amplíen información o documentación.</t>
  </si>
  <si>
    <t>El abogado requiere mediante correo electrónico la solicitud de información y documentación para la revisión e inclusión en la contestación</t>
  </si>
  <si>
    <t>Abogado designado</t>
  </si>
  <si>
    <t>Oficina Asesora Jurídica
 (Gestión Jurídica)</t>
  </si>
  <si>
    <t>2. Existencia de intereses personales.</t>
  </si>
  <si>
    <t>El (la) abogado (a) designado(a) una vez recibida la información y/o documentación de la(s) dependencia(s) la revisará con el propósito de determinar el acatamiento total del fallo, en caso que se evidencie falencia en el mismo se devuelve para su cabal cumplimiento.</t>
  </si>
  <si>
    <t>El abogado requiere mediante correo electrónico la solicitud de cumplimiento del fallo</t>
  </si>
  <si>
    <t>R11</t>
  </si>
  <si>
    <t>Posibilidad de recibir o solicitar cualquier dádiva o beneficio a nombre propio o de terceros con el fin de adjudicar un proceso de selección.</t>
  </si>
  <si>
    <t>Inclusión de requisitos o elementos que direccionen el proceso de selección y/o limiten la pluralidad de proponentes.</t>
  </si>
  <si>
    <t>1. Pérdida de la imagen institucional.
 2.Pérdida de confianza en lo público.
 3. Investigaciones penales disciplinarias y fiscales.
 4. Enriquecimiento ilícito de contratistas y/o servidores públicos.</t>
  </si>
  <si>
    <t>El colaborador (servidor público o contratista) del área que requiere la contratación realizará el sondeo de mercado o análisis de costo y el análisis del Sector conforme a la guía para la Elaboración de Estudios de Sector emitida por Colombia Compra Eficiente. El jefe del área o el responsable del proyecto revisará los documentos con el propósito de verificar que el análisis determine la pluralidad de oferentes. En caso que el análisis no hago referencia a la pluralidad de oferentes, no se continuará con el proceso de contratación (Licitación pública, Concurso de méritos, Selección abreviada, Mínima cuantía) hasta tanto no se subsane. Como evidencia se tendrá el respectivo análisis del sector.</t>
  </si>
  <si>
    <t>1. Establecer la pluralidad de oferentes para el desarrollo del proceso de contratación.
 2. Establecer la viabilidad juridica de la contratación presentada en el ESDOP.
 3.Realización de los Comités de apoyo a la actividad contractual.</t>
  </si>
  <si>
    <t>Colaboradores del Grupo Interno de Trabajo de Contratación.</t>
  </si>
  <si>
    <t>31/11/2022</t>
  </si>
  <si>
    <t>Dirección de Gestión Corporativa
 Grupo Interno de Trabajao de Contratación
 (Gestión Jurídica)</t>
  </si>
  <si>
    <t>Falta de integridad del funcionario encargado de la revisión del ESDOP.</t>
  </si>
  <si>
    <t>El colaborador (servidor público o contratista) así como el coordinador del Grupo Interno de Trabajo de Contratación, realiza la revisión del componente jurídico del Esdop de acuerdo con el tipo de la contratación que se pretende adelantar para verificar el cumplimiento de la normatividad vigente identificando las características de cada proceso de selección y comparando con lo especificado en el Esdop. En caso de no cumplir con la normatividad, no se validará el componente jurídico. Como evidencia se tendrá el Esdop validado.</t>
  </si>
  <si>
    <t>Deficiente supervisión de los contratos para favorecer al contratista o a un tercero.</t>
  </si>
  <si>
    <t>Los miembros del Comité de apoyo a la Actividad Contractual para cada proceso de selección (Licitación Pública, Selección Abreviada y Concurso de Méritos), con el acompañamiento del área técnica, jurídica y financiera de la entidad, valida que los pliegos de condiciones definitivos y adendas del proceso sean pertinentes desde el componente técnico, jurídico y financiero, revisando los documentos soporte de la contratación y las observaciones presentadas por los interesados. En caso de no encontrarse acordes desde los componentes antes citados, el comité no aprobará los pliegos de condiciones definitivos y adendas. Como evidencia se tendrán las actas de Comité de Apoyo a la actividad contractual.</t>
  </si>
  <si>
    <t>R12</t>
  </si>
  <si>
    <t>La posibilidad de recibir o solicitar cualquier dádiva o beneficio a nombre propio o de un tercero con el fin de adoptar decisiones disciplinarias incumpliendo la normatividad legal vigente, en detrimento de la Secretaría Distrital de Cultura Recreación y Deporte</t>
  </si>
  <si>
    <t>Evaluación tardía y/o contraria a la ley, de la queja o denuncia en beneficio propio o de un tercero</t>
  </si>
  <si>
    <t>1.Sanciones administrativas y/o disciplinarias.
 2. Perdida de credibilidad
 3. Afectación de la imagen de la Secretaría. 
 4. Incumplimiento de la normatividad legal vigente.
 5. Quejas por parte de terceros.
 6. Demandas. 7.Generación de impunidad</t>
  </si>
  <si>
    <t>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 y de manera oportuna. En caso de encontrar quejas sin tramitar o con decisiones contrarias a derecho, procederá a priorizar el tramite y adoptar la decisión correspondiente.</t>
  </si>
  <si>
    <t>Revisar en las bandejas de entradas de orfeo y Bogotá te escucha si se registran quejas o informes de servidores públicos a fin de verificar y dar tramite oportuno a las quejas, evaluando que los proyectos de decisiones que surjan se encuentren ajustados a la ley</t>
  </si>
  <si>
    <t>Jefe Oficina de Control Interno Disciplinario y/o Abogado conocimiento del tramite</t>
  </si>
  <si>
    <t>Oficina de Control Interno Disciplinario
 (Gestión Jurídica)</t>
  </si>
  <si>
    <t>Dar lugar a la Caducidad o Prescripción de manera intencional.</t>
  </si>
  <si>
    <t>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t>
  </si>
  <si>
    <t>R13</t>
  </si>
  <si>
    <t>Posibilidad de recibir o solicitar cualquier dádiva o beneficio a nombre propio o de un tercero con el fin de adelantar actuaciones administrativas incumpliendo la normatividad legal vigente, en detrimento de la Secretaría Distrital de Cultura Recreación y Deporte</t>
  </si>
  <si>
    <t>Intereses personales</t>
  </si>
  <si>
    <t>1.Sanciones administrativas y/o disciplinarias.
 2. Hallazgos de entes de control.
 3.Afectación de la imagen de la Secretaría.
 4.Incumplimiento de la normatividad legal vigente.
 5.Quejas por parte de terceros.
 Demandas.</t>
  </si>
  <si>
    <t>El Director asigna la solicitud a los profesionales de la Dirección, quienes realizan de manera continua la revisión cruzada al 100% de los actos administrativos y demás actuaciones relacionadas con la función de inspección, vigilancia y control a las Esal con fines culturales, recreativas y/o deportivas, con el propósito de verificar el cumplimiento de la normativa legal vigente mediante la revisión de la información suministrada por la Esal. En caso de encontrar información faltante se requerirá al representante legal a través de los medios tecnológicos establecidos por la entidad, con el fin de que subsane las inconsistencias presentadas y continuar con el trámite.</t>
  </si>
  <si>
    <t>Revisar todas la actuaciones disciplinarias en curso que se adelantan al interior de la OCID, a fin de identificar si existen riesgos de prescripción o caducidad</t>
  </si>
  <si>
    <t>Director de Personas Jurídicas
 Profesionales designados por el Director</t>
  </si>
  <si>
    <t>Dirección de Personas Jurídicas
 (Gestión Jurídica)</t>
  </si>
  <si>
    <t>R14</t>
  </si>
  <si>
    <t>posibilidad de que por acción u omisión se manipule la información para ocultar debilidades administrativas desviando la gestión de lo público hacia un beneficio privado.</t>
  </si>
  <si>
    <t>1. Deficiencia en los seguimiento realizados por parte de los lideres procesos.</t>
  </si>
  <si>
    <t>1.Reprocesos
 2.Investigaciones disciplinarias, fiscales y penales
 3. Perdida de confianza en la información suministrada</t>
  </si>
  <si>
    <t>Dar lineamientos para realizar seguimientos en la entidad, determinando claramenta las participación de las lineas de defensas , principalmente de la segunda linea de defensa para análisis de temas trasnversales. (por documentar)</t>
  </si>
  <si>
    <t>Documentar y ejecutar controles en la vigencia 2022, frente a los lineamiento establecidos para el seguimieto a partir de la 2da linea de defensa</t>
  </si>
  <si>
    <t>Oficina Asesora de Planeación
 (Seguimiento y Evaluación a la Gestión)</t>
  </si>
  <si>
    <t>2. Ausencia de controles frente a la realización de los seguimientos.</t>
  </si>
  <si>
    <t>Socializar a los Comités Institucionales los reporte o informes finales sobre los temas que revisa la segunda linea de defensa, con el fin de que sean insumos para la toma de decisión de los Directivos en la entidad, cada vez que sea necesario, dejando como evidencia las actas de los comités. (por documentar)</t>
  </si>
  <si>
    <t>R15</t>
  </si>
  <si>
    <t>1. Falta de interacción entre la entidad y el ciudadano para dar respuesta a las solicitudes de manera oportuna y cumpliendo la normatividad legal vigente.</t>
  </si>
  <si>
    <t>1.Sanciones administrativas y/o disciplinarias.
 2.Hallazgos de entes de control.
 3.Afectación de la imagen de la Secretaría.
 4.Incumplimiento de la normatividad legal vigente.
 5.Quejas por parte de terceros.
 6.Demandas.</t>
  </si>
  <si>
    <t>Raro</t>
  </si>
  <si>
    <t>El Director asigna la solicitud a los profesionales de la Dirección, quienes realizan de manera continua la revisión cruzada al 100% de los actos administrativos y demás actuaciones relacionadas con la función registral a los organismos deportivos vinculados al Sistema Nacional del Deporte, con el propósito de verificar el cumplimiento de la normativa legal vigente mediante la revisión de la información suministrada por la Esal. En caso de encontrar información faltante se requerirá al representante legal a través de los medios tecnológicos establecidos por la entidad, con el fin de que subsane las inconsistencias presentadas y continuar con el trámite.</t>
  </si>
  <si>
    <t>Realizar la revisión cruzada al 100% de los actos administrativos y demás actuaciones relacionadas con la función registral a los Organismos deportivos vinculados al Sistema Nacional del Deporte.</t>
  </si>
  <si>
    <t>Profesionales designados por el Director</t>
  </si>
  <si>
    <t>Dirección de Personas Jurídicas
 (Promoción de Agentes y Prácticas Culturales y Recreodeportivas)</t>
  </si>
  <si>
    <t>2. Manipulación de la información para la expedición de los actos administrativos desconociendo la normativa legal vigente.</t>
  </si>
  <si>
    <t>R16</t>
  </si>
  <si>
    <t>Posibilidad de que por acción u omisión se use el poder para ocultar hallazgos de auditoria en beneficio propio o de un tercero</t>
  </si>
  <si>
    <t>1. Debilidad en la identificación y aplicación de criterios de auditoria.</t>
  </si>
  <si>
    <t>1. Pérdida de Imagen 
 2. Reprocesos
 3. Investigaciones Disciplinarias penales y fiscales.</t>
  </si>
  <si>
    <t>Antes de comenzar cada trabajo de auditoría, se debe realizar programa de trabajo de auditoría
 Para esta fase el auditor o equipo auditor designado debe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t>
  </si>
  <si>
    <t>Actualizar el procedimiento de auditoria Interna incluyendo las evidencias de revisión y/o actualización de los controles propuestos</t>
  </si>
  <si>
    <t>Jefe Oficina de Control Interno</t>
  </si>
  <si>
    <t>Oficina de Control Interno
 (Seguimiento y Evaluación de la Gestión)</t>
  </si>
  <si>
    <t xml:space="preserve">
Se informa que el reporte por parte de la primera y segunda linea de defensa, considerando que la Politica de Riesgos de la SCRD establece seguimiento a los controles con periodicidad BIMESTRAL. Según radicado No. 20221700177503 de fecha de  03-06-2022 (20:57), se  presenta  informe en el que se incluyen seguimientos a las acciones de los riesgos de corrupción con tareas por ejecutar en el periodo comprendido entre enero y marzo del 2022,  concluyendo:  
- Ningún proceso reportó que en el periodo comprendido entre enero y marzo se haya materializado riesgos de corrupción.
- Cumplimiento de las tareas referentes actualizar el procedimiento de auditoria Interna incluyendo las evidencias de revisión y/o actualización de los controles propuestos</t>
  </si>
  <si>
    <t>2. Falta de seguimiento en etapa de planeación y ejecución de la auditoria.</t>
  </si>
  <si>
    <t>Durante la ejecución del trabajo de auditoria y antes de generar el informe preliminar, el Jefe de la Oficina de Control Interno o quien haga sus veces, revisará los documentos que soportan las observaciones y recomendaciones de auditoria, validando que sean coherentes, de lo contrario, no se producirá el informe preliminar.</t>
  </si>
  <si>
    <t>3. Incumplimiento del código de ética del auditor.</t>
  </si>
  <si>
    <t>El jefe de la Oficina de Control Interno designa equipo auditor y notifica a los mismos por correo electrónico o mediante acta de comité primario.
 El Auditor interno, una vez conoce los trabajos de auditoria asignados, debe firmar el Formato FR-10-PR-SEG-01 Declaración de independencia objetividad confidencialidad y conflicto de interés en la que manifiesta que no tiene ningún conflicto de interés que pudiera llegar a afectar los objetivos de la auditoria para la cual ha sido asignado.
 En caso de que exista conflicto de interés, será asignado otro auditor.</t>
  </si>
  <si>
    <t>R17</t>
  </si>
  <si>
    <t>Posibilidad de recibir o solicitar cualquier dádiva o beneficio a nombre propio o de un tercero al momento de otorgar el aval de elección a un Consejero sin cumplir con los requisitos establecidos para el efecto</t>
  </si>
  <si>
    <t>1. Falencias en la validación de los requisitos de los consejeros.</t>
  </si>
  <si>
    <t>Perdida de credibilidad del sector cultura en la ciudadanía, lo que impactaría la participación ciudadana en el proceso de elecciones</t>
  </si>
  <si>
    <t>Los profesionales designados de la Dirección de Asunto Locales verifican el cumplimiento de los requisitos establecido en el Decreto 480 de 2018: 1. Sector declarado desierto en las elecciones ordinarias, 2. Reemplazo o 3. Sector no reconocido en el Decreto 480 de 2018. Se revisa la solicitud con el cumplimiento de los requisitos, la información clara y completa, garantizando los principios de transparencia y eficacia. Para emitir o negar el aval de realización de elección atípica, la DALP tiene un término de 10 días hábiles, contados a partir de la recepción y radicación de la solicitud o subsanación a través de ORFEO. Se solicitan las subsanaciones necesarias para tener completa claridad y precisión de la información.</t>
  </si>
  <si>
    <t>Fortalecer y documentar el control frente a la validación de los requisitos de los consejeros</t>
  </si>
  <si>
    <t>Director de Asuntos Locales y Participación
 Profesionales designados
 Enalce del equipo de Sistemas de Gestión</t>
  </si>
  <si>
    <t>Dirección de Asuntos Locales
 (Participación Ciudadana)</t>
  </si>
  <si>
    <t xml:space="preserve">
Se informa que el reporte por parte de la primera y segunda linea de defensa, considerando que la Politica de Riesgos de la SCRD establece seguimiento a los controles con periodicidad BIMESTRAL. Según radicado No. 20221700177503 de fecha de  03-06-2022 (20:57), se  presenta  informe en el que se incluyen seguimientos a las acciones de los riesgos de corrupción con tareas por ejecutar en el periodo comprendido entre enero y marzo del 2022,  concluyendo:  
- Ningún proceso reportó que en el periodo comprendido entre enero y marzo se haya materializado riesgos de corrupción.
- Incumplimiento de las tareas i) Actualizar el documento de elecciones incluyendo los controles respectivos; y ii) Generar instrumentos que permita realizar la verificación</t>
  </si>
  <si>
    <t>2. Conflictos de intereses.</t>
  </si>
  <si>
    <t>Actualmente no se encuentra con un control</t>
  </si>
  <si>
    <t>R18</t>
  </si>
  <si>
    <t>Posibilidad de vincular una persona sin cumplir con los requisitos mínimos de un cargo y los establecidos en la normatividad vigente con el fin de obtener un beneficio particular</t>
  </si>
  <si>
    <t>1. Acción u omisión de requisitos y desconocimiento normativo para la vinculación de personal.</t>
  </si>
  <si>
    <t>1. Favorecimiento a un tercero 
 2. Sanciones disciplinarias 
 3. Demanda a la entidad
 4. Pérdida de imagen institucional</t>
  </si>
  <si>
    <t>El profesional desginada del Grupo Interno de Trabajo de Gestión de Talento Humano, efectua la verificación de requisitos en el formato análisis de requisitos, cada vez que deba proveerse una vacante, el registro correspondiente se tramita a través de la herramienta de gestión documental ORFEO con la validación de la Coordinadora del Grupo Interno de Trabajo referida. De no llegar a efectuar el respecvtivo análisis de requisitos no es procedente el nombramiento del aspirante.</t>
  </si>
  <si>
    <t>Fortalecer el control documentandolo en procedimiento Selección, vinculación y desvinculación de personal</t>
  </si>
  <si>
    <t>Coordinadora de grupo Interno de Trabajo de Gestión de Talento Humano 
 Enlaces del Sistema de Gestión</t>
  </si>
  <si>
    <t>Grupo Interno de Trabajo de Gestión del Talento Humano
 (Gestión de Talento Humano)</t>
  </si>
  <si>
    <t>R19</t>
  </si>
  <si>
    <t>Posibilidad de recibir dadivas con el fin de dar respuesta favorable a peticiones para beneficiar a un tercero.</t>
  </si>
  <si>
    <t>1. Desconocimiento o incumplimiento del procedimiento, en especial en las actividades de control</t>
  </si>
  <si>
    <t>1. Desconfianza de la ciudadanía en los procesos que adelanta la SCRD
 2. Investigaciones
 3. Sanciones disciplinarias, penales y fiscales.
 4. Perdida reputacional de la SCRD</t>
  </si>
  <si>
    <t>EXTREMA 96%</t>
  </si>
  <si>
    <t>Se debe documentar los 2 controles</t>
  </si>
  <si>
    <t>Documentar los controles y Fortalecer la mitigación de posibles hechos de corrupción en la entidad.</t>
  </si>
  <si>
    <t>Dirección de Gestión Corporativa 
 Enlaces del Sistema de Gestión</t>
  </si>
  <si>
    <t>28/02/2022
 30/11/2022</t>
  </si>
  <si>
    <t>Dirección Gestión Corporativa
 (Relación con la Ciudadania)</t>
  </si>
  <si>
    <t xml:space="preserve">
Se informa que el reporte por parte de la primera y segunda linea de defensa, considerando que la Politica de Riesgos de la SCRD establece seguimiento a los controles con periodicidad BIMESTRAL. Según radicado No. 20221700177503 de fecha de  03-06-2022 (20:57), se  presenta  informe en el que se incluyen seguimientos a las acciones de los riesgos de corrupción con tareas por ejecutar en el periodo comprendido entre enero y marzo del 2022,  concluyendo:  
- Ningún proceso reportó que en el periodo comprendido entre enero y marzo se haya materializado riesgos de corrupción.
- Incumplimiento de las tareas 1. Actualizar el procedimiento de PQRS y proposiciones, con los debidos controles; 2. Socializar el procedimiento con sus controles a todas las dependencias que los implementan; 3. Realizar campañas trimestrales de prevención del soborno y la corrupción
</t>
  </si>
  <si>
    <t>R20</t>
  </si>
  <si>
    <t>Posibilidad de administrar y/o prestar los servicios administrativos sin cumplimiento de los requisitos establecidos en beneficio propio o de terceros.</t>
  </si>
  <si>
    <t>1. Pérdida de recursos economicos.
 2. Perdida de confianza de la entidad.
 3. Procesos disciplinarios, fiscales y penales</t>
  </si>
  <si>
    <t>Los supervisores verifican la ejecución de las actividades o servicios de los proveedores de acuerdo con las condiciones contratadas y lo que describe cada procedimientos que aplique según el servicio o actividad para poder generar el certificado de cumplimiento. La factura, el certificado de cumplimiento, el informe técnico, informe de supervisión, ingresos de almacen y aportes parafiscales según aplique quedan radicados en el aplicativo ORFEO como soporte para el trámite de pago.</t>
  </si>
  <si>
    <t>Fortalecer el control frente a los supervisores del proceso de Gestión Administrativa</t>
  </si>
  <si>
    <t>Grupo Interno de Trabajo de Gestión de Servicios Administrativos</t>
  </si>
  <si>
    <t>Grupo Interno de Trabajo de Gestión de Servicios Administrativos
 (Gestión Administrativa)</t>
  </si>
  <si>
    <t xml:space="preserve">
Se informa que el reporte por parte de la primera y segunda linea de defensa, considerando que la Politica de Riesgos de la SCRD establece seguimiento a los controles con periodicidad BIMESTRAL. Según radicado No. 20221700177503 de fecha de  03-06-2022 (20:57), se  presenta  informe en el que se incluyen seguimientos a las acciones de los riesgos de corrupción con tareas por ejecutar en el periodo comprendido entre enero y marzo del 2022,  concluyendo:  
- Ningún proceso reportó que en el periodo comprendido entre enero y marzo se haya materializado riesgos de corrupción.
- Incumplimiento de la tarea 1. Revisar la pertinencia de actualización,
eliminación o elaboración de procedimientos del proceso de Gestión Administrativa.</t>
  </si>
  <si>
    <t>R21</t>
  </si>
  <si>
    <t>Posibilidad de ocultar o divulgar información reservada o clasificada en beneficio propio o de un tercero violando los acuerdos de confidencialidad.</t>
  </si>
  <si>
    <t>1. Desorganización de los archivos</t>
  </si>
  <si>
    <t>1. Demandas legales por divulgación de datos sensibles e información clasificada.
 2. Violación de derechos fundamentales por divulgación indebida de información
 3. Obstaculización del correcto desarrollo de la gestión administrativa al contar con información parcial o incompleta para la toma de decisiones</t>
  </si>
  <si>
    <t>El profesional de Gestión documental crea el expediente en el aplicativo ORFEO por solicitud de la depencia, cuando se genera la necesidad, por lo anterior, todos los documentos que se generen o finalicen deben estar relacionados a un expediente, radicado y cargados en ORFEO. Si el documento no se incluye un expediente no se puede finalizar, adicional se envia mensualmente un reporte por correo electronico de los documentos que se encuentran en las dependencias sin finalizar para el adecuado seguimiento.</t>
  </si>
  <si>
    <t>Fortalecer los controles documentadolos en los procedimientos y manual, realizando los seguimientos periodicos.</t>
  </si>
  <si>
    <t>Coordinador de Grupo Interno de Trabajo de Gestión de Servicios Administrativos
 Enlace del Sistema del Sistema de Gestión - Gestión Documentaln</t>
  </si>
  <si>
    <t>Grupo Interno de Trabajo de Gestión de Servicios Administrativos
 (Gestión Documental)</t>
  </si>
  <si>
    <t>2. Falta de aplicación de los controles y registros de préstamos y consultas de expedientes</t>
  </si>
  <si>
    <t>El reponsable del archivo centralizado registra las consultas y prestamos de expedientes que se realicen con base en las solicitudes de las dependencias, dejando la evidencia en el formato de prestamo documental o en se registra en Orfeo, los prestamos documentales se prestan durante 15 días háblies, máximo 7 expediente, sino se cumple con el tiempo de entrega se escribe correo para solicitar o renovar el prestamo, si finalmente no devulven los documentos afecta al formato de lista de verificación de entrega y documentos por terminación de contrato y para servidores formato de entrega de cargo.</t>
  </si>
  <si>
    <t>3. Entrega extemporánea de documentos al Archivo Centralizado</t>
  </si>
  <si>
    <t>El responsable de radicación que tiene un documento físico debe relacionar en la planilla el documento a entregar el archivo centralizado y remitir los documentos cada 15 días al archivo centralizado. Los servidores que tienen documentos físicos deben hacer la entrega de los documentos a través del registro del aplicativo ORFEO, cuando se requiera. En caso de que no se tramite la plantilla el archivo centralizado no recibe los documentos y en ORFEO quedaría el cargue del documento del funcionatio o contratista afectando los paz y salvos.</t>
  </si>
  <si>
    <t>R22</t>
  </si>
  <si>
    <t>Posibilidad de otorgar priviligios de acceso a aplicativos a usuarios sin autorización con el proposito de beneficiar a un tercero</t>
  </si>
  <si>
    <t>1. Concentración de privilegios en los administradores de los aplicativos.</t>
  </si>
  <si>
    <t>1. Pérdida o fuga de información.
 2. Sanciones administrativas.
 3. Trámites administrativos irregulares.</t>
  </si>
  <si>
    <t>Los profesionales del Grupo Interno de Trabajo de Infraestructura y Sistemas de Información, tienen segregadas las funciones de administración para cada uno de los sistemas de información de la SCRD. Los permisos que se autorizan son solicitados en la mesa de servicio por los jefes inmediatos que avalan el acceso de dicho usuario, quedando registrando con número de ticket en el GLPI (mesa de servicio) y dejando la trazabilidad de la prestación del servicio por el correo electrónico al solicitante del requerimiento.</t>
  </si>
  <si>
    <t>Fortalecer y documentar los controles en la documentación del proceso de Gestión Operativa de TI</t>
  </si>
  <si>
    <t>Coordinador de Grupo Interno de Trabajo de Infraestructura y Sistemas de Información
 Enlace del Sistema del Sistema de Gestión 
 Equipo de Trabajo</t>
  </si>
  <si>
    <t>Grupo Interno de Trabajo de Infraestructura y Sistemas de Información
 (Gestión Operativa de Tecnólogias de la InformaciónI)</t>
  </si>
  <si>
    <t>2. Inhabilitación inoportuna de usuarios desvinculados de la SCRD.</t>
  </si>
  <si>
    <t>Los profesionales del Grupo Interno de Trabajo de Infraestructura y Sistemas de Información, deben generar paz y salvo al desvincularse el usuario (contratista) y al funcionario cuando reciben la Resolución de desvinculación, por lo cual desabilitan oportunamente los permisos de acceso a los sistemas de información. Adicional el administrador de bases de datos realiza una tarea deshabilitando los usuarios que lleven un tiempo sin usar el aplicativo, dejando registro en los logs de las bases de datos.</t>
  </si>
  <si>
    <r>
      <rPr>
        <b/>
        <sz val="11"/>
        <color theme="1"/>
        <rFont val="Segoe UI"/>
        <family val="2"/>
      </rPr>
      <t>TERCER COMPONENTE: RENDICIÓN DE CUENTAS</t>
    </r>
    <r>
      <rPr>
        <sz val="11"/>
        <color theme="1"/>
        <rFont val="Segoe UI"/>
        <family val="2"/>
      </rPr>
      <t xml:space="preserve">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r>
  </si>
  <si>
    <t>Reporte 
I Cuatrimestre
Dependencia ejecutora
Primera línea de Defensa</t>
  </si>
  <si>
    <t>Monitoreo
I Cuatrimestre
Oficina Asesora de Planeación
Segunda Línea de Defensa</t>
  </si>
  <si>
    <t>Seguimiento y Evaluación
I Cuatrimestre
Oficina de Control Interno
Tercera Línea de Defensa</t>
  </si>
  <si>
    <t>Reporte 
III Cuatrimestre
Dependencia ejecutora
Primera línea de Defensa</t>
  </si>
  <si>
    <t>Monitoreo
III Cuatrimestre
Oficina Asesora de Planeación
Segunda Línea de Defensa</t>
  </si>
  <si>
    <t>Seguimiento y Evaluación
III Cuatrimestre
Oficina de Control Interno
Tercera Línea de Defensa</t>
  </si>
  <si>
    <t xml:space="preserve">Fecha Final </t>
  </si>
  <si>
    <t>No Actividades programadas</t>
  </si>
  <si>
    <r>
      <rPr>
        <b/>
        <sz val="11"/>
        <color theme="0"/>
        <rFont val="Segoe UI"/>
        <family val="2"/>
      </rPr>
      <t>Subcomponente 1</t>
    </r>
    <r>
      <rPr>
        <sz val="11"/>
        <color theme="0"/>
        <rFont val="Segoe UI"/>
        <family val="2"/>
      </rPr>
      <t>:  Información de calidad y en lenguaje claro</t>
    </r>
  </si>
  <si>
    <t xml:space="preserve">Actualizar y publicar la Estrategia de rendición de cuentas de la SCRD 2022  </t>
  </si>
  <si>
    <t xml:space="preserve">1 Estrategia de rendición de cuentas de la SCRD 2022 actualizada y publicada </t>
  </si>
  <si>
    <t xml:space="preserve">Estrategia de rendición de cuentas de la SCRD 2022 actualizada y publicada   </t>
  </si>
  <si>
    <t xml:space="preserve">Link de publicación del documento en la página web </t>
  </si>
  <si>
    <t>Todas las áreas</t>
  </si>
  <si>
    <t>Se actualizó el documento de la Estrategia de Rendición de Cuentas 2022.  Así mismo, se definieron los anexos correspondientes para el proceso y se publicaron el página web de la Entidad.</t>
  </si>
  <si>
    <t>https://www.culturarecreacionydeporte.gov.co/sites/default/files/documentos_transparencia/estrategia_de_rendicion_de_cuentas_scrd_2022_vf.pdf</t>
  </si>
  <si>
    <t>Se evidencia actualizado y publicado el documento de Estrategia de Rendición de Cuentas de la Secretaría para la vigencia 2022.</t>
  </si>
  <si>
    <t>Actualizar el nombre del Jefe de la Oficina de Control Interno en el documento publicado.</t>
  </si>
  <si>
    <t>Se actualizó el documento de la Estrategia de Rendición de Cuentas 2022. Así mismo, se definieron los anexos correspondientes para el proceso y se publicaron el página web de la Entidad.</t>
  </si>
  <si>
    <t xml:space="preserve">Socializar la la Estrategia de rendición de cuentas de la SCRD 2022  </t>
  </si>
  <si>
    <t>1 Estrategia de rendición de cuentas de la SCRD 2022 socializada</t>
  </si>
  <si>
    <t xml:space="preserve">Estrategia de rendición de cuentas de la SCRD 2022 socializada   </t>
  </si>
  <si>
    <t>Link de publicación de la socialización</t>
  </si>
  <si>
    <t>Actividad programada para el segundo semestre de 2022.</t>
  </si>
  <si>
    <t>Sin observaciones.</t>
  </si>
  <si>
    <t>De manera conjunta, entre la Oficina Aseroa de Planeación y la Dirección de Asuntos Locales y Participación, se realizó la socialización de la Estartegia de Rendición de Cuentas y la Politica de Participación. Se conto con la participación de la Veeduría Distrital, quien dio elementos a tener en cuenta el desarrollo de la estrategia.
 De otro lado, de acuerdo con los espacios de información y de diálogo ciudadano realizados por las diferentes dependencias de la SCRD, se dispuso del instrumento compartido y socializado denominado "Programación y Ejecución de Evenos de Inf y Dialogo_2022_el cual fue compartido a cada uno de sus lideres para su registro, actualización y monitoreo. En el marco de la Estrategia de Rendición de Cuentas 2022 las diferentes dependencias de la Secretaría han realizado con corte al 31 de diciembre, 148 espacios de información a la ciudadanía, 30 espacios de diálogo ciudadano de los cuales 24 han generado compromisos con la ciudadanía y/o grupos de valor, por parte de la Subsecretaría de Cultura ciudadana 3, por la Dirección de Asuntos Locales y Participación 1, por la Dirección de Lectura y Bibliotecas 11 y por la Subdirección de Infraestructura 9. Compromisos que se registrarán en el aplicativo COLIBRÍ de la Veeduría Distrital para su respectivo seguimiento en cumplimiento con el ejercicio de responsabilidad establecido en los anteriormente mencionados manuales y metodologías del Gobierno Distrital.</t>
  </si>
  <si>
    <t>1) Espacio de socialización: https://mail.google.com/mail/u/0/#label/Rendici%C3%B3n+de+Cuentas+Alcaldesa+2021/FMfcgzGpGnNsWLHcZwrPkkncwnPPMMxB?compose=CllgCJZZQrDFQkkBfdcVXpkrcJxJbKnvDfxmQRqFldNgfxtZvJpXCxNtvjpWnSZJrLpKJmXlZkg&amp;projector=1
 2) Programación y ejecución de espacios de información y diálogo: https://docs.google.com/spreadsheets/d/1bAevCnRaqRRTxHU0LbPFQAcUC_Ld2zRp/edit#gid=390199034</t>
  </si>
  <si>
    <t>Elaborar y divulgar el Informe de logros y resultados en el marco de la estrategia de rendición de cuentas de la Entidad 2021.</t>
  </si>
  <si>
    <t>1 Informe de logros y resultados en el marco de la estrategia de rendición de cuentas de la Entidad 2021 elaborado y divulgado</t>
  </si>
  <si>
    <t>Informe de logros y resultados en el marco de la estrategia de rendición de cuentas de la Entidad 2021</t>
  </si>
  <si>
    <t xml:space="preserve">Link de publicación del informe </t>
  </si>
  <si>
    <t>Se elaboró y presentó los resultados de la Estrategia de Rendición de Cuentas de la SCRD 2021 en los Comités Institucional de Gestión y Desempeño (28-03-2022) y Sectorial (29-03-2022), así mismo,el informe de resultados se publicó en la página web de la Entidad.</t>
  </si>
  <si>
    <t>https://www.culturarecreacionydeporte.gov.co/sites/default/files/documentos_transparencia/presentacion_resultados_rendicion_de_cuentas_2021.pdf</t>
  </si>
  <si>
    <t>Se evidencia publicado el informe de logros y resultados en el marco de la estrategia de rendición de cuentas de la Entidad 2021. Igualmente, se encuentran las presentaciones realizadas al Comité Institucional de Gestión y Desempeño y al Comité Sectorial.</t>
  </si>
  <si>
    <t>1.4</t>
  </si>
  <si>
    <t>Elaborar y publicar la Estrategia de Participación Ciudadana de la SCRD 2022 - 2024</t>
  </si>
  <si>
    <t>1 Estrategia de Participación Ciudadana de la SCRD 2022 - 2024 elaborada y publicada</t>
  </si>
  <si>
    <t>Estrategia de Participación Ciudadana de la SCRD 2022 - 2024</t>
  </si>
  <si>
    <t>Link de publicación en Menú Participa</t>
  </si>
  <si>
    <t>Dirección de Asuntos Locales y Participación</t>
  </si>
  <si>
    <t xml:space="preserve">La Estrategia de participación fue construida dentro del rimer trimestre, revisada por la OAP y publicada </t>
  </si>
  <si>
    <t>https://intranet.culturarecreacionydeporte.gov.co/sites/default/files/archivos_paginas/scrd_-_estrategia_de_participacion_ciudadana.pdf#overlay-context=mipg/documentos-estrategicos</t>
  </si>
  <si>
    <t>Se evidencia elaborado y publicado el documento que contiene la Estrategia de Participación Ciudadana de la Secretaría para la vigencia 2022.</t>
  </si>
  <si>
    <t>Se recomienda identificar plenamente el documento con los siguientes datos: Información de quién elaboró (que ya aparece) y quien aprobó el documento o datos del área que culminó su trámite. Así mismo, incluir los datos generales y del personal directivo de la Secretaría en la portada o en la contraportada del documento.</t>
  </si>
  <si>
    <t>El el primer trimestre del año se aprobó la Estrategia de Participación Ciudadana para la Secretaría de Cultura Recreación y Deporte por parte del Comité de Gestión y Desempeño</t>
  </si>
  <si>
    <t>1.2. Estrategia de Participación Ciudadana
https://culturarecreacionydeporte.gov.co/es/participa</t>
  </si>
  <si>
    <t>1.5</t>
  </si>
  <si>
    <t>Socializar la Estrategia de Participación Ciudadana de la SCRD 2022 - 2024 en el Sistema Distrital de Arte Cultura y Patrimonio</t>
  </si>
  <si>
    <t>1 Estrategia de Participación Ciudadana de la SCRD 2022 - 2024 socializada</t>
  </si>
  <si>
    <t>La Estrategia se encuentra publicada</t>
  </si>
  <si>
    <t xml:space="preserve">De acuerdo con los soportes la dependencia reporta avance en el cumplimiento en el I cuatrimestre de vigencia. Se recomienda publicar el documento en el link de Participa de la página web de la entidad. </t>
  </si>
  <si>
    <t>Esta actividad todavía se encuentra en términos.</t>
  </si>
  <si>
    <t>Se recomienda divulgar el documento mediante los canales internos de comunicación a todo el personal. Así mismo, es importante realizar su publicación en la página web de la entidad, una vez realizados los ajustes de plena identificación del documento.</t>
  </si>
  <si>
    <t>Estrategia de Participación Ciudadana de la Secretaría de Cultura Recreación y Deporte fue publicada para su socialización en el Menú Participa</t>
  </si>
  <si>
    <t>1.6</t>
  </si>
  <si>
    <t xml:space="preserve">Elaborar las actas de las Instancias de Participación del Sistema Distrital de Arte Cultura y Patrimonio en el micrositio </t>
  </si>
  <si>
    <t>100%
(Total de actas elaboradas /total de sesiones realizadas)*100</t>
  </si>
  <si>
    <t>Actas de las Instancias de Participación del Sistema Distrital de Arte Cultura y Patrimonio</t>
  </si>
  <si>
    <t>Número de radicado en Orfeo de las Actas de las Instancias de Participación del Sistema Distrital de Arte Cultura y Patrimonio</t>
  </si>
  <si>
    <t>Actividad que deberá reportarse en los siguientes seguimientos.</t>
  </si>
  <si>
    <t>La totalidad de actas de las Instancias de Participación del Sistema Distrital de Arte Cultura y Patrimonio se encuentran cargadas en Orfeo</t>
  </si>
  <si>
    <t>Expedientes Orfeo: 202221000104800002E-202221000104800001E-202221000105600001E-202221000105600002E-202221000105600003E-202221000105600004E-202221000105600005E-202221000105600006E-202221000105600007E-202221000105600008E-202221000105600009E-202221000105600010E-202221000105600011E-202221000105600012E-202221000105600013E-202221000105600014E-202221000105600015E-202221000105600016E-202221000105600017E-202221000105600018E-202221000105600019E-202221000105600020E-202221000105600021E-202221000105600022E-202221000105600023E-202221000105600024E-202221000109300001E</t>
  </si>
  <si>
    <t>Actividad que no se encuentra programada para su terminación en el período de evaluación.</t>
  </si>
  <si>
    <t>1.7</t>
  </si>
  <si>
    <t>Elaborar y publicar los informes de los Planes Estratégicos de la Entidad y el Sector con corte 31 de diciembre 2021</t>
  </si>
  <si>
    <t>2 Informes 
(1 informe del PEI y 1 Informe del PES)</t>
  </si>
  <si>
    <t>Informe del Plan Estratégico Institucional 
Informe del Plan Estratégico Sectorial</t>
  </si>
  <si>
    <t>Radicado del Informe del Plan Estratégico Institucional 
Radicado del Informe del Plan Estratégico Sectorial</t>
  </si>
  <si>
    <t xml:space="preserve">Se realizó la publicación del Plan Estratégico Institucional y el Plan Estratégico Sectorial en la página web de la entidad. </t>
  </si>
  <si>
    <t>PEI: Radicado No. 202117005701300001E
PES: Radicado No. 202117005703900001E
Link: https://www.culturarecreacionydeporte.gov.co/es/4-planeacion-presupuesto-e-informes/4-3-plan-de-accion/4-3-2-plan-estrategico-institucional-pei
https://www.culturarecreacionydeporte.gov.co/es/4-planeacion-presupuesto-e-informes/4-3-plan-de-accion/4-3-1-plan-estrategico-sectorial-pes</t>
  </si>
  <si>
    <t>Se evidencian publicados el Plan Estratégico Institucional y el Plan Estratégico Sectorial en los enlaces señalados.</t>
  </si>
  <si>
    <t>Se da cumplimiento en el reporte del primer cuatrimestre</t>
  </si>
  <si>
    <t>1.8</t>
  </si>
  <si>
    <t>Elaborar y publicar los boletines mensuales de la ejecución presupuestal de la Entidad (mes vencido)</t>
  </si>
  <si>
    <t>12 boletines 
(1 de cierre de vigencia 2021 y 11 de seguimiento de ejecución presupuestal 2022) publicados</t>
  </si>
  <si>
    <t>Boletines de ejecución presupuestal de la Entidad publicados</t>
  </si>
  <si>
    <t>Pantallazos de la publicación y/o presentaciones mensuales con la ejecución presupuestal de la Entidad</t>
  </si>
  <si>
    <t xml:space="preserve">Áreas responsables de Proyectos de Inversión </t>
  </si>
  <si>
    <t>Se elaboraron y publicaron mensualmente los boletines de ejecución presupuestal del Sector Cultura, Recreación y Deporte con corte al 31/12/2021, 31/01/2022, 28/02/2022 y 31/03/2022, los cuales contienen en detalle la ejecución presupuestal de la Secretaría de Cultura, Recreación y Deporte, detallando el comportamiento acumulado de compromisos de la vigencia, giros de la vigencia y giro de reservas presupuestales con corte al cierre de cada uno de los meses.</t>
  </si>
  <si>
    <t>Estos documentos se vienen publicando periódicamente en el link de Transparencia y acceso a información pública, en la sección "4-4-2-4 Ejecución Presupuestal de Inversión" del apartado "4.4.2 Inversión del Sector", en el link: https://www.culturarecreacionydeporte.gov.co/es/transparencia-y-acceso-a-la-informacion-publica/4-4-2-4-ejecucion-presupuestal-de-inversion</t>
  </si>
  <si>
    <t>Se evidencian publicados los informes de ejecución presupuestal hasta marzo de 2022. Los enlaces se evidencian operativos, según verificación realizada en mayo 11 de 2022.</t>
  </si>
  <si>
    <t>Se da cumplimiento en el segundo cuatrimestre</t>
  </si>
  <si>
    <t>Se da cumplimiento en el reporte del seundo cuatrimestre</t>
  </si>
  <si>
    <t>Se elaboraron y publicaron mensualmente los boletines de ejecución presupuestal del Sector Cultura, Recreación y Deporte , los cuales contienen en detalle la ejecución presupuestal de la Secretaría de Cultura, Recreación y Deporte, detallando el comportamiento acumulado de compromisos de la vigencia, giros de la vigencia y giro de reservas presupuestales con corte al cierre de cada uno de los meses.</t>
  </si>
  <si>
    <t>https://www.culturarecreacionydeporte.gov.co/es/transparencia-acceso-informacion-publica/planeacion-presupuesto-informes/ejecucion-presupuestal</t>
  </si>
  <si>
    <t>Se evidencia publicación en la pagina web de la entidad, link de transparencia numeral 4. Planeación, Presupuesto e informes. 
 Mes de septiembre 2022
  https://www.culturarecreacionydeporte.gov.co/es/transparencia-acceso-informacion-publica/planeacion-presupuesto-informes/ejecucion-presupuestal</t>
  </si>
  <si>
    <t>Actividad desarrollada en el período establecido, sin embargo la fecha de publicación del documento no se puede evidenciar en la página web.
 Se recomienda establecer las acciones necesarias para lograr que la fecha de publicación de los reportes correspondientes a la ejecución presupuestal se pueda establecer al momento de su consulta.</t>
  </si>
  <si>
    <t>Se evidencia publicación en la pagina web de la entidad, link de transparencia numeral 4. Planeación, Presupuesto e informes. 
 Mes de octubre 2022
  https://www.culturarecreacionydeporte.gov.co/es/transparencia-acceso-informacion-publica/planeacion-presupuesto-informes/ejecucion-presupuestal</t>
  </si>
  <si>
    <t>Se evidencia publicación en la pagina web de la entidad, link de transparencia numeral 4. Planeación, Presupuesto e informes. 
 Mes de Noviembre 2022
  https://www.culturarecreacionydeporte.gov.co/es/transparencia-acceso-informacion-publica/planeacion-presupuesto-informes/ejecucion-presupuestal</t>
  </si>
  <si>
    <t>Se evidencia publicación en la pagina web de la entidad, link de transparencia numeral 4. Planeación, Presupuesto e informes. 
 Mes de Diciembre 2022
  https://www.culturarecreacionydeporte.gov.co/es/transparencia-acceso-informacion-publica/planeacion-presupuesto-informes/ejecucion-presupuestal</t>
  </si>
  <si>
    <t>1.9</t>
  </si>
  <si>
    <t xml:space="preserve">Elaborar y publicar el Informe de Gestión de la SCRD vigencia 2021 </t>
  </si>
  <si>
    <t>1 Informe publicado</t>
  </si>
  <si>
    <t>Informe de Gestión de la SCRD vigencia 2021 publicado</t>
  </si>
  <si>
    <t>Pantallazos de la publicación y/o Informe de Gestión de la SCRD vigencia 2021 publicado</t>
  </si>
  <si>
    <t>Áreas responsables de Proyectos de Inversión</t>
  </si>
  <si>
    <t>Se realizó y publicó el Informe de Gestión de la SCRD a 31 de diciembre de 2021, elaborado con base en la información remitida por los gerentes de los proyectos de inversión.</t>
  </si>
  <si>
    <t>https://www.culturarecreacionydeporte.gov.co/sites/default/files/documentos_transparencia/informe_de_gestion_cualitativo_scrd_2021_final.pdf</t>
  </si>
  <si>
    <t xml:space="preserve">Se cumplió con la actividad programada de acuerdo con las evidencias aportadas en el primer cuatrimestre de la vigencia con fecha de 19 de enero de 2022. </t>
  </si>
  <si>
    <t>Se evidencia publicado el Informe de Gestión de la Secretaría con corte a diciembre 31 de 2021.</t>
  </si>
  <si>
    <t>Publicar el seguimiento al Plan Estratégico Sectorial (PES) y al Plan Estratégico Institucional (PEI)</t>
  </si>
  <si>
    <t xml:space="preserve">2 Documentos con los resultados del seguimiento al Plan Estratégico Sectorial y al Plan Estratégico Institucional publicados. </t>
  </si>
  <si>
    <t>2 Documentos publicados</t>
  </si>
  <si>
    <t>Link de publicación de los documentos</t>
  </si>
  <si>
    <t>Se realizó el análisis de desempeño de cumplimiento del Plan Estratégico Institucional y el Plan Estratégico Sectorial desde junio de 2020 a diciembre de 2021, los cuales fueron socializados en el Comité Institucional del 25 de julio de 2022. Se realizó un taller institucional el 11 de agosto para socializar los resultados del análisis del PEI. Sin embargo, debido a los cambios institucionales no se ha logrado publicar los documentos</t>
  </si>
  <si>
    <t>La evidencia se reporto en el segundo cuatrimestre</t>
  </si>
  <si>
    <t>Se debe priorizar actividad para el primer cuatrimestre de la vigencia 2023</t>
  </si>
  <si>
    <r>
      <rPr>
        <b/>
        <sz val="11"/>
        <color rgb="FFFFFFFF"/>
        <rFont val="Segoe UI"/>
        <family val="2"/>
      </rPr>
      <t>Subcomponente 2:</t>
    </r>
    <r>
      <rPr>
        <sz val="11"/>
        <color rgb="FFFFFFFF"/>
        <rFont val="Segoe UI"/>
        <family val="2"/>
      </rPr>
      <t xml:space="preserve"> Diálogo de doble vía con la ciudadanía y sus organizaciones</t>
    </r>
  </si>
  <si>
    <t>2.0</t>
  </si>
  <si>
    <t>Elaborar y publicar los informes cualitativos trimestrales de avance a la gestión de los proyectos de inversión</t>
  </si>
  <si>
    <t>4 informes cualitativos publicados
(el de diciembre de 2021 se publica a más tardar el 20 del mes siguiente al corte del trimestre y así sucesivamente)</t>
  </si>
  <si>
    <t>Informes cualitativos trimestrales de avance a la gestión de los proyectos de inversión</t>
  </si>
  <si>
    <t>Pantallazos de la publicación y/o Informes de Gestión cualitativos</t>
  </si>
  <si>
    <t>Se realizó y publicó el Informe Cualitativo Trimestral acumulado, correspondiente al período septiembre - diciembre de 2021, con base en la información reportada por los gerentes de los proyectos de inversión.</t>
  </si>
  <si>
    <t>Se evidencia publicado el Informe Cualitativo Trimestral Acumulado con corte a diciembre 31 de 2021.</t>
  </si>
  <si>
    <t>Se reporto en seguiiento cuatrimestral</t>
  </si>
  <si>
    <t>Se consolidaron los informes cualitativos de los 13 proyectos de inversión para el primer trimestre de la vigencia 2022, con base en esta información se realizó el proceso de actualización y seguimiento en SEGPLAN.</t>
  </si>
  <si>
    <t>La evidencia se encuentra en la carpeta dispuesta para hacer seguimiento a la Actividad del PAAC. En dicha carpeta se encuentran los 13 informes cualitativos de los proyectos de inversión cargados en el aplicativo de Seguimiento a Proyectos por las gerencias de los mismos: https://drive.google.com/drive/folders/1H6-fcHQn4OHfBEP8xjLmDFLC6nY6AhVt</t>
  </si>
  <si>
    <t>Se evidencia el avance de la revisión y consolidación del los informes de los proyectos, pero no el informe consolidado</t>
  </si>
  <si>
    <t>Se evidencian los informes cualitativos por proyecto en el Drive dispuesto por la Oficina Asesora de Planeación. No obstante, no se eviencia el Informe Cualitativo Consolidado del Primer Trimestre de 2022. Tampoco se evidencia publicado en la página web de la Secretaría.</t>
  </si>
  <si>
    <t>Se recomienda consolidar el Informe Cualitativo Trimestral de los Proyectos de Inversión del Primer Trimestre de 2022 y realizar su publicación en el link de Transparencia correspondiente de la página web de la Secretaría.
Resulta procedente ajustar las fechas para la publicación de los siguientes informes cualitativos trimestrales.</t>
  </si>
  <si>
    <t>Actividad que se encuentra programada para realizar en el primer cuatrimestre pero fue calificada en cero en los seguimientos anteriores.
 Se evidencia en la página web de la SCRD, link de transparencia, publicación de informe cualitativo trimestral, correspondiente al primer trimestre de 2022 , de fecha mayo de 2022 https://docs.google.com/document/d/1HY9MeZJLgYpTP0XvImCqZlDaX8eIKb8K9Kq9FBzHxcs/edit</t>
  </si>
  <si>
    <t>Actividad realizada aunque de forma extemporánea.</t>
  </si>
  <si>
    <t>Se publico informe</t>
  </si>
  <si>
    <t>No  se evidencia informe publicado</t>
  </si>
  <si>
    <t>Al consultar en la página web de la entidad, a la fecha de realización de este informe, no se encuentra el informe publicado.</t>
  </si>
  <si>
    <t>No se llevó a cabo la actividad propuesta.</t>
  </si>
  <si>
    <t>Desarrollar espacios de diálogo con los ciudadanos y contenido digital por cada área misional de la Entidad que permita fortalecer los lazos ciudadanos - entidad</t>
  </si>
  <si>
    <t xml:space="preserve">177 espacios de diálogo ciudadano desarrollados según los reqerimientos establecidos para ellos </t>
  </si>
  <si>
    <t xml:space="preserve"> Espacios de diálogo ciudadano
104 - DLB
20 - DACP
12 - DEEP
1 - DALP
40 - DF (I cuatrimestre)</t>
  </si>
  <si>
    <t>Registro de los espacios de diálogo ciudadano en el Inventario Espacios de diálogo o
Actas de reunión o registros de asistencia radicados por ORFEO</t>
  </si>
  <si>
    <t>Áreas misionales</t>
  </si>
  <si>
    <t>DF: 100%
DALP: 0%
DEEP: 100%
DLB: 0%
DACP: 25%</t>
  </si>
  <si>
    <t xml:space="preserve">DF: Se elaboraron 44 espacios de participación y de socialización en los cuales se informó a la ciudadanía acerca del portafolio de convocatorias ofertadas y se resolvieron sus dudas y cuestionamientos. 
DALP:  El evento se tiene programado realizar hacia mitad del año
DEEP: A la fecha, la Dirección de Economía, Estudios y Política ha desarrollado 21 espacios de diálogo ciudadadano, así:
1. 4 socializaciones presenciales de las becas de Distritos Creativos, en el marco de la Convocatoria de Estímulos, donde hubo intercambio de ideas, opiniones y comentarios con la ciudadanía
2. 3 socialziaciones virtuales de las becas de Distritos Creativos, en el marco de la Convocatoria de Estímulos, donde hubo intercambio de ideas, opiniones y comentarios con la ciudadanía 
3. 12 conversaciones con propósito desarrolladas en los Distritos Creativos con el fin de construir, de manera conjunta con los Distritos, la agenda cultural de eventos que se realizan en el Distrito, establecer acuerdos para identificar diversos agentes en cada Distrito Creativo que permitan la construcción de modelos de gobernanza, entre otros. 
4. 1 espacio de diálogo con los beneficiarios del Premio Bogotá CREAtiva, en la clausura realizada el 25 de marzo de 2022. En este espacio se entabló un diálogo abierto con los participantes para retroalimentar los beneficios del premio y la contribución de los proyectos al desarrollo económico, cultural y social de la ciudad.
5. 1 espacio de diálogo desarrollado con la Dirección de Diversidad Sexual, con la Dirección de Economía Urbana de la Secretaría Distrital de Planeación y la ciudadanía el 25 de abril de 2022 en el marco de la reunión sobre la modificación del Decreto 280 de 2020 para el reconocimiento jurídico del Distrito Creativo y Diverso del Sur y Cambio de denominación del Distrito Creativo de La Playa
DACP: Desde la DACP se han desarrollado 5 encuentros ciudadanos para promover la apropiación, fortalecimiento del tejido social e involucramiento en los proyectos de infraestructura cultura
1.Taller Diseño Participativo - Integrantes Comité y Asociaciones/ CEFE  (2 de marzo) 
2.Taller Diseño Participativo - CLAP Chapinero/ CEFE (9 de marzo) 
3.Taller diseño participativo Idartes Pilona 10 (29 de marzo) 
4. Taller diseño participativo universidades CEFE Chapinero (25 de abril) 
5.VII Comité Felicidad / CEFE (24 de marzo) </t>
  </si>
  <si>
    <t>DF: Actas de reunión relacionadas en el siguiente drive: https://docs.google.com/spreadsheets/d/1Wf1dJmadbZxtzTVfm7r3fEFNR3reU21z/edit?usp=sharing&amp;ouid=112124930288159527180&amp;rtpof=true&amp;sd=true
DEEP: Se realiza el cargue de los soportes (actas, registros fotográficos, links, entre otros) por cada uno de los espacios en las siguientes carpetas: 
1. https://drive.google.com/drive/folders/10LlhzyzVdmckhCb12xdY4gzTpuocbXqV?usp=sharing
2. https://drive.google.com/drive/folders/10LlhzyzVdmckhCb12xdY4gzTpuocbXqV?usp=sharing
3. https://drive.google.com/drive/folders/1O30XsExb6nyFKdPPw4cQIwLjzvImN5af?usp=sharing
4. https://drive.google.com/drive/folders/1UVVkbpUoRD3SPHpGEoOSU-lHYixbNwpq?usp=sharing
5. https://drive.google.com/drive/folders/1p7LSb4Sa0VdrVDZIi_cIjDITvLuQoIwm?usp=sharing
DACP: 
Radicados 20223300093393
20223300101963
20223300120373
20223300149923
20223300114673</t>
  </si>
  <si>
    <t xml:space="preserve">La DF reporta avance en el cumplimiento en el I cuatrimestre de vigencia
La DALP reporta que la actividad se realizará a mitad de año. 
LA DEEP reporta avance en el cumplimiento en el I cuatrimestre de la vigencia. 
La DLB no reporta avance en el cumplimiento en el I cuatrimestre de la vigencia. 
La DACP reporta avance en el cumplimiento en el I cuatrimestre de vigencia. </t>
  </si>
  <si>
    <t>Se evidencian soportes de las actividades de participación lideradas por las áreas técnicas de la Secretaría. Se encuentra cuadro de registro y seguimiento de dichas actividades, así como evidencia fotográfica y de video de buena parte de las actividades.</t>
  </si>
  <si>
    <t>Requerir a las Direcciones Técnicas (DF, DALP, DEEP, DBL y DACP) para que periodicamenmte vayan subiendo los soportes de las actividades realizadas a las carpetas de evidencias del Drive utilizado para estos efectos.</t>
  </si>
  <si>
    <t>DF: N/A
DACP: 100%</t>
  </si>
  <si>
    <t xml:space="preserve">DF: En el último cuatrimestre no se programaron jornadas informativas puesto que no se ofertaron nuevas convocatorias por la Dirección de Fomento en el marco del Programa Distrital de Estímulos en este periodo.
DACP: Desde la DACP se desarrollaron los 20 encuentros ciudadanos programados, el el III catrimestre se realizaron los 5 encuentros finales para promover la apropiación, fortalecimiento del tejido social e involucramiento en los proyectos de infraestructura cultural
16. Equipamiento Centro de Interpretación parque arqueológico de Usme – Taller # 3 de diseño participativo 
17.  Equipamiento Centro de Interpretación parque arqueológico de Usme – Taller # 4 de diseño participativo 
18. Equipamiento Centro de Interpretación parque arqueológico de Usme – Taller # 5 de diseño participativo 
19. Equipamiento Centro Cultural Manitas (pilona 20) – Apertura 
20. Equipamiento Centro Felicidad Chapinero – Feria Cultural Centro Felicidad Chapinero 
DF: En el último cuatrimestre no se programaron jornadas informativas puesto que no se ofertaron nuevas convocatorias por la Dirección de Fomento en el marco del Programa Distrital de Estímulos en este periodo. 
</t>
  </si>
  <si>
    <t>DF: N/A
DACP: Radicados
20223300352543
20223300420153
20223300452113
20223300404823
20223300508083</t>
  </si>
  <si>
    <t>De acuerdo a las evidencias aportadas por las áreas en los seguimientos relacionados durante la vigencia, se observa cumplimiento de las actividades propuestas</t>
  </si>
  <si>
    <t>Actividad Cumplida</t>
  </si>
  <si>
    <t>2.2</t>
  </si>
  <si>
    <t>Desarrollar espacios de diálogo con los ciudadanos en el marco de las Instancias del Sistema Distrital de Arte, Cultura y Patrimonio</t>
  </si>
  <si>
    <t>100 espacios espacios de diálogo con los ciudadanos</t>
  </si>
  <si>
    <t>Espacios de diálogo con los ciudadanos en el marco de las Instancias del Sistema Distrital de Arte, Cultura y Patrimonio</t>
  </si>
  <si>
    <t>Número de radicado en Orfeo de las Actas</t>
  </si>
  <si>
    <t>34 encuentros con los diferentes espacios del Sistema y sus integrantes donde se dió lugar a la recepción de propuestas y discusión con los consejeros para los ajustes al Decreto 480, logrando su participación en , lo que permitió recopilar sus apreciaciones y consolidar el proyecto de reforma al decreto con la aprobación por parte de la OAJ para publicación. 
Dichos espacios se adelantaron dentro de las sesiones de los Consejos que hacen parte del SDACP</t>
  </si>
  <si>
    <t>20222100153473,20222100131983,20222100082133,20222100117313,20222100148683,20222100082793,20222100152063,20222100152023,20222100092983,20222100083103,20222100123093,20222100148563,20222100148583,20222100148603,20222100084943,20222100117453,20222100117443,20222100152463,20222100089443,20222100089473,20222100117063,20222100117123,20222100151693,20222100151883,20222100151903,20222100089483,20222100156123,20222100085573,20222100114963,20222100114983,20222100149453,20222100138013,20222100083463,20222100112073,20222100112083,20222100112093,20222100117633,20222100155163,20222100155173,20222100159813,20222100083433,20222100085133,20222100085143,20222100115673,20222100148943,20222100116313,20222100146303,20222100084543,20222100109203,20222100112233,20222100148843,20222100084783,20222100120123,20222100151173,20222100087883,20222100124253,20222100122113,20222100083703,20222100086903,20222100117553,20222100151623,20222100056083,20222100086643,20222100113443,20222100148773,20222100085633,20222100114523,20222100114593,20222100146523,20222100146533</t>
  </si>
  <si>
    <t xml:space="preserve">De acuerdo con los soportes la dependencia reporta avance en el cumplimiento durante el primer cuatrimestre de vigencia. </t>
  </si>
  <si>
    <t>Se evidencian  actas y radicados de 34 eventos de diálogo con los ciudadanos en el marco de las Instancias del Sistema Distrital de Arte, Cultura y Patrimonio.</t>
  </si>
  <si>
    <t>A la fecha se han llevado a cabo más de 100 espacios de diálogo con los ciudadanos en el marco de las Instancias del Sistema Distrital de Arte, Cultura y Patrimonio</t>
  </si>
  <si>
    <t>2.3</t>
  </si>
  <si>
    <t xml:space="preserve">Elaborar y consolidar el Documento Diagnóstico de cocreación con los Grupos para el Programa Es Cultura Rural </t>
  </si>
  <si>
    <t xml:space="preserve">1 Documento de Diagnóstico de cocreación con los Grupos para el Programa Es Cultura Rural </t>
  </si>
  <si>
    <t xml:space="preserve">Documento Diagnóstico de cocreación con los Grupos para el Programa Es Cultura Rural </t>
  </si>
  <si>
    <t xml:space="preserve">Link de publicación del documento en Menú Participa </t>
  </si>
  <si>
    <t>Subsecretaría de Gobernanza</t>
  </si>
  <si>
    <t>Durante el primer trimestre se viene adelantado el levantamiento de informacion de linea base para asi adelantar plan de trabajo y mesas de cocreacion para la produccion del documento</t>
  </si>
  <si>
    <t xml:space="preserve">La dependencia reporta avances cualitativos en el avance de la meta para el primer cuatrimestre de vigencia. </t>
  </si>
  <si>
    <t>Actividad dentro de tiempo. Deberá reportarse en los próximos seguimientos.</t>
  </si>
  <si>
    <t>Se generó documento diagnostico cocreación con los Grupos para el Programa Es Cultura Rural en convenio con la Universidad Nacional, no se publica en el Menú Participa dado que tienen información sobre el portafolio de estimulos y no se puede dar a conocer terminos de las futuras convocatorias con anticipación</t>
  </si>
  <si>
    <t>Documento diagnostico cocreación para el Programa ECR y relatorias de los encuentros que se dieron despues de los premios</t>
  </si>
  <si>
    <t>De acuerdo a los soportes aportados por el área, se evidencia documento " Producto 4 Análisis de las líneas estratégicas para fomento", dando cumplimiento a la actividad propuesta.
 Sin embargo el soporte propuesto es el link de publicación del documento en Menú Participa , el cual no se lleva a cabo por que el área informa por manejar información que no puede ser publicada .</t>
  </si>
  <si>
    <t>Revisar la formulación del PAAC, componente Rendición de Cuentas de la vigencia siguiente, a fin de garantizar que los soportes o entregables sean posibles y adecuados generando coherencia entre las actividades, productos y soportes para facilitar la evaluación de la actividad.</t>
  </si>
  <si>
    <t>2.4</t>
  </si>
  <si>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</si>
  <si>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</si>
  <si>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</si>
  <si>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</si>
  <si>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t>e realiza la  audiencia de rendicion de cuentas</t>
  </si>
  <si>
    <t>https://www.culturarecreacionydeporte.gov.co/es/transparencia-acceso-informacion-publica/planeacion-presupuesto-informes/informe-publico-de</t>
  </si>
  <si>
    <t>La actividad está planteada como "Desarrollar la Audiencia de Rendición de Cuentas del Sector con los grupos de valor".
 Y el soporte es " Pantallazo de invitación a la Audiencia de Rendición de Cuentas del Sector"
 Por lo tanto no presenta coherencia el soporte con la actividad y con la meta . 
 No hay evidencia suficiente de la realización de la actividad, teniendo en cuenta que link presentado por el área remite al numeral 4,7,3, de la página web de la SCRD, en el cual se encuentra el informe público de rendición de cuentas a la ciudadanía y los anexos correspondientes pero no se advierte la realización de la audiencia pública de rendición de cuentas.</t>
  </si>
  <si>
    <t>No existe evidencia suficiente de la realización de la actividad propuesta.
 Revisar la formulación del PAAC, componente Rendición de Cuentas de la vigencia siguiente, a fin de garantizar que los soportes o entregables sean coherentes con las actividades planteadas.</t>
  </si>
  <si>
    <r>
      <rPr>
        <b/>
        <sz val="11"/>
        <color rgb="FFFFFFFF"/>
        <rFont val="Segoe UI"/>
        <family val="2"/>
      </rPr>
      <t>Subcomponente 3:</t>
    </r>
    <r>
      <rPr>
        <sz val="11"/>
        <color rgb="FFFFFFFF"/>
        <rFont val="Segoe UI"/>
        <family val="2"/>
      </rPr>
      <t xml:space="preserve"> Responsabilidades</t>
    </r>
  </si>
  <si>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</si>
  <si>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</si>
  <si>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Registro y seguimiento de los compromisos adquiridos en los diálogos ciudadanos de los grupos de valor</t>
  </si>
  <si>
    <t>Registro y seguimiento del aplicativo COLIBRI</t>
  </si>
  <si>
    <t>El área no reporta avances relacionados con esta actividad.
 La segunda línea de Defensa no realiza las observaciones correspondientes.
 Por parte de la Oficina de Control Interno no se puede identificar l9os compromisos adquiridos en los diálogos ciudadanos y no se dispone del acceso al aplicativo Colibrí para verificar su inclusión.</t>
  </si>
  <si>
    <t>Por lo observados en el seguimiento no es posible calificar esta actividad como cumplida.</t>
  </si>
  <si>
    <t>Realizar mesa de trabajo con la Oficina Asesora de Planeación con el fin de lograr la articulación entre el Proceso de la Audiencia Pública de Rendición de Cuentas y la metodología que permita medir la pertinencia y claridad de las respuestas dadas a la ciudadanía en este espacio.</t>
  </si>
  <si>
    <t>1 Mesa de Trabajo de articulación</t>
  </si>
  <si>
    <t>Metodología para medir la pertinencia y claridad de las respuestas en en el marco de la Audiencia Pública de Rendición de Cuentas</t>
  </si>
  <si>
    <t>Número de radicado en Orfeo del acta de reunión</t>
  </si>
  <si>
    <t>Dirección de Gestión Corporativa - Relación con la ciudadanía</t>
  </si>
  <si>
    <t>Se da cumplimiento en su totalidad. Se adjunta evidencia.</t>
  </si>
  <si>
    <t>Consecutivo ORFEO: 20227000080713</t>
  </si>
  <si>
    <t>Al verificar el radicado Orfeo No, 20227000080713, se observa comunicación de la Dirección de Gestión corporativa con "ASUNTO: Incorporar las políticas de Relación Estado Ciudadano en la
  estrategia de comunicaciones." Pero no se evidencian la entrega del producto propuesto que es "Metodología para medir la pertinencia y claridad de las respuestas en el marco de la Audiencia Pública de Rendición de Cuentas"</t>
  </si>
  <si>
    <t>De acuerdo a lo aportado por el área, no se pudo evidenciar el cumplimiento de la actividad ni la entrega del producto propuesto.</t>
  </si>
  <si>
    <t>Elaborar un documento con información relativa a la medición de la pertinencia y claridad de las respuestas dadas a la ciudadanía en el marco de la audiencia pública de rendición de cuentas.</t>
  </si>
  <si>
    <t>Un documento con información de  pertinencia y claridad de las respuestas</t>
  </si>
  <si>
    <t>Información relativa a la medición de la pertinencia y claridad de las respuestas dadas a la ciudadanía en el marco de la audiencia pública de rendición de cuentas</t>
  </si>
  <si>
    <t>Número de radicado en Orfeo del documento</t>
  </si>
  <si>
    <t>Se celebró reunión con Oficina Asesora de Planeación en el mes de abril de 2022. A la espera de la celebración de la rendición de cuentas a celebrarse en enero de 2023 para la elaboración del informe correspondiente a 2022.</t>
  </si>
  <si>
    <r>
      <rPr>
        <b/>
        <sz val="11"/>
        <color theme="1"/>
        <rFont val="Segoe UI"/>
        <family val="2"/>
      </rPr>
      <t>SEGUNDO COMPONENTE: RACIONALIZACIÓN DE TRÁMITES</t>
    </r>
    <r>
      <rPr>
        <sz val="11"/>
        <color theme="1"/>
        <rFont val="Segoe UI"/>
        <family val="2"/>
      </rPr>
      <t xml:space="preserve">
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r>
  </si>
  <si>
    <t>Reporte 
II Cuatrimestre
Dependencia ejecutora
Primera línea de Defensa</t>
  </si>
  <si>
    <t>Monitoreo
II Cuatrimestre
Oficina Asesora de Planeación
Segunda Línea de Defensa</t>
  </si>
  <si>
    <t>Seguimiento y Evaluación
II Cuatrimestre
Oficina de Control Interno
Tercera Línea de Defensa</t>
  </si>
  <si>
    <t>DATOS GENERALES</t>
  </si>
  <si>
    <t>ACCIONES DE RACIONALIZACIÓN</t>
  </si>
  <si>
    <t>PLAN DE EJECUCIÓN</t>
  </si>
  <si>
    <t>N°</t>
  </si>
  <si>
    <t>NOMBRE DE TRÁMITE, PROCESO O PROCEDIMIENTO</t>
  </si>
  <si>
    <t>ESTADO</t>
  </si>
  <si>
    <t>SITUACIÓN ACTUAL</t>
  </si>
  <si>
    <t>DESCRIPCIÓN DE LA MEJORA A REALIZAR AL TRÁMITE, PROCESO O PROCEDIMIENTO</t>
  </si>
  <si>
    <t>BENEFICIO AL CIUDADANO Y/O ENTIDAD</t>
  </si>
  <si>
    <t>TIPO DE RACIONALIZACIÓN</t>
  </si>
  <si>
    <t>ACCIÓN ESPECÍFICA DE RACIONALIZACIÓN
(Acción incluida en plan de acción)</t>
  </si>
  <si>
    <t>DEPENDENCIA RESPONSABLE</t>
  </si>
  <si>
    <t>CORRESPONSABLE</t>
  </si>
  <si>
    <t>FECHA REALIZACIÓN</t>
  </si>
  <si>
    <t>FECHA IMPLEMENTACIÓN</t>
  </si>
  <si>
    <t>INICIO
dd/mm/aaaa</t>
  </si>
  <si>
    <t>FIN
dd/mm/aaaa</t>
  </si>
  <si>
    <t xml:space="preserve">
dd/mm/aaaa</t>
  </si>
  <si>
    <t>Inscrito</t>
  </si>
  <si>
    <t xml:space="preserve">El trámite de Declaratoria, revocatoria o cambio de categoría de un bien de interés cultural del ámbito Distrital, actualmente se realiza de manera presencial por medio de la radicación del información en la oficina de correspondencia de la Secretaría Distrital de Cultura, Recreación y Deporte y de manera virtual a través del siguiente link: https://tramitesbic.scrd.gov.co/ </t>
  </si>
  <si>
    <t xml:space="preserve">El trámite de declaratoria, revocatoria o cambio de categoría de un bien de interés cultural del ámbito Distrital, se integrará al portal único del estado colombiano (Gov.co) mediante la opción de redireccionamiento en cumplimiento de los lineamientos de la guía de integración de trámites a Gov.co expedida por el Ministerio de Tecnologías de la Información y las Comunicaciones; Adicionalmente, se continuará prestando el trámite tanto presencial como virtualmente. </t>
  </si>
  <si>
    <t xml:space="preserve">Habilitar el acceso al trámite a través del portal único del estado colombiano (Gov.co) y la página web de la SCRD; habilitar al solicitante la consulta del estado y el resultado del trámite en línea; mayor usabilidad, accesibilidad, seguridad e interoperabilidad en cumplimiento de los lineamientos de la guía de integración de trámites a Gov.co. </t>
  </si>
  <si>
    <t>Tecnológica</t>
  </si>
  <si>
    <t xml:space="preserve"> Disponer de mecanismos de seguimiento al estado del trámite</t>
  </si>
  <si>
    <t>Subdirección de Infraestructura y Patrimonio Cultural</t>
  </si>
  <si>
    <t>Oficina de Tecnologías de la Información</t>
  </si>
  <si>
    <t>Se da cumplimiento a la primera etapa, se realizó el Plan de trabajo Orfeo Radicado no. 20223100071453 y el acta de reunión donde se concertó el mismo en conjunto con la OTI Orfeo Radicado no. 20223100069363.</t>
  </si>
  <si>
    <t>Plan de trabajo Orfeo Radicado no. 20223100071453
Acta de reunión  Radicado no. 20223100069363.</t>
  </si>
  <si>
    <t xml:space="preserve">La dependencia reporta avance cuantitativos y cualitativos de la meta para el I cuatrimestre de vigencia. </t>
  </si>
  <si>
    <t>Actividad que no se encuentra programada para culminar en el período de evaluación.</t>
  </si>
  <si>
    <t>N/A</t>
  </si>
  <si>
    <t>Se da cumplimiento a una parte de la fase 2, se realizó integración del tramite al portal e integrará al portal único del estado colombiano (Gov.co)</t>
  </si>
  <si>
    <t>https://www.gov.co/ficha-tramites-y-servicios/T63278
Se adjunta captura de pantalla</t>
  </si>
  <si>
    <t xml:space="preserve">La Subdirección de Infraestructura y Patrimonio Cultural reporta avance cuantitativos y cualitativos de la meta para el segundo cuatrimestre de vigencia. </t>
  </si>
  <si>
    <r>
      <rPr>
        <sz val="11"/>
        <color theme="1"/>
        <rFont val="Quattrocento Sans"/>
        <family val="2"/>
      </rPr>
      <t xml:space="preserve">En el siguiente link, </t>
    </r>
    <r>
      <rPr>
        <u/>
        <sz val="11"/>
        <color rgb="FF1155CC"/>
        <rFont val="Quattrocento Sans"/>
        <family val="2"/>
      </rPr>
      <t>https://www.gov.co/ficha-tramites-y-servicios/T63278</t>
    </r>
    <r>
      <rPr>
        <sz val="11"/>
        <color theme="1"/>
        <rFont val="Quattrocento Sans"/>
        <family val="2"/>
      </rPr>
      <t xml:space="preserve"> se puede evidenciar el avance de la integración del trámite al portal, su implementación está proyectada para noviembre de 2022 
</t>
    </r>
  </si>
  <si>
    <t>El desarrollo de la herramienta se teminará el 30 de septiembre de 2022 y su implementación el 30 de noviembre, por consiguiente su evaluación se realizará en el siguiente periodo.</t>
  </si>
  <si>
    <t>Se da cumplimiento a las 6 etapas del proceso de racionalización del tramité 63278: Declaratoria, revocatoria o cambio de nivel de intervención de un bien de interés cultural del ámbito Distrital, el cual tuvo ajuste en el nombre del tramite de acuerdo a la normativa vigente. El tramite fue integrado al portal Gov,co y vincula la solicitud del ciudadano directamente al aplicativo de gestión documental orfeo radicando la solicitud con los anexos aportados. 
Se radica en orfeo Plan de racionalización con anexos del cumplimiento de las etapas. 
Nota: Por necesidad del proceso, la fecha de finalización se modifico a 31 de diciembre de 2022</t>
  </si>
  <si>
    <r>
      <rPr>
        <sz val="10"/>
        <color theme="1"/>
        <rFont val="Quattrocento Sans"/>
        <family val="2"/>
      </rPr>
      <t xml:space="preserve">Radicado 20233100002143
</t>
    </r>
    <r>
      <rPr>
        <u/>
        <sz val="10"/>
        <color rgb="FF1155CC"/>
        <rFont val="Quattrocento Sans"/>
        <family val="2"/>
      </rPr>
      <t xml:space="preserve">https://drive.google.com/drive/folders/1v_gCahIiXB8mWMpUWM8VCMjox3pxTuYd
</t>
    </r>
  </si>
  <si>
    <t xml:space="preserve">La Subdirección de Infraestructura y Patrimonio Cultural reporta avance cuantitativos y cualitativos de la meta para el tercer cuatrimestre de vigencia. </t>
  </si>
  <si>
    <t>Se verificó el Radicado No. 20233100002143 el cual contiene los anexos que soportan la realización de las actividades para dar cumplimiento a las etapas propuestas en el correspondiente cronograma.
 Se verificaron los radicados 20223100069363 y 20223100071453 donde se estableció el cronograma de actividades para dar cumplimiento a la racionalización del trámite.
 https://drive.google.com/drive/folders/1v_gCahIiXB8mWMpUWM8VCMjox3pxTuYd</t>
  </si>
  <si>
    <t>Actividad cumplida en el tiempo programado.</t>
  </si>
  <si>
    <r>
      <rPr>
        <b/>
        <sz val="11"/>
        <color theme="1"/>
        <rFont val="Segoe UI"/>
        <family val="2"/>
      </rPr>
      <t xml:space="preserve">CUARTO COMPONENTE: MECANISMOS PARA MEJORAR LA ATENCIÓN AL CIUDADANO
</t>
    </r>
    <r>
      <rPr>
        <sz val="11"/>
        <color theme="1"/>
        <rFont val="Segoe UI"/>
        <family val="2"/>
      </rPr>
      <t>Este componente busca mejorar la calidad y el acceso a los trámites y servicios de las entidades públicas, mejorando la satisfacción de los ciudadanos y facilitando el ejercicio de sus derechos.</t>
    </r>
  </si>
  <si>
    <t>Subcomponente 1:  Estructura administrativa y Direccionamiento Estratégico</t>
  </si>
  <si>
    <t xml:space="preserve">Presentar en el marco del Comité Institucional de Gestión y Desempeño los informes trimestrales de PQRS y relación con la ciudadanía para el seguimiento y asuntos del proceso de relación con la ciudadanía. </t>
  </si>
  <si>
    <t>4 Informes (trimestrales) de PQRS y relación con la Ciudadanía</t>
  </si>
  <si>
    <t>Informes trimestrales de PQRS y relación con la Ciudadanía
Enero (oct a dic 2021); abril (ene -mar 2022); julio (abr - jun 2022); octubre (jul - sept 2022)</t>
  </si>
  <si>
    <t xml:space="preserve">Número de radicado de las actas de Comité Institucional de Gestión y Desempeño de presentación de los informes </t>
  </si>
  <si>
    <t>Se presentó en el Comité Institucional de fecha  31 de enero</t>
  </si>
  <si>
    <t>Acta del 31 de enero-  20221700098133</t>
  </si>
  <si>
    <t xml:space="preserve">Se evidenció que en el acta del 31 de de enero de 2022 se trató en el quinto punto del orden del día lo referente al Informe de PQRS IV trimestre 2021 </t>
  </si>
  <si>
    <t>No se realizaron observaciones</t>
  </si>
  <si>
    <t>Consecutivo ORFEO: 20221700098133</t>
  </si>
  <si>
    <t>Actividad reportada y cumplida en el primer cuatrimestre</t>
  </si>
  <si>
    <t>Se presentó en el Comité Institucional de fecha 25 de abril.</t>
  </si>
  <si>
    <t xml:space="preserve">Acta pendiente de aprobación por el comité el 09 de mayo de 2022. </t>
  </si>
  <si>
    <t xml:space="preserve">Se cumplió con la actividad programada, sin embargo esta pendiente remitir la evidencia, en la medida que depende de la aprobación por parte del comité. </t>
  </si>
  <si>
    <t xml:space="preserve">No se encuentra evidencia del cumplimiento de la actividad, no siendo posible verificar el estado del acta del comité, sin embargo en reunión realizada con la Oficina de Planeación (mayo 13 de 2022) se concluyó que la actividad fue realizada pero, por ajustes del acta, no ha sido posible a la fecha tenerla firmada y radicada en el aplicativo Orfeo. </t>
  </si>
  <si>
    <t xml:space="preserve">Se recomienda realizar las actividades dentro de los términos programados que permitan tener las evidencias efectivas para realizar la evaluación.
</t>
  </si>
  <si>
    <t>Consecutivo ORFEO: 20221700198233</t>
  </si>
  <si>
    <t>Consecutivo ORFEO: 20221700305193</t>
  </si>
  <si>
    <t>Actividad reportada y cumplida en el segundo cuatrimestre</t>
  </si>
  <si>
    <t>Consecutivo ORFEO: 20221700429553</t>
  </si>
  <si>
    <t>Se observa Acta No. 28 del 19 de octubre de 2022, en el numeral 6 se presenta el informe de PQRS.</t>
  </si>
  <si>
    <t>Actividad cumplida.</t>
  </si>
  <si>
    <t>Realizar el diagnóstico para la viabilidad de la creación de la oficina de la relación con el ciudadano, en los términos de la Ley 2052 de 2020 y las disposiciones distritales del “Modelo Distrital de Relacionamiento Integral con la Ciudadanía”</t>
  </si>
  <si>
    <t>1 diagnóstico para la viabilidad de la creación de la oficina de la relación con el ciudadano</t>
  </si>
  <si>
    <t>Diagnóstico para la viabilidad de la creación de la oficina de la relación con la ciudadanía</t>
  </si>
  <si>
    <t>Número de radicado del documento en orfeo</t>
  </si>
  <si>
    <t>Se presenta a la Dirección de Gestión Corporativa los aspectos relevantes que trae la Guía de la Función Pública, sobre la creación de la dependencia de Relación Estado-Ciudadano, con el fin de iniciar con la estructuración del diagnóstico.</t>
  </si>
  <si>
    <t>Agenda de reunión y presentación llevada a cabo el  22 de abril de 2022.</t>
  </si>
  <si>
    <t xml:space="preserve">La dependencia reporta avances cuantitativos y cualitativos de la meta para el primer cuatrimestre de vigencia. </t>
  </si>
  <si>
    <t>Diagnóstico para la viabilidad de creación de la oficina de relacionamiento con la ciudadanía con radicado orfeo 20227000235823 y Resolución No. 753 de 30 de septiembre de 2022 con radicado orfeo 20227300387463.</t>
  </si>
  <si>
    <t>1.3.</t>
  </si>
  <si>
    <t>Presentar en el Comité Institucional de Gestión y Desempeño los avances en la implementación de la Política Pública de Servicio a la ciudadanía</t>
  </si>
  <si>
    <t xml:space="preserve">2 presentaciones al CIGyD con avances en la implementación de la política pública </t>
  </si>
  <si>
    <t>Avances en la implementación de la Política Pública de Servicio a la ciudadanía</t>
  </si>
  <si>
    <t>Número de radicado del acta del Comité Institucional de Gestión y Desempeño dónde se evidencie la presentación del avance</t>
  </si>
  <si>
    <t>Consecutivo ORFEO 20221700253923.</t>
  </si>
  <si>
    <t>Consecutivo ORFEO 20221700481493</t>
  </si>
  <si>
    <t>Se observa Acta No. 33 del 23 de noviembre de 2022, en el numeral 5 se presenta al Comité Institucional de Gestión y Desempeño el avance en la implementación de la política pública de servicio a la ciudadanía.</t>
  </si>
  <si>
    <t>Subcomponente 2: Fortalecimiento de los canales de atención</t>
  </si>
  <si>
    <t>Realizar un diagnóstico del cumplimiento de la política de racionalización de trámites, de acuerdo con la Ley 2052 de 2020</t>
  </si>
  <si>
    <t xml:space="preserve">1 diagnóstico </t>
  </si>
  <si>
    <t>Diagnóstico del cumplimiento de la política de racionalización de trámites, de acuerdo con la Ley 2052 de 2020</t>
  </si>
  <si>
    <t>Número de radicado del diagnóstico en orfeo</t>
  </si>
  <si>
    <t>Radicación Diagnóstico del cumplimiento de la política de racionalización de trámites ORFEO 20227000244933</t>
  </si>
  <si>
    <t>Subcomponente 3: Talento Humano</t>
  </si>
  <si>
    <t xml:space="preserve">Ejecutar el Plan de Capacitación, Bienestar e Incentivos 2022 de conformidad con las necesidades identificadas por los servidores y servidoras de la SCRD </t>
  </si>
  <si>
    <t>1 Informe de ejecución del Plan de Capacitación, Bienestar e Incentivos 2022 ejecutado</t>
  </si>
  <si>
    <t>Informe de ejecución del Plan de Capacitación, Bienestar e Incentivos 2022</t>
  </si>
  <si>
    <t>Número de Radicado del Informe de ejecución del Plan de Capacitación, Bienestar e Incentivos 2022</t>
  </si>
  <si>
    <t>Grupo Interno de Trabajo de Gestión del Talento Humano</t>
  </si>
  <si>
    <t>https://ant.culturarecreacionydeporte.gov.co/es/scrd-transparente/plan-de-accion/plan-estrategico-de-talento-humano</t>
  </si>
  <si>
    <t>Se evidencia en la página web de la SCRD el informe de ejecución del Plan Institucional de capacitación en el siguiente enlace: https://ant.culturarecreacionydeporte.gov.co/es/scrd-transparente/plan-de-accion/plan-estrategico-de-talento-humano
 Aunque el soporte esta relacionado con el numero de radicado de Orfeo, este no es aportado por el área como evidencia.</t>
  </si>
  <si>
    <t>Establecer la coherencia entre las actividades desarrolladas y el soporte propuesto en las mismas.
 Teniendo en cuenta que el soporte propuesto es el radicado de Orfeo y no el reporte en la página web.</t>
  </si>
  <si>
    <t>3.2.</t>
  </si>
  <si>
    <t>Incorporar las políticas de relación Estado – ciudadano en la estrategia de comunicaciones de la SCRD.</t>
  </si>
  <si>
    <t>5 políticas incorporadas a la Estrategia</t>
  </si>
  <si>
    <t xml:space="preserve">Políticas de la relación Estado – ciudadano </t>
  </si>
  <si>
    <t>Número de radicado en Orfeo con los temas a incluir dentro de la estrategia de  comunicaciones</t>
  </si>
  <si>
    <t>Memorando con la estructuración de 5 politicas dirigido a la Oficina Asesora de Comunicaciones.</t>
  </si>
  <si>
    <t xml:space="preserve">Memorando del  23 de febrero -20227000080713  </t>
  </si>
  <si>
    <t>Se evidenció memorando de la dirección operativa a la Oficina Asesora de Comunicaciones en el cual solicitan  "Incorporar las políticas de Relación Estado Ciudadano en la
 estrategia de comunicaciones"</t>
  </si>
  <si>
    <t>Sin observaciones</t>
  </si>
  <si>
    <t xml:space="preserve">Memorando con la estructuración de 5 politicas dirigido a la Oficina Asesora de Comunicaciones 20227000080713 </t>
  </si>
  <si>
    <t>Subcomponente 4 Normativo y Procedimental</t>
  </si>
  <si>
    <t>Realizar capacitaciones en los temas de la relación Estado – ciudadano dirigidas a los funcionarios y colaboradores de la SCRD</t>
  </si>
  <si>
    <t>4 capacitaciones en el año</t>
  </si>
  <si>
    <t>Capacitaciones en temas de la relacion Estado - Ciudadano dirigidas a los funcionarios y colaboradores de la SCRD</t>
  </si>
  <si>
    <t>Números de radicado con listados de asistencia y/o presentaciones cargadas en orfeo</t>
  </si>
  <si>
    <t>Se realiza capacitación sobre gestión de PQRS</t>
  </si>
  <si>
    <t>Listado de asistencia radicado 20227000091133</t>
  </si>
  <si>
    <t>Se evidenció que en el radicado de Orfeo No. 20227000091133  un listado de asistencia y una presentación en power point denominada procedimiento de recepción de PQRS.</t>
  </si>
  <si>
    <t>Consecutivo ORFEO 20227000091133</t>
  </si>
  <si>
    <t>Consecutivo ORFEO 20227000196483</t>
  </si>
  <si>
    <t>Consecutivo ORFEO 20227300303373</t>
  </si>
  <si>
    <t>En radicado de Orfeo No, 20227300303373 se evidencian los soportes de la realización de la capacitación propuesta, la convocatoria, la agenda y la lista de asistencia.</t>
  </si>
  <si>
    <t>Se dio cumplimiento a la actividad propuesta.</t>
  </si>
  <si>
    <t>Consecutivo ORFEO 20227000469693</t>
  </si>
  <si>
    <t>En radicado de Orfeo No, 20227000469693 del 23/11/2022se evidencia la lista de asistencia de Capacitación términos legales PQRS, sin embrago no se cuenta con los demás documentos soportes para poder validar su realización, como presentación, temática, convocatoria, etc.</t>
  </si>
  <si>
    <t>Al momento de la realización de capacitaciones o charlas, adjuntar las presentaciones, temáticas, convocatoria, etc., a fin de soportar completamente la actividad realizada</t>
  </si>
  <si>
    <t>Subcomponente 5: Relacionamiento con el ciudadano</t>
  </si>
  <si>
    <t>Elaborar la caracterización de grupos de valor de la SCRD</t>
  </si>
  <si>
    <t xml:space="preserve">1 documento de caracterización de grupos de valor </t>
  </si>
  <si>
    <t>Caracterización de grupos de valor de la SCRD</t>
  </si>
  <si>
    <t>Número de radicado en orfeo del documento que contiene la caracterización de grupos de valor</t>
  </si>
  <si>
    <t>Consecutivo ORFEO 20227000243783</t>
  </si>
  <si>
    <t xml:space="preserve">Realizar los informes de análisis de resultados de la encuesta de satisfacción de grupos de valor. </t>
  </si>
  <si>
    <t>2 informes de análisis de resultados de la encuesta de satisfacción de grupos de valor</t>
  </si>
  <si>
    <t>Informes de análisis de resultados de la encuesta de satisfacción de grupos de valor.
- Primer Informe se entrega el 15 de julio de 2022
- Segundo informe se entrega el 15 de diciembre de 2022</t>
  </si>
  <si>
    <t xml:space="preserve">Número de radicado en orfeo de los informes de resultados
</t>
  </si>
  <si>
    <t>Consecutivo ORFEO 20227000276563</t>
  </si>
  <si>
    <t>Consecutivo ORFEO 20227000532613</t>
  </si>
  <si>
    <t>Se evidencia radicado de Orfeo No. 20227000532613 de 
 Fecha 23-12-2022 relacionado con INFORME DE RESULTADOS ENCUESTA DE SATISFACCIÓN
 II SEMESTRE DE 2022</t>
  </si>
  <si>
    <t>QUINTO COMPONENTE: MECANISMOS PARA LA TRANSPARENCIA Y ACCESO A LA INFORMACIÓN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los sujetos obligados de la ley.</t>
  </si>
  <si>
    <t>Reporte
 I Cuatrimestre 
 Dependencia ejecutora
 Primera línea de Defensa</t>
  </si>
  <si>
    <t>Monitoreo
 I Cuatrimestre
 Oficina Asesora de Planeación
 Segunda Línea de Defensa</t>
  </si>
  <si>
    <t>Seguimiento y Evaluación
 I Cuatrimestre
 Oficina de Control Interno
 Tercera Línea de Defensa</t>
  </si>
  <si>
    <t>Reporte 
  II Cuatrimestre
  Dependencia ejecutora
  Primera línea de Defensa</t>
  </si>
  <si>
    <t>Monitoreo
  II Cuatrimestre
  Oficina Asesora de Planeación
  Segunda Línea de Defensa</t>
  </si>
  <si>
    <t>Seguimiento y Evaluación
  II Cuatrimestre
  Oficina de Control Interno
  Tercera Línea de Defensa</t>
  </si>
  <si>
    <t>Reporte 
 III Cuatrimestre
 Dependencia ejecutora
 Primera línea de Defensa</t>
  </si>
  <si>
    <t>Monitoreo
 III Cuatrimestre
 Oficina Asesora de Planeación
 Segunda Línea de Defensa</t>
  </si>
  <si>
    <t>Seguimiento y Evaluación
 III Cuatrimestre
 Oficina de Control Interno
 Tercera Línea de Defensa</t>
  </si>
  <si>
    <t>Fecha Final</t>
  </si>
  <si>
    <t>Subcomponente 1: Lineamientos de Transparencia Activa</t>
  </si>
  <si>
    <t>Elaborar y publicar en el portal web los Planes Institucionales y Estratégicos establecidos en el Decreto 612 de 2018 con sus posteriores actualizaciones</t>
  </si>
  <si>
    <t>12 Planes Institucionales y Estratégicos publicados</t>
  </si>
  <si>
    <t>Planes Institucionales y Estratégicos publicados</t>
  </si>
  <si>
    <t>Link de publicación de los Planes Institucionales y Estratégicos</t>
  </si>
  <si>
    <t>Dirección de Gestión Corporativa - Gestión Documental
 Oficina Asesora de Planeación
 Dirección de Gestión Corporativa - Grupos Interno de Trabajo de Talento Humano
 Oficina de Tecnologías de la Información</t>
  </si>
  <si>
    <t>Áreas de la Entidad</t>
  </si>
  <si>
    <t>Dirección de Gestión Corportativa - Grupo Talento Humano: Se elaboraron y publicaron en el portal web de la SCRD y en Cultunet los Planes Institucionales y Estratégico de la entidad.
 Dirección de Gestión Corporativa - Gestión Documental: Se publica en la página web el instrumento archivístico Plan Institucional de Archivos
 Oficina Asesora de Planeación: se formularon, consolidaron y aprobaron el Plan Anticorrupcion y Atención al Ciudadano y el Plan Anual de Adquisiciones.</t>
  </si>
  <si>
    <r>
      <rPr>
        <sz val="10"/>
        <color rgb="FF000000"/>
        <rFont val="Quattrocento Sans"/>
        <family val="2"/>
      </rPr>
      <t xml:space="preserve">Link publicación en Página Web de la SCRD :
 https://www.culturarecreacionydeporte.gov.co/es/scrd-transparente/plan-de-accion/plan-estrategico-de-talento-humano
 Dirección de Gestión Corportativa: 
 Orfeo: 20227300137823
 Publicación en Cultunet del Plan Estratégico de Talento Humano
 Orfeo: 20227300066173
 Publicación en Cultunet Planes de Talento Humano
 Orfeo: 20227300062903
 Comité de Gestión y Desempeño donde fue aprobado el Plan Estratégico de Talento Humano
 Orfeo: 20221700098133
 Acta de Comisión de Personal donde se aprobaron los planes de Capacitación y de Bienestar
 Orfeo: 20217300403813
 Acta COPASST donde se aprobó el Plan de Seguridad y Salud en el Trabajo
 Orfeo: 20213000399743 
 </t>
    </r>
    <r>
      <rPr>
        <u/>
        <sz val="10"/>
        <color rgb="FF1155CC"/>
        <rFont val="Quattrocento Sans"/>
        <family val="2"/>
      </rPr>
      <t>https://www.culturarecreacionydeporte.gov.co/es/scrd-transparente/otros-instrumentos-y-documentos-de-gestion-documental/plan-institucional-de-archivos</t>
    </r>
    <r>
      <rPr>
        <sz val="10"/>
        <color rgb="FF000000"/>
        <rFont val="Quattrocento Sans"/>
        <family val="2"/>
      </rPr>
      <t xml:space="preserve">
 Oficina Asesora de Planeación: 
 Radicado No 20221700098133, aprobación de los planes institucionales. 
 Link: página web:</t>
    </r>
  </si>
  <si>
    <t>Se cumplió con la actividad programada de acuerdo con las evidencias aportadas en el primer cuatrimestre de la vigencia.</t>
  </si>
  <si>
    <t>Revisados los soportes dispuestos en la carpeta compartida para el seguimiento del PAAC, se evidencia lo siguiente:
  Con relación al reporte y cargue la información la Dirección de Gestión Corporativa - Grupo Interno de Trabajo de Talento Humano, para este seguimiento reportó la publicación en link https://www.culturarecreacionydeporte.gov.co/es/scrd-transparente/plan-de-accion/plan-estrategico-de-talento-humano, de los siguientes planes, así como los soportes de la publicidad realizada a la comunidad institucional. 
  1. Plan Estratégico de Talento Humano
  2. Plan de Trabajo Anual en Seguridad y Salud en el Trabajo
  3. Plan de Bienestar e Incentivos Institucionales
  4. Plan Institucional de Capacitación
  5. Plan Estratégico de Previsión de Recursos Humanos 
  6. Plan Anual de Vacantes -
  Así mismo, la Dirección de Gestión Corporativa - Gestión Documental para este seguimiento reportó la publicación del Plan Institucional de Archivos de la Entidad ­PINAR en link https://www.culturarecreacionydeporte.gov.co/es/scrd-transparente/otros-instrumentos-y-documentos-de-gestion-documental/plan-institucional-de-archivos. 
  Respecto de la Oficina Asesora de Planeación, reportó la publicación de los siguientes planes:
  1. Plan Anual de Adquisiciones
  2.Plan Anticorrupción y de Atención al Ciudadano
  En cuanto a la Oficina de Tecnologías de la Información, no cargaron soportes ni realizado el respectivo reporte, respecto de los siguientes planes: 
  1.Plan Estratégico de Tecnologías de la Información y las Comunicaciones -­ PETI
  2.Plan de Tratamiento de Riesgos de Seguridad y Privacidad de la Información
  3.Plan de Seguridad y Privacidad de la información. 
  Ahora bien, la OCI, al consultar la página web de la SCRD evidenció la publicación de los 12 Planes Institucionales y Estratégicos de conformidad con el Decreto 612 de 2018 en el siguiente link: https://www.culturarecreacionydeporte.gov.co/es/transparencia-y-acceso-a-la-información-pública/4-3-plan-de-accion</t>
  </si>
  <si>
    <t>Observación:
  Dirigida a: Dirección de Gestión Corporativa - Gestión Documental, 
  Oficina Asesora de Planeación, Dirección de Gestión Corporativa - Grupos Interno de Trabajo de Talento Humano, Oficina de Tecnologías de la Información.
  La actividad 1.1 establece que la Secretaría publicará las actualizaciones de los planes establecidos en el Decreto 612 de 2018. No obstante, el plazo de la actividad es hasta enero 31 de 2022, situación que no hace posible cumplir con las eventuales actualizaciones que se presenten en la vigencia. 
  Se sugiere reformular la actividad o incluir una nueva para efectos del registro de las actualizaciones de los planes.
  Observación:
  Dirigida a: Oficina de Tecnologías de la Información.
  Se evidencia falta de soportes en la carpeta del Drive correspondientes a los tres planes de TICS señalados en la columna anterior. En consecuencia, es importante que se adjunten dichas evidencias.</t>
  </si>
  <si>
    <t>Dirección de Gestión Corportativa - Grupo Talento Humano: Durante el periodo reportado, se actualizó el Plan de acción de Seguridad y salud en el Trabajo y se publicó en la Página Web y Cultunet</t>
  </si>
  <si>
    <t>Cultunet: Enlace 
  Plan de acción bienestar social e incentivos, capacitación y seguridad y salud en el trabajo SST 2022 - II versión
  Página Web enlace: Plan de acción bienestar social e incentivos, capacitación y seguridad y salud en el trabajo SST 2022 - II versión Descargar / Ver 
  Pantallazo página Web, plan de SST II versión y nota en Cultunet</t>
  </si>
  <si>
    <t>La Dirección de Gestión Coporativa - Grupo de Talento Humano realizó actualizaciones al Plan de Acción de Seguridad y Salud en el Trabajo y realizó la actualización respectiva para el segundo cuatrimestre de la vigencia.</t>
  </si>
  <si>
    <t>Actividad evaluada en el (i) corte de evaluación 30/04/2022
 Revisados los soportes dispuestos en la carpeta compartida para el seguimiento del PAAC, se evidencia lo siguiente:
  Con relación al reporte y cargue de la información la Dirección de Gestión Corporativa - Grupo Interno de Trabajo de Talento Humano, para este seguimiento reportó la publicación de la actualización del Plan de Seguridad y Salud en el Trabajo SST 2022 - II versión, así como los soportes de la publicidad realizada a la comunidad institucional. 
  Ahora bien, la OCI, al consultar la página web de la SCRD evidenció la publicación de la actualización del Plan de acción de seguridad y salud en el trabajo SST 2022 (versión 2) en el siguiente link: 
  https://www.culturarecreacionydeporte.gov.co/es/transparencia-y-acceso-a-la-información-pública/4-3-plan-de-accion.
  De igual forma se verificó la comunicación de la actualización del referido plan a la comunidad institucional el 12 de agosto de 2022, en el siguiente link 
  https://intranet.culturarecreacionydeporte.gov.co/plan-de-accion-de-seguridad-y-salud-en-el-trabajo-version-ii
  Frente a los demás planes no se reportaron actualizaciones</t>
  </si>
  <si>
    <t>SEGUIMIENTO OBSERVACIONES Y RECOMENDACIONES OCI AL 31/04/2022
  Se evidencia los soportes que dan cumplimiento de la publicación de las actualizaciones correspondientes. Sin embargo, las observaciones realizadas por la OCI al 30/04/2022 se encuentran pendientes.</t>
  </si>
  <si>
    <t>actividad culminada desde el primer resporte</t>
  </si>
  <si>
    <t>https://ant.culturarecreacionydeporte.gov.co/es/transparencia-y-acceso-a-la-informacion-publica/7-1-7-otros-instrumentos-y-documentos-de-gestion-documental</t>
  </si>
  <si>
    <t>Actividad evaluada en el (i) corte de evaluación 30/04/2022</t>
  </si>
  <si>
    <t>SEGUIMIENTO OBSERVACIONES Y RECOMENDACIONES OCI AL 30/04/2022
  Se evidencia los soportes que dan cumplimiento de la publicación de las actualizaciones correspondientes. Sin embargo, las observaciones realizadas por la OCI al 30/04/2022 no fueron tenidas en cuenta.</t>
  </si>
  <si>
    <t>Elaborar y publicar en el portal web los informes de avance al Plan Institucional de Archivos de la Entidad PINAR 2021-2023</t>
  </si>
  <si>
    <t>3 informes de avance al Plan Institucional de Archivos de la Entidad PINAR 2021-2023 publicados</t>
  </si>
  <si>
    <t>Informes de avance al Plan Institucional de Archivos de la Entidad PINAR 2021-2023</t>
  </si>
  <si>
    <t>Pantallazos de publicación y/o radicados de los informes de avance al Plan Institucional de Archivos de la Entidad PINAR 2021-2023</t>
  </si>
  <si>
    <t>Grupo Interno de Trabajo de Servicios Adminsitrativos 
 (Gestión Documental)</t>
  </si>
  <si>
    <t>Se publica el avance de las actividades realizadas del instrumento archivístico Plan Institucional de Archivos</t>
  </si>
  <si>
    <t>https://www.culturarecreacionydeporte.gov.co/es/scrd-transparente/otros-instrumentos-y-documentos-de-gestion-documental/informe-de-avance-plan-institucional-de-archivos</t>
  </si>
  <si>
    <t>De acuerdo con los soportes la dependencia reporta cumplimiento en el I cuatrimestre de vigencia.</t>
  </si>
  <si>
    <t>Revisados los soportes dispuestos en la carpeta compartida para el seguimiento del PAAC, se evidencia:
  El Grupo Interno de Trabajo de Servicios Administrativos (Gestión Documental), reportó el cumplimiento de la actividad y adjunto los soportes correspondientes a la publicación en el portal web del informe de avance al Plan Institucional de Archivos de la Entidad PINAR 2021-2023. 
  Ahora bien, al consultar la página web de la SCRD, se evidencia la publicación en el portal web de la entidad del informe de avance del Plan Institucional de Archivos de la Entidad PINAR 2021-2023, en el siguiente link: https://www.culturarecreacionydeporte.gov.co/es/scrd-transparente/otros-instrumentos-y-documentos-de-gestion-documental/informe-de-avance-plan-institucional-de-archivos</t>
  </si>
  <si>
    <t>Observación.
  Al revisar el contenido del informe publicado no es posible determinar el avance en las tareas, ni fechas estimadas de cumplimiento. 
  Adicionalmente, es necesario conservar la trazabilidad en el sistema de gestión documental ORFEO, de la ejecución del Plan Institucional de Archivos de la Entidad PINAR 2021-2023.,
  Se recomienda registrar en el informe de seguimiento algún criterio o mecanismo que permita determinar el avance en las tareas a ejecutar durante el periodo reportado y radicar en el sistema de gestión documental ORFEO los respectivos informes de avance del Plan PINAR.</t>
  </si>
  <si>
    <t>P</t>
  </si>
  <si>
    <t>SEGUIMIENTO OBSERVACIONES Y RECOMENDACIONES OCI AL 31/04/2022
  De acuerdo a la evidencia soportada con corte 30/08/2022 se identifica que se acogieron las recomendaciones y observaciones realizadas por la OCI, en el corte anterior.
 Sin observaciones ni recomendaciones.</t>
  </si>
  <si>
    <t>Se reporto en el primer cuatrimestre</t>
  </si>
  <si>
    <t>Esta actividad se deberá reportar en los siguientes seguimientos.</t>
  </si>
  <si>
    <t>Actividad que no se encuentra programada para desarrollar su terminación en el período de evaluación</t>
  </si>
  <si>
    <t>Se realizó el seguimiento al Plan Institucional de Archivo.</t>
  </si>
  <si>
    <t>Los informes reposan en el Drive</t>
  </si>
  <si>
    <t>So</t>
  </si>
  <si>
    <t>La Direccción de Gestión Corporativa - Grupo de Gestión Documental reporta cumplimiento en la actividad para el segundo cuatrimestre de la vigencia.</t>
  </si>
  <si>
    <t>Revisados los soportes dispuestos en la carpeta compartida para el seguimiento del PAAC, se evidencia:
  El Grupo Interno de Trabajo de Servicios Administrativos (Gestión Documental), reportó el cumplimiento de la actividad y adjunto los soportes correspondientes a la publicación en el portal web del informe de avance al Plan Institucional de Archivos de la Entidad PINAR 2021-2023. 
  Ahora bien, al consultar la página web de la SCRD, se evidencia la publicación en el portal web de la entidad del informe de avance del Plan Institucional de Archivos de la Entidad PINAR 2021-2023, en el siguiente link: 
  https://ant.culturarecreacionydeporte.gov.co/es/scrd-transparente/otros-instrumentos-y-documentos-de-gestion-documental/informe-de-avance-plan-institucional-de-archivos-0</t>
  </si>
  <si>
    <t>Sin observaciones o recomendaciones</t>
  </si>
  <si>
    <t>Se reporto en el segundo cuatrimestre</t>
  </si>
  <si>
    <t>Actividad evaluada en el (ii) corte de evaluación 30/08/2022</t>
  </si>
  <si>
    <t>Se publica informe de avance PINAR</t>
  </si>
  <si>
    <t>https://ant.culturarecreacionydeporte.gov.co/es/scrd-transparente/otros-instrumentos-y-documentos-de-gestion-documental/informe-de-avance-plan-institucional-de-archivos-dic-2022</t>
  </si>
  <si>
    <r>
      <rPr>
        <u/>
        <sz val="11"/>
        <color rgb="FF000000"/>
        <rFont val="&quot;Quattrocento Sans&quot;"/>
      </rPr>
      <t>Revisados los soportes dispuestos en la carpeta compartida para el seguimiento del PAAC, se evidencia:
  El Grupo Interno de Trabajo de Servicios Administrativos (Gestión Documental), reportó el cumplimiento de la actividad con la publicación en el portal web del informe de avance al Plan Institucional de Archivos de la Entidad PINAR 2021-2023. Ahora bien, al consultar la página web de la SCRD, se evidencia la publicación en el portal web de la entidad del referido informe  en el siguiente link:  https://ant.culturarecreacionydeporte.gov.co/es/transparencia-y-acceso-a-la-informacion-publica/7-1-7-otros-instrumentos-y-documentos-de-gestion-docu</t>
    </r>
    <r>
      <rPr>
        <u/>
        <sz val="11"/>
        <color rgb="FF000000"/>
        <rFont val="&quot;Quattrocento Sans&quot;"/>
      </rPr>
      <t>mental.</t>
    </r>
  </si>
  <si>
    <t>Publicar en el portal web el seguimiento del Plan Estratégico de Talento Humano 2022</t>
  </si>
  <si>
    <t>2 informes de seguimiento del Plan Estratégico de Talento Humano 2022</t>
  </si>
  <si>
    <t>Informes de seguimiento al Plan Estratégico de Talento Humano 2022 y sus actualizaciones</t>
  </si>
  <si>
    <t>Pantallazos de publicación y/o radicados de los informes de seguimiento al Plan Estratégico de Talento Humano 2022 y sus actualizaciones</t>
  </si>
  <si>
    <t>Se realiza seguimiento a la ejecución del Plan Estratégico de Talento humano para primer  semestre de 2022, de conformidad con el plan aprobado por el Grupo Interno de Gestión de Talento Humano</t>
  </si>
  <si>
    <t xml:space="preserve">TRD: 57-PLANES / 23-PLANES INSTITUCIONALES DE CAPACITACIÓN-PIC
TITULO: PLAN ESTRATÉGICO DE TALENTO HUMANO 2022
PLAN ESTRATÉGICO DE TALENTO HUMANO 2022
Orfeo: EXPEDIENTE No. 202273005702300002E  
Nota publicada en Cultunet - Actividades ejecutadas primer semestre 2022 - Plan Estratégico Talento Humano 2022 y Plan de Integridad 2022
Orfeo :RADICADO No 20227300270973 
Publicación en Página Web de la SCRD - Actividades ejecutadas primer semestre 2022 - Plan Estratégico Talento Humano 2022 y Plan de Integridad 2022
Orfeo :RADICADO No 20227300270923
Publicación en Página Web de la SCRD - Plan Estratégico Talento Humano 2022
Orfeo :RADICADO No 20227300137823
Plan Estratégico de Talento Humano 2022
Orfeo :RADICADO No 20227300069823
        BANNER PUBLICADO EN CULTUNET - PLAN ESTRATEGICO DE TALENTO HUMANO 2022 - 02 DE FEBRERO DE 2022
Orfeo :RADICADO No 20227300066173
</t>
  </si>
  <si>
    <t>Observación.
  Dirigida a : Dirección de Gestión Corporativa - Grupos Interno de Trabajo de Talento Humano. 
  Se evidencia debilidad en la planeación, toda vez que la actividad y la meta a desarrollar esta encaminada a la publicación de los seguimientos al Plan Estratégico de Talento Humano, mientras que el producto y el soporte habla adicionalmente de las actualizaciones del referido plan. 
  Se recomienda mejorar su formulación de tal forma que se pueda evaluar claramente los entregables de la dependencia ejecutora.</t>
  </si>
  <si>
    <t>Publicación en la página web y en Cultunet: cuadro especificando las actividades desarrolladas en el primer semestre de 2022, las cuales están contenidas en el Plan Estratégico de Talento Humano</t>
  </si>
  <si>
    <t>Orfeos:
  20227300270923
  20227300270973
  Link página web:
  https://ant.culturarecreacionydeporte.gov.co/es/transparencia-y-acceso-a-la-informacion-publica/4-3-plan-de-accion
  Link Cultunet:
  https://intranet.culturarecreacionydeporte.gov.co/historico/articulos/202207</t>
  </si>
  <si>
    <t>La Dirección de Gestión Corporativa - Grupo de Talento Humano reporta cumplimiento de la actividad programada en el segundo cuatrimestre de la vigencia</t>
  </si>
  <si>
    <t>Revisados los soportes dispuestos en la carpeta compartida para el seguimiento del PAAC, se evidencia:
  El Grupo Interno de Trabajo de Talento Humano, reportó el cumplimiento de la actividad y adjunto los soportes correspondientes a la publicación en el portal web del informe de avance del Plan Estratégico de Talento Humano.
  Ahora bien, al consultar la página web de la SCRD, se evidencia la publicación en el portal web de la entidad del informe de avance del Plan Estratégico de Talento Humano y su comunicación a la comunidad institucional, en el siguiente link: 
  Link página web:
  https://ant.culturarecreacionydeporte.gov.co/es/transparencia-y-acceso-a-la-informacion-publica/4-3-plan-de-accion
  Link Cultunet:
  https://intranet.culturarecreacionydeporte.gov.co/historico/articulos/202207</t>
  </si>
  <si>
    <t>SEGUIMIENTO OBSERVACIONES Y RECOMENDACIONES OCI AL 31/04/2022
  Se evidencia los soportes que dan cumplimiento de los avances del Plan Estratégico de Talento Humano. Sin embargo, las observaciones realizadas por la OCI al 30/04/2022 se encuentran pendientes.</t>
  </si>
  <si>
    <t>https://intranet.culturarecreacionydeporte.gov.co/planes-estrategicos-de-talento-humano-2022-y-de-integridad-2022</t>
  </si>
  <si>
    <t xml:space="preserve">Durante el tercesr cuatrimestre la OAC mantuvo actualizada y publicada la agenda de eventos </t>
  </si>
  <si>
    <t xml:space="preserve">Se sube evidencia LISTADO DE PUBLICACIONES DEL CUATRIMESTRE  , la publicacion de la agenda se encuentra ene l sigueinte link:https://www.culturarecreacionydeporte.gov.co/es/eventos </t>
  </si>
  <si>
    <r>
      <rPr>
        <u/>
        <sz val="11"/>
        <color rgb="FF000000"/>
        <rFont val="&quot;Quattrocento Sans&quot;, sans-serif"/>
      </rPr>
      <t>Revisado el reporte y soportes dispuestos en la carpeta compartida para el seguimiento del PAAC, se evidencia:
  El Grupo Interno de Trabajo de Talento Humano, no adjunto soportes que evidencien el cumplimiento de la actividad, correspondientes a la publicación en el portal web del informe de avance del Plan Estratégico de Talento Humano.
  Ahora bien, al consultar la página web de la SCRD, no fue posible evidenciar la publicación en el portal web de la entidad del informe de avance del Plan Estratégico de Talento Humano y su comunicación a la comunidad institucional del II semestre, en el siguiente link de la página web:
 https://ant.culturarecreacionydeporte.gov.co/es/transparencia-y-acceso-a-la-informacion-publica/4-3-plan</t>
    </r>
    <r>
      <rPr>
        <u/>
        <sz val="11"/>
        <color rgb="FF000000"/>
        <rFont val="&quot;Quattrocento Sans&quot;, sans-serif"/>
      </rPr>
      <t>-de-accion</t>
    </r>
  </si>
  <si>
    <t>Observación.
 Debilidad en el reporte y los soportes documentales, por cuanto no se adjuntaron los soportes correspondientes a la carpeta respectiva que evidencien el cumplimiento de la actividad.
 Se recomienda: Que los informes de seguimiento que se deban realizar sobre de avance del Plan Estratégico de Talento Humano de la vigencia 2023, se publiquen en la pagina WEB y se adjunten los soportes de cumplimiento de la actividad a la carpeta de evidencias, si es del caso.</t>
  </si>
  <si>
    <t>Elaborar y publicar en el portal web el seguimiento a la implementación del Plan Estratégico de Tecnologías de la Información y las comunicaciones PETI 2022</t>
  </si>
  <si>
    <t>2 informes de seguimiento a la implementación del Plan Estratégico de Tecnologías de la Información y las comunicaciones PETI 2022 elaborados y publicados</t>
  </si>
  <si>
    <t>Informes de seguimiento a la implementación del Plan Estratégico de Tecnologías de la Información y las comunicaciones PETI 2022</t>
  </si>
  <si>
    <t>Pantallazos de publicación y/o radicados de los informes de seguimiento a la la implementación del Plan Estratégico de Tecnologías de la Información y las comunicaciones PETI 2022</t>
  </si>
  <si>
    <t>Se realizan seguimientos al PETI los cuales quedan registrados en el aplicativo GITLAB.
  Se elaboran informes (presentaciones) de el avance y ejecución del PETI.</t>
  </si>
  <si>
    <t>20221600021114
  20221600025174
  * Informes (Drive evidencias)
  * Pantallazos segumiento GITLAB (Drive evidencias)</t>
  </si>
  <si>
    <t>La Oficina de Tecnologías de la Información reporta cumplimiento de la actividad programada en el segundo cuatrimestre de la vigencia</t>
  </si>
  <si>
    <t>Revisados los soportes dispuestos en la carpeta compartida para el seguimiento del PAAC, se evidencia:
  La Oficina de Tecnologías de la Información, reportó el cumplimiento de la actividad y adjunto los soportes correspondientes a la elaboración del seguimiento a la implementación del Plan Estratégico de Tecnologías de la Información y las comunicaciones PETI y las presentaciones de seguimiento al Plan Estratégico de Tecnologías de Información – PETI 2020 – 2024 su avance y ejecución 
  Sin embargo, no se evidenciaron soportes de publicación en el portal web de la SCRD.</t>
  </si>
  <si>
    <t>Observación.
  Dirigida a : Oficina de Tecnologías de la Información
  Se evidencia debilidad en la planeación, toda vez que la actividad y la meta a desarrollar esta encaminada a la elaboración y publicación en el portal web de los seguimientos a la implementación del Plan Estratégico de Tecnologías de la Información y las comunicaciones PETI 2022, mientras que el producto y el soporte no determina la publicación o la hace opcional. 
  Se recomienda mejorar su formulación de tal forma que se pueda evaluar claramente los entregables de la dependencia ejecutora.</t>
  </si>
  <si>
    <t>SEGUIMIENTO OBSERVACIONES Y RECOMENDACIONES OCI AL 30/08/2022
  Se evidencia que las observaciones realizadas por la OCI al 30/08/2022, no fueron tenidas en cuenta.</t>
  </si>
  <si>
    <t>Durante el tercer cuatrimestre del 2022, la Dirección de Personas Jurídicas brindó 114 orientaciones virtuales con el proposito de  formalizar y el fortalecer las ESAL  competencia de la SCRD, Por la cantidad de actas generadas, se citan algunos radicados de ellas tal como se indicó en el segundo cuatrimestre a la OCI.</t>
  </si>
  <si>
    <t>Radicados Orfeo: 20222300125601, 20222300340233, 20222300346283, 20222300346933, 20222300349493, 20222300355323, 20222300365193, 20222300377073, 20222300379883, 20222300385423, 20222300391503, 20222300399613, 20222300403653, 20222300407633, 20222300408233, 20222300412413, 20222300417573, 20222300420443, 20222300427963, 20222300430253, 20222300439853, 20222300441723, 20222300442393, 20222300443723, 20222300452083, 20222300453343, 20222300456303, 20222300460173, 20222300463203, 20222300480293, 20222300492653, 20222300495643, 20222300528673.</t>
  </si>
  <si>
    <r>
      <rPr>
        <u/>
        <sz val="11"/>
        <color rgb="FF000000"/>
        <rFont val="&quot;Quattrocento Sans&quot;, sans-serif"/>
      </rPr>
      <t>Revisados los soportes dispuestos en la carpeta compartida para el seguimiento del PAAC, se evidencia:
 Que la Oficina de Tecnologías de la Información, adjunto los soportes correspondientes a la elaboración del seguimiento a la implementación del Plan Estratégico de Tecnologías de la Información y las comunicaciones PETI. Sin embargo, no se evidencia la publicación del seguimiento a la implementación del PETI 2022, en el portal web de la SCRD.
 Adicionalmente, el reporte realizado en la base de datos no corresponde a la activi</t>
    </r>
    <r>
      <rPr>
        <u/>
        <sz val="11"/>
        <color rgb="FF000000"/>
        <rFont val="&quot;Quattrocento Sans&quot;, sans-serif"/>
      </rPr>
      <t>dad 1.5</t>
    </r>
  </si>
  <si>
    <t>Observación.
  Dirigida a : Oficina de Tecnologías de la Información
  Se evidencia debilidad en la planeación, toda vez que la actividad y la meta a desarrollar esta encaminada a la elaboración y publicación en el portal web de los seguimientos a la implementación del Plan Estratégico de Tecnologías de la Información y las comunicaciones PETI 2022, mientras que el producto y el soporte no determina la publicación o la hace opcional. 
  Se recomienda para la construcción del PAAC 2023, mejorar la formulación de tal forma que se pueda evaluar claramente los entregables de la dependencia ejecutora.</t>
  </si>
  <si>
    <t>Elaborar y publicar en el portal web el seguimiento del Plan de Tratamiento de Riegos de Seguridad y Privacidad de la Información 2022</t>
  </si>
  <si>
    <t>2 seguimientos del Plan de Tratamiento de Riegos de Seguridad y Privacidad de la Información 2022</t>
  </si>
  <si>
    <t>Seguimientos del Plan de Tratamiento de Riegos de Seguridad y Privacidad de la Información 2022</t>
  </si>
  <si>
    <t>Pantallazos de publicación y/o radicados de los seguimientos del Plan de Tratamiento de Riegos de Seguridad y Privacidad de la Información 2022</t>
  </si>
  <si>
    <t>Se realiza seguimiento a la ejecución de los planes para primer y segundo semestre de 2022, de conformidad con el plan aprobado por el Comité de Gestión y Desempeño. Se adjuntan radicados. 
 Al tratarse de actas, no se ga realizado publicación de las mismas</t>
  </si>
  <si>
    <t>https://drive.google.com/drive/folders/1rFsS4kVkpJEagJqv3fuk0dPK5bvKP2AJ</t>
  </si>
  <si>
    <t>Se realizan reuniones de Seguridad de la Información en las cuales se hace seguimiento del Plan de Tratamiento de Riegos de Seguridad y Privacidad de la Información.</t>
  </si>
  <si>
    <t>20221600016814, 20221600021054
  20221600021114, 20221600025174
  20221600020624, 20221600025424
  * Informes (Drive evidencias)
  * Pantallazos reuniones de seguimiento. (Drive evidencias)</t>
  </si>
  <si>
    <t>Revisados los soportes dispuestos en la carpeta compartida para el seguimiento del PAAC, se evidencia:
  La Oficina de Tecnologías de la Información, reportó el cumplimiento de la actividad y adjunto los soportes correspondientes al seguimiento del Plan de Tratamiento de Riegos de Seguridad y Privacidad de la Información 2022, mediante pantallazo de las diversas reuniones seguimiento de Seguridad de la información y seis (6) radicados que corresponden a los informes de actividades del Contrato 90 de 2022 y una presentación de seguimiento a los planes: 
  *Plan Estratégico de Tecnologías de Información – PETI 2020 – 2024
  *Plan de Seguridad de la Información
  *Plan de Tratamiento de Riesgos
  Sin embargo, no se evidenciaron soportes de publicación en el portal web de la SCRD.</t>
  </si>
  <si>
    <t>Observación.
  Dirigida a : Oficina de Tecnologías de la Información
  Se evidencia debilidad en la planeación, toda vez que la actividad a desarrollar esta encaminada al seguimiento y publicación en el portal web del seguimiento del Plan de Tratamiento de Riegos de Seguridad y Privacidad de la Información 2022 , mientras que el producto y el soporte no determina la publicación o la hace opcional. 
  Se recomienda mejorar su formulación de tal forma que se pueda evaluar claramente los entregables de la dependencia ejecutora.</t>
  </si>
  <si>
    <t>Reportada primer cuatrimestre</t>
  </si>
  <si>
    <t xml:space="preserve">En el último cuatrimestre no se programaron jornadas informativas puesto que no se ofertaron nuevas convocatorias por la Dirección de Fomento en el marco del Programa Distrital de Estímulos en este periodo. </t>
  </si>
  <si>
    <r>
      <rPr>
        <u/>
        <sz val="11"/>
        <color rgb="FF000000"/>
        <rFont val="&quot;Quattrocento Sans&quot;"/>
      </rPr>
      <t>Revisados los soportes dispuestos en la carpeta compartida para el seguimiento del PAAC, se evidencia:
 Que la Oficina de Tecnologías de la Información, adjunto los soportes correspondientes al seguimiento de los siguientes planes: 
 *Plan de Seguridad de la Información; 
  *Plan de Tratamiento de Riesgos. 
 Lo anterior, se evidencio mediante las actas de reunión de fecha 13 de septiembre y 06 de diciembre de 2022 (radicados 20221600386023 y 20221600515803).
 Sin embargo, no se evidencia los soportes de publicación en el portal web de la SCRD. Adicionalmente, el reporte realizado en la base de datos no corresponde a l</t>
    </r>
    <r>
      <rPr>
        <u/>
        <sz val="11"/>
        <color rgb="FF000000"/>
        <rFont val="&quot;Quattrocento Sans&quot;"/>
      </rPr>
      <t>a actividad 1.5.</t>
    </r>
  </si>
  <si>
    <t>Observación.
  Dirigida a : Oficina de Tecnologías de la Información
  Se evidencia debilidad en la planeación, toda vez que la actividad a desarrollar esta encaminada al seguimiento y publicación en el portal web del seguimiento del Plan de Tratamiento de Riegos de Seguridad y Privacidad de la Información 2022 , mientras que el producto y el soporte no determina la publicación o la hace opcional. 
  Se recomienda para la construcción del PAAC 2023, mejorar la formulación de tal forma que se pueda evaluar claramente los entregables de la dependencia ejecutora y verificar la coherencia del reporte de la dependencia ejecutora.</t>
  </si>
  <si>
    <t>Elaborar y publicar en el portal web el seguimiento del Plan de Seguridad y Privacidad de la Información 2022</t>
  </si>
  <si>
    <t>2 seguimientos del Plan de Seguridad y Privacidad de la Información 2022</t>
  </si>
  <si>
    <t>Seguimientos del Plan de Seguridad y Privacidad de la Información 2022</t>
  </si>
  <si>
    <t>Pantallazos de publicación y/o radicados de los seguimientos del Plan de Seguridad y Privacidad de la Información 2022</t>
  </si>
  <si>
    <t>Se realizan reuniones de Seguridad de la Información en las cuales se hace seguimiento del Plan de Seguridad y Privacidad de la Información 2022</t>
  </si>
  <si>
    <t>Revisados los soportes dispuestos en la carpeta compartida para el seguimiento del PAAC, se evidencia:
  La Oficina de Tecnologías de la Información, reportó el cumplimiento de la actividad y adjunto los soportes correspondientes al seguimiento del Plan de Seguridad y Privacidad de la Información 2022, mediante pantallazo de las diversas reuniones seguimiento de Seguridad de la información y seis (6) radicados que corresponden a los informes de actividades del Contrato 90 de 2022 y una presentación de seguimiento a los planes: 
  *Plan Estratégico de Tecnologías de Información – PETI 2020 – 2024
  *Plan de Seguridad de la Información
  *Plan de Tratamiento de Riesgos
  Sin embargo, no se evidenciaron soportes de publicación en el portal web de la SCRD.</t>
  </si>
  <si>
    <t>Observación.
  Dirigida a : Oficina de Tecnologías de la Información
  Se evidencia debilidad en la planeación, toda vez que la actividad a desarrollar esta encaminada al seguimiento y publicación en el portal web del seguimiento del Plan de Seguridad y Privacidad de la Información 2022 , mientras que el producto y el soporte no determina la publicación o la hace opcional. 
  Se recomienda mejorar su formulación de tal forma que se pueda evaluar claramente los entregables de la dependencia ejecutora.</t>
  </si>
  <si>
    <t>Revisados los soportes dispuestos en la carpeta compartida para el seguimiento del PAAC, se evidencia:
 Que la Oficina de Tecnologías de la Información, adjunto los soportes correspondientes al seguimiento de los siguientes planes: 
 *Plan de Seguridad de la Información; 
  *Plan de Tratamiento de Riesgos. 
 Lo anterior, se evidencio mediante las actas de reunión de fecha 13 de septiembre y 06 de diciembre de 2022 (radicados 20221600386023 y 20221600515803).
 Sin embargo, no se evidencia la soportes de publicación en el portal web de la SCRD.</t>
  </si>
  <si>
    <t>Consolidar y publicar la matriz con la información de los grupos de valor de la SCRD 2022</t>
  </si>
  <si>
    <t>1 Matriz de Grupos de Valor de la SCRD 2022</t>
  </si>
  <si>
    <t>Matriz de Grupos de Valor de la SCRD</t>
  </si>
  <si>
    <t>Pantallazos de publicación y/o radicado de la Matriz de Grupos de Valor</t>
  </si>
  <si>
    <t>Se realizó el análisis de la información de la matriz de caracterización y la metodología usada para la caracterización 2021 con el fin de verificar su posible actualización.</t>
  </si>
  <si>
    <t>La Oficina Asesora de Planeación reporta retraso en el cumplimiento de la meta, se deberá reportar en el siguiente seguimiento.</t>
  </si>
  <si>
    <t>Revisado el reporte y los soportes dispuestos en la carpeta compartida para el seguimiento del PAAC, se evidencia:
  En el reporte se describen acciones realizadas sobre la actividad. Sin embargo, no se evidencia cumplimiento al 100% de la acción con corte al 31/08/2021 fecha máxima para su ejecución y no se evidencian soportes de avance en la Carpeta DRIVE.</t>
  </si>
  <si>
    <t>Observación.
  Dirigida a la Oficina Asesora de Planeación: 
  Se debe asegurar el reporte conforme a la actividad planteada, con el respectivo soporte que de cuenta de su cumplimiento.</t>
  </si>
  <si>
    <t>Publicar en la página web y redes sociales de la Entidad de los resultados de la caracterización de los grupos de valor de la SCRD</t>
  </si>
  <si>
    <t>3 publicaciones
 (1 en página web de la SCRD y 2 en redes sociales de la SCRD</t>
  </si>
  <si>
    <t>Resultados de la caracterización de los grupos de valor de la SCRD</t>
  </si>
  <si>
    <t>Pantallazos y/o constancias de la Publicación en página web (1) y redes sociales (2)</t>
  </si>
  <si>
    <t>Se publica en la página web y redes sociales los resultados de la caracterización de los grupos de valor de la SCRD.</t>
  </si>
  <si>
    <t>Pantallazos de la publicación en página web y en redes sociales, con fecha 17 de agosto de 2022.</t>
  </si>
  <si>
    <t>La Dirección de Gestión Corporativa - Relación con la Ciudadanía reporta cumplimiento de la actividad programada en el segundo cuatrimestre de la vigencia</t>
  </si>
  <si>
    <t>Actividad que no se encuentra programada para finalización en el período de evaluación. 
 Revisados los soportes dispuestos en la carpeta compartida para el seguimiento del PAAC, se evidencia:
  La Dirección de Gestión Corporativa - Relación con la Ciudadanía, reportó el cumplimiento de la actividad y adjunto los soportes correspondientes a la publicación en página web y en redes sociales de los resultados de la caracterización de los grupos de valor de la SCRD.
  Ahora bien, al consultar la página web de la SCRD, se evidencia una (1) publicación en el portal web de la entidad de los resultados de la caracterización de los grupos de valor de la SCRD, en el siguiente link: https://www.culturarecreacionydeporte.gov.co/es/participa y dos publicaciones en redes sociales.</t>
  </si>
  <si>
    <t>Se reporto en segundo cuatrimestre</t>
  </si>
  <si>
    <t>Revisados los soportes dispuestos en la carpeta compartida para el seguimiento del PAAC, se evidencia:
  La Dirección de Gestión Corporativa - Relación con la Ciudadanía, reportó el cumplimiento de la actividad y adjunto los soportes correspondientes a la publicación en página web y en redes sociales de los resultados de la caracterización de los grupos de valor de la SCRD, en el (ii) corte de evaluación 30/08/2022.</t>
  </si>
  <si>
    <t>Publicar los resultados de la encuesta de satisfacción de grupos de valor</t>
  </si>
  <si>
    <t>2 publicaciones en la página web de la SCRD</t>
  </si>
  <si>
    <t>Resultados de la encuesta en página web de la SCRD</t>
  </si>
  <si>
    <t>Pantallazos y/o constancias de la Publicación en página web (2)</t>
  </si>
  <si>
    <t>Se publican en página web el informe de la encuesta de satisfacción, I semestre.</t>
  </si>
  <si>
    <t>Pantallazo publicación del informe en página web, con fecha 4 de agosto de 2022.</t>
  </si>
  <si>
    <t>Revisados los soportes dispuestos en la carpeta compartida para el seguimiento del PAAC, se evidencia:
  La Dirección de Gestión Corporativa - Relación con la Ciudadanía, reportó el cumplimiento de la actividad y adjunto los soportes correspondientes a la publicación de los resultados de la encuesta de satisfacción de grupos de valor
  Ahora bien, al consultar la página web de la SCRD, se evidencia una (1) publicación en el portal web de la entidad de los resultados de la encuesta de satisfacción de grupos de valor, en el siguiente link: https://www.culturarecreacionydeporte.gov.co/es/la-scrd/canales-de-atencion-y-orientacion-la-ciudadania</t>
  </si>
  <si>
    <r>
      <rPr>
        <u/>
        <sz val="11"/>
        <color rgb="FF000000"/>
        <rFont val="&quot;Quattrocento Sans&quot;"/>
      </rPr>
      <t>Revisados los soportes dispuestos en la carpeta compartida para el seguimiento del PAAC, se evidencia:
  La Dirección de Gestión Corporativa - Relación con la Ciudadanía, no reportó el cumplimiento de la actividad y de igual manera no adjunto los soportes correspondientes a la publicación de los resultados de la encuesta de satisfacción de grupos de valor.
  Ahora bien, la OCI al consultar la página web de la SCRD, evidencia una (1) publicación en el portal web de la entidad de los resultados de la encuesta de satisfacción de grupos de valor del segundo semestre de 2022, en el siguiente link: https://www.culturarecreacionydeporte.gov.co/es/atencion-y-servicios-la-</t>
    </r>
    <r>
      <rPr>
        <sz val="11"/>
        <color rgb="FF000000"/>
        <rFont val="&quot;Quattrocento Sans&quot;"/>
      </rPr>
      <t>ciudadania</t>
    </r>
  </si>
  <si>
    <t>Observación.
 Debilidad en el reporte y los Soportes documentales, por cuanto no se subieron los soportes correspondientes a la carpeta respectiva, que evidencien el cumplimiento de la actividad.
 Se recomienda: Para la ejecución del PAAC 2023, adjuntar soportes objetivos y suficientes con los que se pueda evaluar claramente los entregables de la dependencia ejecutora y verificar la que se realice el correspondiente reporte en el mecanismo establecido para tal fin.</t>
  </si>
  <si>
    <t>Elaborar y publicar mensualmente el Plan de Gasto Público (Plan de Acción presupuestal) de la SCRD</t>
  </si>
  <si>
    <t>12 Planes de Gasto Público (Plan de Acción presupuestal) de la SCRD publicados, 1 corte diciembre 2021 y 11 del 2022 mes vencido</t>
  </si>
  <si>
    <t>Planes de Gasto Público (Plan de Acción presupuestal) de la SCRD</t>
  </si>
  <si>
    <t>Pantallazos de publicación y/o Planes de Gasto Público (Plan de Acción presupuestal) de la SCRD</t>
  </si>
  <si>
    <t>Se elaboraron y publicaron mensualmente los documentos Plan de Gasto Público (Plan de Acción presupuestal) de la SCRD para la vigencia 2021 con corte al 31/12/2021 y para la vigencia 2022 la versión inicial y con cortes a 31/01/2022, 28/02/2022, 31/03/2022 y 30/04/2022.</t>
  </si>
  <si>
    <t>Estos documentos se vienen publicando periódicamente en el link de Transparencia y acceso a información pública, en la sección " 4 Planeación Presupuesto E Informes" del apartado "4.4.2 Inversión del Sector 4-3-3 Plan de Gasto Público (Plan de Acción)", en el link: https://www.culturarecreacionydeporte.gov.co/es/4-planeacion-presupuesto-e-informes/4-planeacion-presupuesto-e-informes/4-3-3-plan-de-gasto-publico-plan-de-accion</t>
  </si>
  <si>
    <t>Revisados los soportes dispuestos en la carpeta compartida para el seguimiento del PAAC, se evidencia :
  La Oficina Asesora de Planeación, reportó la elaboración y publicación mensual del documento del Plan de Gasto Público (Plan de Acción presupuestal) de la SCRD para la vigencia 2021 con corte al 31/12/2021 y se subieron los soportes correspondientes a la carpeta respectiva. 
  Ahora bien, al consultar la página web de la SCRD, se evidencia la publicación del Plan de gasto publico corte diciembre 2021, en el siguiente link: https://www.culturarecreacionydeporte.gov.co/es/scrd-transparente/plan-de-acción/plan-de-accion-versión-31-de-diciembre-de-2021.</t>
  </si>
  <si>
    <t>Actividad evaluada y finalizada en el (I) cuatrimestre.</t>
  </si>
  <si>
    <t>Se reporto en primer cuatrimestre</t>
  </si>
  <si>
    <t>Revisados los soportes dispuestos en la carpeta compartida para el seguimiento del PAAC, se evidencia :
  La Oficina Asesora de Planeación, reportó la elaboración y publicación mensual del documento del Plan de Gasto Público (Plan de Acción presupuestal) de la SCRD para la vigencia 2022, la versión inicial y la del corte al 31/01/2022 y se subieron los soportes correspondientes a la carpeta respectiva. 
  Ahora bien, al consultar la página web de la SCRD, se evidencia la publicación del Plan de gasto publico corte enero de 2021, en el siguiente link: https://www.culturarecreacionydeporte.gov.co/es/scrd-transparente/plan-de-accion/plan-de-accion-31-de-enero-2022</t>
  </si>
  <si>
    <t>Revisados los soportes dispuestos en la carpeta compartida para el seguimiento del PAAC, se evidencia :
  La Oficina Asesora de Planeación, reportó la elaboración y publicación mensual del documento del Plan de Gasto Público (Plan de Acción presupuestal) de la SCRD para la vigencia 2022 con corte 28/02/2022 y se subieron los soportes correspondientes a la carpeta respectiva. 
  Ahora bien, al consultar la página web de la SCRD, se evidencia la publicación del Plan de gasto publico corte febrero de 2022, en el siguiente link: https://www.culturarecreacionydeporte.gov.co/es/scrd-transparente/plan-de-accion/plan-de-accion-28-de-febrero-2022</t>
  </si>
  <si>
    <t>Revisados los soportes dispuestos en la carpeta compartida para el seguimiento del PAAC, se evidencia :
  La Oficina Asesora de Planeación, reportó la elaboración y publicación mensual del documento del Plan de Gasto Público (Plan de Acción presupuestal) de la SCRD para la vigencia 2022 con corte 31/03/2022 y se subieron los soportes correspondientes a la carpeta respectiva.
  Ahora bien, al consultar la página web de la SCRD, se evidencia la publicación del Plan de gasto publico corte marzo de 2022, en el siguiente link: https://www.culturarecreacionydeporte.gov.co/es/scrd-transparente/plan-de-accion/plan-de-accion-31-de-marzo-2022</t>
  </si>
  <si>
    <t>Se elaboraro y publicó el documento Plan de Gasto Público (Plan de Acción presupuestal) de la SCRDcon corte al 30/04/202.</t>
  </si>
  <si>
    <t>La Oficina Asesora de Planeación reporta cumplimiento de la actividad para el segundo cuatrimestre de la vigencia. La evidencia reposa en el link reportado por la dependencia.</t>
  </si>
  <si>
    <t>Revisados los soportes dispuestos en la carpeta compartida para el seguimiento del PAAC, se evidencia :
  La Oficina Asesora de Planeación, reportó la elaboración y publicación mensual del documento del Plan de Gasto Público (Plan de Acción presupuestal) de la SCRD para la vigencia 2022 con corte 30/04/2022 y se subieron los soportes correspondientes a la carpeta respectiva.
  Ahora bien, al consultar la página web de la SCRD, se evidencia la publicación del Plan de gasto publico corte abril de 2022, en el siguiente link: https://ant.culturarecreacionydeporte.gov.co/es/scrd-transparente/plan-de-accion/plan-de-accion-30-de-abril-2022</t>
  </si>
  <si>
    <t>Es importante precisar que, con el fin de armonizar la periodicidad de la prublicación del documento Plan de Gasto Público (Plan de Acción presupuestal) con el seguimiento a metas del PDD, el cual se realiza trimestralmente, se adoptó también para este documento esa periodicidad</t>
  </si>
  <si>
    <t>De acuerdo con lo reportado por la Oficina Asesora de Planeación en el proceso de armonización de los instrumentos de gestión, se requiere realizar el ajuste en la planeación de las actividades del PAAC</t>
  </si>
  <si>
    <t>Revisados los soportes dispuestos en la carpeta compartida para el seguimiento del PAAC, se evidencia :
  La Oficina Asesora de Planeación, reportó que se adoptó para el Plan de Gasto Público (Plan de Acción presupuestal) de la SCRD la periodicidad de elaboración y publicación del seguimiento a metas del PDD, el cual se realiza trimestralmente. En consecuencia no se realizó reporte correspondiente al mes de mayo de 2022.</t>
  </si>
  <si>
    <t>Observación.
  Dirigida a : Oficina Asesora de planeación. 
  Se evidencia debilidad en la planeación, teniendo en cuenta que para su construcción se debió prever el proceso de armonización con los instrumentos de gestión. Razón por la cual, se recomienda mejorar su formulación de tal forma que se pueda evaluar claramente los entregables de la dependencia ejecutora y se ajuste a la periodicidad del seguimiento a metas del PDD</t>
  </si>
  <si>
    <t>Se reporto en segundo cuatrimestre un avance no se cumplio</t>
  </si>
  <si>
    <t>Se elaboraro y publicó el documento Plan de Gasto Público (Plan de Acción presupuestal) de la SCRDcon corte al 30/06/202.
  Es importante precisar que, con el fin de armonizar la periodicidad de la prublicación del documento Plan de Gasto Público (Plan de Acción presupuestal) con el seguimiento a metas del PDD, el cual se realiza trimestralmente, se adoptó también para este documento esa periodicidad</t>
  </si>
  <si>
    <t>Revisados los soportes dispuestos en la carpeta compartida para el seguimiento del PAAC, se evidencia :
  La Oficina Asesora de Planeación, reportó la elaboración y publicación mensual del documento del Plan de Gasto Público (Plan de Acción presupuestal) de la SCRD para la vigencia 2022 con corte 31/06/2022 y se subieron los soportes correspondientes a la carpeta respectiva.
  Ahora bien, al consultar la página web de la SCRD, se evidencia la publicación del Plan de gasto publico corte junio de 2022, en el siguiente link: https://ant.culturarecreacionydeporte.gov.co/es/scrd-transparente/plan-de-accion/plan-de-accion-30-de-junio-2022</t>
  </si>
  <si>
    <t>Revisados los soportes y reportes dispuestos en la carpeta compartida para el seguimiento del PAAC, se evidencia :
 La Oficina Asesora de Planeación no reportó la elaboración y publicación mensual del documento del Plan de Gasto Público (Plan de Acción presupuestal) de la SCRD para la vigencia 2022 con corte agosto de 2022 y no subieron los soportes correspondientes a la carpeta respectiva.
  Ahora bien, al consultar el link https://www.culturarecreacionydeporte.gov.co/es/transparencia-acceso-informacion-publica/planeacion-presupuesto-informes/plan-de-gasto-publico?field_fecha_de_emision_value=1 de la página web de la SCRD, no se evidencia la publicación del Plan de gasto publico corte agosto de 2022.</t>
  </si>
  <si>
    <t>Observación.
 Debilidad en el reporte y los soportes documentales, por cuanto no se adjuntaron los soportes correspondientes a la carpeta respectiva, que evidencien el cumplimiento de la actividad.
 Se recomienda: Para la ejecución del PAAC 2023, adjuntar soportes objetivos y suficientes con los que se pueda evaluar claramente los entregables de la dependencia ejecutora y verificar que se realice el correspondiente reporte en el mecanismo establecido para tal fin.</t>
  </si>
  <si>
    <t>Revisados los soportes y reportes dispuestos en la carpeta compartida para el seguimiento del PAAC, se evidencia :
 La Oficina Asesora de Planeación no reportó la elaboración y publicación mensual del documento del Plan de Gasto Público (Plan de Acción presupuestal) de la SCRD para la vigencia 2022 con corte septiembre de 2022 y no subieron los soportes correspondientes a la carpeta respectiva.
  Ahora bien, al consultar el link https://www.culturarecreacionydeporte.gov.co/es/transparencia-acceso-informacion-publica/planeacion-presupuesto-informes/plan-de-gasto-publico?field_fecha_de_emision_value=1 de la página web de la SCRD, no se evidencia la publicación del Plan de gasto publico corte septiembre de 2022.</t>
  </si>
  <si>
    <t>Observación.
 Debilidad en el reporte y los Soportes documentales, por cuanto no se adjuntaron los soportes correspondientes a la carpeta respectiva, que evidencien el cumplimiento de la actividad.
 Se recomienda: Para la ejecución del PAAC 2023, adjuntar soportes objetivos y suficientes con los que se pueda evaluar claramente los entregables de la dependencia ejecutora y verificar que se realice el correspondiente reporte en el mecanismo establecido para tal fin.</t>
  </si>
  <si>
    <t>Revisados los soportes y reportes dispuestos en la carpeta compartida para el seguimiento del PAAC, se evidencia :
 La Oficina Asesora de Planeación no reportó la elaboración y publicación mensual del documento del Plan de Gasto Público (Plan de Acción presupuestal) de la SCRD para la vigencia 2022 con corte octubre de 2022 y no subieron los soportes correspondientes a la carpeta respectiva.
  Ahora bien, al consultar el link https://www.culturarecreacionydeporte.gov.co/es/transparencia-acceso-informacion-publica/planeacion-presupuesto-informes/plan-de-gasto-publico?field_fecha_de_emision_value=1 de la página web de la SCRD, no se evidencia la publicación del Plan de gasto publico corte octubre de 2022.</t>
  </si>
  <si>
    <t>Revisados los soportes y reportes dispuestos en la carpeta compartida para el seguimiento del PAAC, se evidencia :
 La Oficina Asesora de Planeación no reportó la elaboración y publicación mensual del documento del Plan de Gasto Público (Plan de Acción presupuestal) de la SCRD para la vigencia 2022 con corte noviembre de 2022 y no subieron los soportes correspondientes a la carpeta respectiva.
  Ahora bien, al consultar el link https://www.culturarecreacionydeporte.gov.co/es/transparencia-acceso-informacion-publica/planeacion-presupuesto-informes/plan-de-gasto-publico?field_fecha_de_emision_value=1 de la página web de la SCRD, no se evidencia la publicación del Plan de gasto publico corte noviembre de 2022.</t>
  </si>
  <si>
    <t>Publicar en la página web los informes SIVICOF y las ejecuciones presupuestales de vigencia y reserva mensualmente y los estados financieros trimestrales.</t>
  </si>
  <si>
    <t>12 publicaciones SIVICOF, Ejecuciones Presupuestales de vigencia y reserva y estados financieros.</t>
  </si>
  <si>
    <t>Informes SIVICOF, Ejecuciones Presupuestales de vigencia y reserva y estados financieros.</t>
  </si>
  <si>
    <t>Pantallazos de publicación y/o reporte de publicaciones mensuales y trimestrales</t>
  </si>
  <si>
    <t>Grupo Interno de Trabajo de Gestión Financiera</t>
  </si>
  <si>
    <t>No reporta avances a la actividad</t>
  </si>
  <si>
    <t>Revisados los soportes dispuestos en la carpeta compartida para el seguimiento del PAAC, se evidencia:
  El Grupo Interno de Trabajo de Gestión Financiera, no cargó los soportes ni realizó el respectivo reporte en la matriz de seguimiento, relacionados con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dic 2021
  https://www.culturarecreacionydeporte.gov.co/es/transparencia-y-acceso-a-la-información-pública/4-1-2-informes-sivicof
  *Ejecuciones presupuestales de vigencia y reserva mensual - corte dic 2021
  https://www.culturarecreacionydeporte.gov.co/es/transparencia-y-acceso-a-la-información-pública/4-2-ejecucion-presupuestal
  *Estados financieros trimestrales.- 
  No es posible evidenciar la publicación de los estados financieros trimestrales, de conformidad con las fechas de reporte.</t>
  </si>
  <si>
    <t>Observación.
  Se evidencia debilidad en la planeación de la actividad, toda vez que la actividad no es claramente medible. Teniendo en cuenta que la actividad a desarrollar está encaminada a Publicar en la página web los informes SIVICOF y las ejecuciones presupuestales de vigencia y reserva mensualmente y los estados financieros trimestrales, la meta establece solamente 12 publicaciones, cuando de acuerdo a la actividad serian 12 publicaciones de los informes SIVICOF, 12 publicaciones de las ejecuciones presupuestales de vigencia y reserva mensual y 4 publicaciones de los estados financieros trimestrales. Adicionalmente en la meta y el producto no se habla de estados financieros trimestrales; y frente al soportes se indico nuevamente publicaciones mensuales y trimestrales. 
  Se recomienda En relación a las fechas es necesario revisar las fechas de ejecución de las actividades o determinar que publicaciones se efectuaran mes vencido y se revise la coherencia entre la actividad, la meta, el producto y el soporte, para definir claramente los criterios a evaluar. 
  Observación.
  Debilidad en los Soportes documentales, por cuanto el área no cargó soportes ni realizó el respectivo reporte en la matriz de seguimiento.
  Se recomienda: Es indispensable para la evaluación de la actividad adjuntar los soportes de cumplimiento por las dependencias ejecutoras y realizar el respectivo reporte.</t>
  </si>
  <si>
    <t>Actividad no reportada y cumplida en el primer cuatrimestre</t>
  </si>
  <si>
    <t>SEGUIMIENTO OBSERVACIONES Y RECOMENDACIONES OCI AL 31/04/2022
  Las observaciones realizadas por la OCI al 30/04/2022 se encuentran pendientes.</t>
  </si>
  <si>
    <t>SEGUIMIENTO OBSERVACIONES Y RECOMENDACIONES OCI AL 30/04/2022
  Se evidencia que las observaciones realizadas por la OCI al 30/04/2022, no fueron tenidas en cuenta.</t>
  </si>
  <si>
    <t>Revisados los soportes dispuestos en la carpeta compartida para el seguimiento del PAAC, se evidencia :
  El Grupo Interno de Trabajo de Gestión Financiera, no cargo los soportes ni realizó el respectivo reporte en la matriz de seguimiento, relacionados con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Enero 2022
  https://www.culturarecreacionydeporte.gov.co/es/transparencia-y-acceso-a-la-información-pública/4-1-2-informes-sivicof
  *Ejecuciones presupuestales de vigencia y reserva mensual - corte Enero 2022
  https://www.culturarecreacionydeporte.gov.co/es/transparencia-y-acceso-a-la-información-pública/4-2-ejecucion-presupuestal
  *Estados financieros trimestrales. 
  No es posible evidenciar la publicación de los estados financieros trimestrales, de conformidad con las fechas de reporte.</t>
  </si>
  <si>
    <t>Observación.
  Se evidencia debilidad en planeación de la actividad en relación, toda vez que la actividad no es claramente medible. 
  Teniendo en cuenta que, la actividad a desarrollar esta encaminada a Publicar en la página web los informes SIVICOF y las ejecuciones presupuestales de vigencia y reserva mensualmente y los estados financieros trimestrales, la meta establece solamente 12 publicaciones, cuando de acuerdo a la actividad serian 12 publicaciones de los informes SIVICOF, 12 publicaciones de las ejecuciones presupuestales de vigencia y reserva mensual y 4 publicaciones de los estados financieros trimestrales. Adicionalmente en la meta y el producto no se habla de estados financieros trimestrales; y frente al soportes se indico nuevamente publicaciones mensuales y trimestrales. 
  Se recomienda En relación a las fechas es necesario revisar las fechas de ejecución de las actividades o determinar que publicaciones se efectuaran mes vencido y se revise la coherencia entre la actividad, la meta, el producto y el soporte, para definir claramente los criterios a evaluar. 
  Observación.
  Debilidad en los Soportes documentales, por cuanto el área no cargo soportes ni realizó el respectivo reporte en la matriz de seguimiento
  Se recomienda: Es indispensable para la evaluación de la actividad adjuntar los soportes de cumplimiento por las dependencias ejecutoras y realizar el respectivo reporte.</t>
  </si>
  <si>
    <t>Revisados los soportes dispuestos en carpeta compartida para el seguimiento del PAAC, se evidencia :
  El Grupo Interno de Trabajo de Gestión Financiera , no cargo los soportes ni realizó el respectivo reporte en la matriz de seguimiento, relacionados con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febrero 2022
  https://www.culturarecreacionydeporte.gov.co/es/transparencia-y-acceso-a-la-información-pública/4-1-2-informes-sivicof
  *Ejecuciones presupuestales de vigencia y reserva mensual
  https://www.culturarecreacionydeporte.gov.co/es/transparencia-y-acceso-a-la-información-pública/4-2-ejecucion-presupuestal
  *Estados financieros trimestrales. 
  No es posible evidenciar la publicación de los estados financieros trimestrales, de conformidad con las fechas de reporte.</t>
  </si>
  <si>
    <t>Observación.
  Se evidencia debilidad en planeación de la actividad, toda vez que la actividad no es claramente medible. 
  Teniendo en cuenta que, la actividad a desarrollar esta encaminada a Publicar en la página web los informes SIVICOF y las ejecuciones presupuestales de vigencia y reserva mensualmente y los estados financieros trimestrales, la meta establece solamente 12 publicaciones, cuando de acuerdo a la actividad serian 12 publicaciones de los informes SIVICOF, 12 publicaciones de las ejecuciones presupuestales de vigencia y reserva mensual y 4 publicaciones de los estados financieros trimestrales. Adicionalmente en la meta y el producto no se habla de estados financieros trimestrales; y frente al soportes se indico nuevamente publicaciones mensuales y trimestrales. 
  Se recomienda En relación a las fechas es necesario revisar las fechas de ejecución de las actividades o determinar que publicaciones se efectuaran mes vencido y se revise la coherencia entre la actividad, la meta, el producto y el soporte, para definir claramente los criterios a evaluar. 
  Observación.
  Debilidad en los Soportes documentales, por cuanto el área no cargo soportes ni realizó el respectivo reporte en la matriz de seguimiento
  Se recomienda: Es indispensable para la evaluación de la actividad adjuntar los soportes de cumplimiento por las dependencias ejecutoras y realizar el respectivo reporte.</t>
  </si>
  <si>
    <t>Revisados los soportes dispuestos en la carpeta compartida para el seguimiento del PAAC, se evidencia :
  El Grupo Interno de Trabajo de Gestión Financiera, no cargo soportes ni realizó el respectivo reporte en la matriz de seguimiento, relacionados con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marzo 2022
  https://www.culturarecreacionydeporte.gov.co/es/transparencia-y-acceso-a-la-información-pública/4-1-2-informes-sivicof
  *Ejecuciones presupuestales de vigencia y reserva mensual
  Ejecuciones presupuestales de vigencia y reserva mensual- corte marzo 2022
  https://www.culturarecreacionydeporte.gov.co/es/transparencia-y-acceso-a-la-información-pública/4-2-ejecucion-presupuestal
  *Estados financieros trimestrales. 
  https://www.culturarecreacionydeporte.gov.co/es/transparencia-y-acceso-a-la-información-pública/4-1-3-estados-financieros</t>
  </si>
  <si>
    <t>Se realizó la publicación de los informes</t>
  </si>
  <si>
    <t>Pantallazos de la publicación de informes</t>
  </si>
  <si>
    <t>La Dirección de Gestión Corporativa reporta cumplimiento de la actividad para el segundo cuatrimestre de la vigencia</t>
  </si>
  <si>
    <t>Revisados los soportes dispuestos en carpeta compartida para el seguimiento del PAAC, se evidencia :
  El Grupo Interno de Trabajo de Gestión Financiera , reporto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abril 2022
  https://www.culturarecreacionydeporte.gov.co/es/transparencia-y-acceso-a-la-información-pública/4-1-2-informes-sivicof
  *Ejecuciones presupuestales de vigencia y reserva mensual - corte mayo de 2022
  https://www.culturarecreacionydeporte.gov.co/es/transparencia-y-acceso-a-la-información-pública/4-2-ejecucion-presupuestal
  *Estados financieros mensuales corte abril 2022
  https://ant.culturarecreacionydeporte.gov.co/es/transparencia-y-acceso-a-la-informacion-publica/4-1-3-estados-financieros
  *Estados financieros trimestrales. 
  No es posible evidenciar la publicación de los estados financieros trimestrales, de conformidad con las fechas de reporte.</t>
  </si>
  <si>
    <t>Observación.
  Se evidencia debilidad en planeación de la actividad, toda vez que la actividad no es claramente medible. 
  Teniendo en cuenta que, la actividad a desarrollar esta encaminada a Publicar en la página web los informes SIVICOF y las ejecuciones presupuestales de vigencia y reserva mensualmente y los estados financieros trimestrales, la meta establece solamente 12 publicaciones, cuando de acuerdo a la actividad serian 12 publicaciones de los informes SIVICOF, 12 publicaciones de las ejecuciones presupuestales de vigencia y reserva mensual y 4 publicaciones de los estados financieros trimestrales. Adicionalmente en la meta y el producto no se habla de estados financieros trimestrales; y frente al soportes se indico nuevamente publicaciones mensuales y trimestrales. 
  Se recomienda revisar las fechas de ejecución de las actividades o determinar que publicaciones se efectuaran mes vencido y se revise la coherencia entre la actividad, la meta, el producto y el soporte, para definir claramente los criterios a evaluar.</t>
  </si>
  <si>
    <t>Revisados los soportes dispuestos en carpeta compartida para el seguimiento del PAAC, se evidencia :
  El Grupo Interno de Trabajo de Gestión Financiera , reporto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mayo 2022
  https://www.culturarecreacionydeporte.gov.co/es/transparencia-y-acceso-a-la-información-pública/4-1-2-informes-sivicof
  *Ejecuciones presupuestales de vigencia y reserva mensual - corte junio de 2022
  https://www.culturarecreacionydeporte.gov.co/es/transparencia-y-acceso-a-la-información-pública/4-2-ejecucion-presupuestal
  *Estados financieros mensuales corte mayo 2022
  https://ant.culturarecreacionydeporte.gov.co/es/transparencia-y-acceso-a-la-informacion-publica/4-1-3-estados-financieros
  *Estados financieros trimestrales. 
  No es posible evidenciar la publicación de los estados financieros trimestrales, de conformidad con las fechas de reporte.</t>
  </si>
  <si>
    <t>Revisados los soportes dispuestos en carpeta compartida para el seguimiento del PAAC, se evidencia :
  El Grupo Interno de Trabajo de Gestión Financiera , reporto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junio 2022
  https://www.culturarecreacionydeporte.gov.co/es/transparencia-y-acceso-a-la-información-pública/4-1-2-informes-sivicof
  *Ejecuciones presupuestales de vigencia y reserva mensual - corte julio de 2022
  https://www.culturarecreacionydeporte.gov.co/es/transparencia-y-acceso-a-la-información-pública/4-2-ejecucion-presupuestal
  *Estados financieros mensuales corte junio 2022
  https://ant.culturarecreacionydeporte.gov.co/es/transparencia-y-acceso-a-la-informacion-publica/4-1-3-estados-financieros
  *Estados financieros trimestrales. 
  No es posible evidenciar la publicación de los estados financieros trimestrales, de conformidad con las fechas de reporte.</t>
  </si>
  <si>
    <t>Revisados los soportes dispuestos en carpeta compartida para el seguimiento del PAAC, se evidencia :
  El Grupo Interno de Trabajo de Gestión Financiera , reporto la publicación en la página web de los informes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julio 2022
  https://www.culturarecreacionydeporte.gov.co/es/transparencia-y-acceso-a-la-información-pública/4-1-2-informes-sivicof
  *Ejecuciones presupuestales de vigencia y reserva mensual - corte agosto de 2022
  https://www.culturarecreacionydeporte.gov.co/es/transparencia-y-acceso-a-la-información-pública/4-2-ejecucion-presupuestal
  *Estados financieros mensuales corte julio 2022
  https://ant.culturarecreacionydeporte.gov.co/es/transparencia-y-acceso-a-la-informacion-publica/4-1-3-estados-financieros
  *Estados financieros trimestrales. 
  No es posible evidenciar la publicación de los estados financieros trimestrales, de conformidad con las fechas de reporte.</t>
  </si>
  <si>
    <t>Se publico en pagina</t>
  </si>
  <si>
    <t>https://ant.culturarecreacionydeporte.gov.co/es/transparencia-y-acceso-a-la-informacion-publica/4-1-2-informes-sivicof</t>
  </si>
  <si>
    <t>Revisados los soportes dispuestos en la carpeta compartida para el seguimiento del PAAC, se evidencia :
  El Grupo Interno de Trabajo de Gestión Financiera, reporto únicamente la publicación en la página web del informe SIVICOF.
  Ahora bien, al consultar la página web de la SCRD, se evidencia la publicación de los documentos relacionados en la actividad, en los siguientes links:
  *Informes SIVICOF- corte agosto 2022
 https://www.culturarecreacionydeporte.gov.co/es/transparencia-acceso-informacion-publica/planeacion-presupuesto-informes/informe-otros-organismos-inspeccion-vigilancia-y-control
  *Ejecuciones presupuestales de vigencia y reserva mensual - corte agosto de 2022
 https://www.culturarecreacionydeporte.gov.co/es/transparencia-acceso-informacion-publica/planeacion-presupuesto-informes/ejecucion-presupuestal
  *Estados financieros mensuales corte agosto 2022
  https://ant.culturarecreacionydeporte.gov.co/es/transparencia-y-acceso-a-la-informacion-publica/4-1-3-estados-financieros
  *Estados financieros trimestrales. 
  No es posible evidenciar la publicación de los estados financieros trimestrales, de conformidad con las fechas de reporte.</t>
  </si>
  <si>
    <t>Observación.
 Se evidencia debilidad en planeación de la actividad, toda vez que no es claramente medible. 
 Se recomienda para la construcción del PAAC 2023, revisar las fechas de ejecución de las actividades o determinar que publicaciones se efectuaran mes vencido y se revise la coherencia entre la actividad, la meta, el producto y el soporte, para definir claramente los criterios a evaluar.</t>
  </si>
  <si>
    <t>Revisados los soportes dispuestos en la carpeta compartida para el seguimiento del PAAC, se evidencia :
  El Grupo Interno de Trabajo de Gestión Financiera, reporto únicamente la publicación en la página web del informe SIVICOF.
  Ahora bien, al consultar la página web de la SCRD, se evidencia la publicación de los documentos relacionados en la actividad, en los siguientes links:
  *Informes SIVICOF- corte septiembre 2022
 https://www.culturarecreacionydeporte.gov.co/es/transparencia-acceso-informacion-publica/planeacion-presupuesto-informes/informe-otros-organismos-inspeccion-vigilancia-y-control
  *Ejecuciones presupuestales de vigencia y reserva mensual - corte septiembre de 2022
 https://www.culturarecreacionydeporte.gov.co/es/transparencia-acceso-informacion-publica/planeacion-presupuesto-informes/ejecucion-presupuestal
  *Estados financieros mensuales corte septiembre 2022
 https://www.culturarecreacionydeporte.gov.co/es/transparencia-acceso-informacion-publica/planeacion-presupuesto-informes/estados-financieros
  *Estados financieros trimestrales. 
  No es posible evidenciar la publicación de los estados financieros trimestrales, de conformidad con las fechas de reporte.</t>
  </si>
  <si>
    <t>Observación.
 Se evidencia debilidad en planeación de la actividad, toda vez que la actividad no es claramente medible. 
 Se recomienda para la construcción del PAAC 2023, revisar las fechas de ejecución de las actividades o determinar que publicaciones se efectuaran mes vencido y se revise la coherencia entre la actividad, la meta, el producto y el soporte, para definir claramente los criterios a evaluar.</t>
  </si>
  <si>
    <t>Revisados los soportes dispuestos en la carpeta compartida para el seguimiento del PAAC, se evidencia :
  El Grupo Interno de Trabajo de Gestión Financiera, no reportó la publicación en la página web del informe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octubre 2022
  https://www.culturarecreacionydeporte.gov.co/es/transparencia-acceso-informacion-publica/planeacion-presupuesto-informes/informe-otros-organismos-inspeccion-vigilancia-y-control
  *Ejecuciones presupuestales de vigencia y reserva mensual - corte octubre de 2022
 https://www.culturarecreacionydeporte.gov.co/es/transparencia-acceso-informacion-publica/planeacion-presupuesto-informes/ejecucion-presupuestal
  *Estados financieros mensuales corte octubre 2022
 https://www.culturarecreacionydeporte.gov.co/es/transparencia-acceso-informacion-publica/planeacion-presupuesto-informes/estados-financieros
  *Estados financieros trimestrales. 
  No es posible evidenciar la publicación de los estados financieros trimestrales, de conformidad con las fechas de reporte.</t>
  </si>
  <si>
    <t>Revisados los soportes dispuestos en la carpeta compartida para el seguimiento del PAAC, se evidencia :
  El Grupo Interno de Trabajo de Gestión Financiera, no reportó la publicación en la página web del informe SIVICOF, las ejecuciones presupuestales de vigencia y reserva mensual y los estados financieros trimestrales. 
  Ahora bien, al consultar la página web de la SCRD, se evidencia la publicación de los documentos relacionados en la actividad, en los siguientes links:
  *Informes SIVICOF- corte noviembre 2022
  https://www.culturarecreacionydeporte.gov.co/es/transparencia-acceso-informacion-publica/planeacion-presupuesto-informes/informe-otros-organismos-inspeccion-vigilancia-y-control
  *Ejecuciones presupuestales de vigencia y reserva mensual - corte noviembre de 2022
 https://www.culturarecreacionydeporte.gov.co/es/transparencia-acceso-informacion-publica/planeacion-presupuesto-informes/ejecucion-presupuestal
  *Estados financieros mensuales corte noviembre 2022
  https://www.culturarecreacionydeporte.gov.co/es/transparencia-acceso-informacion-publica/planeacion-presupuesto-informes/estados-financieros
  *Estados financieros trimestrales. 
  No es posible evidenciar la publicación de los estados financieros trimestrales, de conformidad con las fechas de reporte.</t>
  </si>
  <si>
    <t>1.13</t>
  </si>
  <si>
    <t>Implementar y desarrollar el Menú Participa de la SCRD en página web</t>
  </si>
  <si>
    <t>1 Menú Participa de la SCRD implementado y desarrollado</t>
  </si>
  <si>
    <t>Menú Participa de la SCRD</t>
  </si>
  <si>
    <t>Link desarrollado del Menú Participa en la página web de la entidad</t>
  </si>
  <si>
    <t>Oficina Asesora de Comunicaciones 
 Oficina Asesora de Planeación</t>
  </si>
  <si>
    <t>El menu participa se encuentra direccionando al micrositio del SDACP donde se actualiza permanentemente la informacion</t>
  </si>
  <si>
    <t>https://www.culturarecreacionydeporte.gov.co/es/participa</t>
  </si>
  <si>
    <t>Revisados los soportes dispuestos en la carpeta compartida para el seguimiento del PAAC, se evidencia :
  La Dirección de Asuntos Locales y Participación, reportó la implementación del menú "Participa" de la SCRD en la página web de la entidad e indicó que se encuentra direccionado al micrositio del SDACP donde se actualiza permanentemente la información. 
  Ahora bien, al consultar la página web de la SCRD, se evidencia el desarrollo e implementación y desarrollar el menú "Participa" de la SCRD, en el siguiente link: https://www.culturarecreacionydeporte.gov.co/es/participa</t>
  </si>
  <si>
    <t>se reporto en en trimestre anterior y se encuantra actualizado ala fecha</t>
  </si>
  <si>
    <t>Se encuentra en el siguiente link: https://www.culturarecreacionydeporte.gov.co/es/participa</t>
  </si>
  <si>
    <t>Publicar en el portal Web los eventos y actividades y fechas relacionadas con los procesos clave en el calendario de eventos de la entidad</t>
  </si>
  <si>
    <t>Agenda actualizada y publicada</t>
  </si>
  <si>
    <t>Eventos, actividades y fechas relacionadas con los procesos clave en el calendario de eventos de la entidad.</t>
  </si>
  <si>
    <t>Reporte de publicaciones de la vigencia y pantallazo de la agenda actualizada</t>
  </si>
  <si>
    <t>Se ha publicado y actualizado la agenda cultural de manera permanente</t>
  </si>
  <si>
    <t>Se adjunta documento con evidencia de todas las publicaciones https://www.culturarecreacionydeporte.gov.co/es/eventos</t>
  </si>
  <si>
    <t>Se realiza el reporte cuantitativo y caulitativo, sin embargo no se adjuntan evidencias del cumplimiento de la actividad</t>
  </si>
  <si>
    <t>Revisados los soportes dispuestos en la carpeta compartida para el seguimiento del PAAC, se evidencia :
  La Oficina Asesora de Comunicaciones reportó, la publicación y actualización de la agenda cultural de manera permanente. Sin embargo, no se subieron los soportes correspondientes a la carpeta respectiva.
  Ahora bien, al consultar la página web de la SCRD, se evidencia la publicación de eventos, actividades y fechas relacionadas con los procesos clave en el calendario de eventos de la entidad, en el siguiente link: https://www.culturarecreacionydeporte.gov.co/es/eventos.</t>
  </si>
  <si>
    <t>Observación.
  Se evidencia debilidad en la planeación de la actividad, toda vez que la actividad esta encaminada a "Generar reporte trimestral de la publicación ubicación de eventos, actividades y fechas relacionadas con los procesos clave en el calendario de eventos de la entidad." No siendo posible verificar la generación del reporte en la página web en el link https://www.culturarecreacionydeporte.gov.co/es/eventos, por cuanto solo se identifica la ubicación de eventos, actividades y fechas del mes de mayo y una publicación del mes de abril, no siendo posible verificar las publicaciones ni reportes del trimestre de enero a marzo. Adicionalmente, no se cuenta con evidencias en la carpeta respectiva que den cumplimiento de la actividad. 
  Se recomienda revisar la coherencia entre la actividad, la meta, el producto y el soporte, para definir claramente los criterios a evaluar. 
  Observación.
  Debilidad en los Soportes documentales, por cuanto no se subieron los soportes correspondientes a la carpeta respectiva que evidencien el cumplimiento de la actividad.
  Se recomienda: Generar el reporte trimestral (enero- mar) de las publicaciones que se efectuaron de los eventos, actividades y fechas relacionadas con los procesos clave en el calendario de eventos de la entidad y adjuntar los soportes de cumplimiento de la actividad por la dependencia ejecutora</t>
  </si>
  <si>
    <t>Cartaelera de eventos actualizada y publicada</t>
  </si>
  <si>
    <t>Se aneza evidencia en la carpeta correspondiente https://www.culturarecreacionydeporte.gov.co/es/eventos</t>
  </si>
  <si>
    <t>La Oficina Asesora de Comunicaciones reporta avances cuantitativos y cualitativos de la meta para el segundo cuatrimestre de la vigencia</t>
  </si>
  <si>
    <t>Actividad que no se encuentra programada para finalización en el período de evaluación.
  Sin embargo, el área reporta avances de la actividad propuesta.
  La Oficina Asesora de Comunicaciones reportó, la publicación y actualización de la agenda cultural de manera permanente.
  Ahora bien, al consultar la página web de la SCRD, se evidencia la publicación de eventos, actividades y fechas relacionadas con los procesos clave en el calendario de eventos de la entidad, en el siguiente link: https://www.culturarecreacionydeporte.gov.co/es/eventos</t>
  </si>
  <si>
    <t>SEGUIMIENTO OBSERVACIONES Y RECOMENDACIONES OCI AL 31/04/2022
  De acuerdo a la evidencia soportada con corte 31/08/2022 se identifica que se acogieron parcialmente las recomendaciones y observaciones realizadas por la OCI, en el corte anterior.</t>
  </si>
  <si>
    <t>Actividad evaluada en el (i) corte de evaluación 30/04/2022
  Sin embargo, el área reporta la actividad propuesta para el ultimo cuatrimestre.
  La Oficina Asesora de Comunicaciones reportó, la publicación y actualización de la agenda cultural de manera permanente.
  Ahora bien, al consultar la página web de la SCRD, se evidencia la publicación de eventos, actividades y fechas relacionadas con los procesos clave en el calendario de eventos de la entidad, en el siguiente link: https://www.culturarecreacionydeporte.gov.co/es/eventos</t>
  </si>
  <si>
    <t>1.15</t>
  </si>
  <si>
    <t>Atender el 100% de las orientaciones virtuales y/o presenciales requeridas para la formalización y el fortalecimiento por las ESAL de competencia de la SCRD</t>
  </si>
  <si>
    <t>100% de las orientaciones virtuales y/o presenciales atendidas</t>
  </si>
  <si>
    <t>Orientaciones virtuales y/o presenciales requeridas para la formalización y el fortalecimiento por las ESAL de competencia de la SCRD</t>
  </si>
  <si>
    <t>Número de radicado por Orfeo de las orientaciones virtuales y/o presenciales</t>
  </si>
  <si>
    <t>Dirección de Personas Jurídicas</t>
  </si>
  <si>
    <t>Durante el primer cuatrimestre del 2022, la Dirección de Personas Jurídicas brindó 153 orientaciones virtuales con el proposito de formalizar y el fortalecer las ESAL competencia de la SCRD,. Por la cantidad de actas generadas, se citan algunos radicados de ellas.</t>
  </si>
  <si>
    <t>20222300005033, 20222300012203, 20222300070663, 20222300088483, 20222300090073, 20222300119263, 20222300119383, 20222300111343, 20222300114183, 20222300138803, 20222300140083, 20222300135183, 20222300137573, 20222300147863</t>
  </si>
  <si>
    <t>La dependencia reporta avances cuantitativos y cualitativos de la meta para el primer cuatrimestre de vigencia.</t>
  </si>
  <si>
    <t>Actividad que no se encuentra programada para finalización en el período de evaluación.
  Sin embargo, el área reporta avances de la actividad propuesta.
  La Dirección de Personas Jurídicas, reportó que en el cuatrimestre se efectuaron 153 orientaciones virtuales y presenciales con el propósito formalizar y fortalecer las ESAL de competencia de la SCRD. Sin embargo, tal y como lo reportó el área solo se subieron a la carpeta respectiva los soportes de cumplimiento de 14 orientaciones.</t>
  </si>
  <si>
    <t>Observación.
  Debilidad en los Soportes documentales, por cuanto no se subieron la totalidad de los soportes correspondientes a la carpeta respectiva, que evidencien el cumplimiento de las 153 orientaciones.
  Se recomienda: adjuntar los soportes de cumplimiento de la actividad por la dependencia ejecutora o establecer alguna herramienta por medio del cual se pueda relacionar y controlar las orientaciones solicitados vs las realizadas.</t>
  </si>
  <si>
    <t>Durante el segundo cuatrimestre del 2022, la Dirección de Personas Jurídicas brindó 98 orientaciones virtuales con el proposito de formalizar y el fortalecer las ESAL competencia de la SCRD,.</t>
  </si>
  <si>
    <t>Como evidencia se relacionan 98 radicados Orfeo. 20222300075031, 20222300166873, 20222300170973, 20222300183273, 20222300185803, 20222300185903, 20222300191363, 20222300191823, 20222300192033, 20222300195023, 20222300200123, 20222300205973, 20222300208033, 20222300208303, 20222300208583, 20222300208723, 20222300209743, 20222300211283, 20222300212963, 20222300216083, 20222300218203, 20222300232423, 20222300249733, 20222300255093, 20222300259573, 20222300259623, 20222300268603, 20222300269083, 20222300270243, 20222300270483, 20222300276483, 20222300277353, 20222300282303, 20222300282343, 20222300291053, 20222300291673, 20222300297273, 20222300304573, 20222300306943, 20222300308033, 20222300310303, 20222300312733, 20222300316723, 20222300317113, 20222300319403, 20222300321963, 20222300171723, 20222300168253, 20222300168573, 20222300173213, 20222300174883, 20222300181633, 20222300189793, 20222300189963, 20222300199653, 20222300206203, 20222300203003, 20222300203073, 20222300231153, 20222300233613, 20222300239643, 20222300241393, 20222300253593, 20222300256143, 20222300261963, 20222300260263, 20222300259913, 20222300262143, 20222300266383, 20222300277543, 20222300284013, 20222300285143, 20222300282433, 20222300287643, 20222300298703, 20222300256153, 20222300252723, 20222300257053, 20222300253933, 20222300291503, 20222300317213, 20222300299523, 20222300300093, 20222300299973, 20222300300333, 20222300306953, 20222300304723, 20222300306463, 20222300307043, 20222300306523, 20222300307953, 20222300321953, 20222300308693, 20222300310743, 20222300314023, 20222300319103, 20222300327023, 20222300206353.</t>
  </si>
  <si>
    <t>La Dirección de Personas Jurídicas reporta avances cuantitativos y cualitativos de la meta para el segundo cuatrimestre de vigencia.</t>
  </si>
  <si>
    <t>Actividad que no se encuentra programada para finalización en el período de evaluación.
  Sin embargo, el área reporta avances de la actividad propuesta.
  La Dirección de Personas Jurídicas, reportó que en el cuatrimestre se efectuaron 88 orientaciones virtuales y presenciales con el propósito formalizar y fortalecer las ESAL de competencia de la SCRD. De igual manera se subieron carpeta respectiva los soportes de cumplimiento.
 Reportando un avance del 67%, durante el II cuatrimestre.</t>
  </si>
  <si>
    <t>Revisados los soportes dispuestos en la carpeta compartida para el seguimiento del PAAC, se evidencia :
 La Dirección de Personas Jurídicas, reporta que en el cuatrimestre se efectuaron 114 orientaciones virtuales y presenciales con el propósito formalizar y fortalecer las ESAL de competencia de la SCRD. Sin embargo, tal y como lo reportó el área solo se subieron algunos soportes de cumplimiento a la carpeta respectiva.</t>
  </si>
  <si>
    <t>Observación.
  Debilidad en los Soportes documentales, por cuanto no se subieron la totalidad de los soportes correspondientes a la carpeta respectiva, que evidencien el cumplimiento de la totalidad de las orientaciones.
  Se recomienda: En la construcción del PAAC, adjuntar los soportes de cumplimiento de la actividad por la dependencia ejecutora o establecer alguna herramienta por medio del cual se pueda relacionar y controlar las orientaciones solicitados vs las realizadas.</t>
  </si>
  <si>
    <t>1.16</t>
  </si>
  <si>
    <t>Realizar jornadas informativas sobre los diferentes programas que permitan el acceso a actividades culturales, recreativas y deportivas de la ciudad</t>
  </si>
  <si>
    <t>76 jornadas informativas</t>
  </si>
  <si>
    <t>Jornadas Informativas
 6 - DACP
 70 - DF</t>
  </si>
  <si>
    <t>Números de radicados de las actas y/o planillas de asistencia de las jornadas</t>
  </si>
  <si>
    <t>Dirección de Arte Cultura y Patrimonio
 Dirección de Fomento</t>
  </si>
  <si>
    <t>DF: 100%
 DACP: 80%</t>
  </si>
  <si>
    <t>DF: Se elaboraron 44 jornadas y espacios de participación y de socialización en los cuales se informó a la ciudadanía acerca del portafolio de convocatorias ofertadas y se resolvieron sus dudas y cuestionamientos. 
 DACP: Se realizaron jornadas informativas, socializando la Beca de Apoyo para la Profesionalización de Artistas, Beneficiso Economicos Peirodicos BEPS, Programas de formación titulada Convenio SENA-SCRD 2022-1 y el Festival Escolar de las Artes 2022</t>
  </si>
  <si>
    <t>DF: Actas de reunión relacionadas en el siguiente drive:
 https://drive.google.com/drive/folders/1oYAMrBHL_O71nEYeXqoJr6FculiEc6_8?usp=sharing
 DACP: Radicados
 Reporte 20223000163093
 Actas 
 20223100165373
 20223100123613
 20223100165273
 20223100096543
 20223100125133
 20223100080603
 20223100132493
 20223100107433
 20223100107263
 20223100107973
 20223100107273
 20223100094933
 20223100110253
 20223100119803
 20223100083513
 20223100094923
 20223100132773
 20223100131843
 20223100091153
 20223100109013
 20223100121773
 20223100128953
 20223100132863
 20223100135503
 20223100102463
 20223100092463
 20223100097783
 20223100139993
 20223100101183</t>
  </si>
  <si>
    <t>La DF cumplió con la meta establecida en el primer cuatrimestre de la vigencia como se evidencia en los soportes. 
 La DACP reporta avance en el cumplimiento de la actividad para el I cuatrimestre de la vigencia.</t>
  </si>
  <si>
    <t>Actividad que no se encuentra programada para finalización en el período de evaluación.
  Sin embargo, el área reporta avances de la actividad propuesta.
  La Dirección de Fomento, reportó para el cuatrimestre que se efectuaron 44 jornadas y espacios de participación y de socialización en los cuales se informó a la ciudadanía acerca del portafolio de convocatorias ofertadas, cumpliendo con la meta establecida.
  En cuanto a la Dirección de Arte Cultura y Patrimonio reportó para el cuatrimestre el avance de las cumplimiento de la actividad con relación a las jornadas informativas relacionadas con: 
  Beca de Apoyo para la Profesionalización de Artistas, Beneficios Económicos Periódicos BEPS, Programas de formación titulada Convenio SENA-SCRD 2022-1 y el Festival Escolar de las Artes 2022</t>
  </si>
  <si>
    <t>DF: 100%</t>
  </si>
  <si>
    <t>DF: Debido a la nueva oferta de convocatorias de ii Fase del Programa Distrital de Estímulos, se reportan en II Cuatrimestre 22 espacios de participación y de socialización adicionales, para un total de 66 en la vigencia, en los cuales se informó a la ciudadanía acerca del portafolio de convocatorias ofertadas y se resolvieron sus dudas y cuestionamientos.</t>
  </si>
  <si>
    <t>DF: Se relacionan las actas de los espacios en el siguiente drive asociado por la OAP, así como en el siguiente link: https://drive.google.com/drive/folders/1glB4ulRvgwtBzGMY-D5uZ2ygjjfMRi0u?usp=sharing</t>
  </si>
  <si>
    <t>La DF reporta cumplimiento de su actividad en el segundo cuatrimestre de la vigencia alcanzando un cumplimiento acumulado de 66 jornadas informativas</t>
  </si>
  <si>
    <t>Actividad que no se encuentra programada para finalización en el período de evaluación.
  Sin embargo, el área reporta avances de la actividad propuesta.
  La Dirección de Fomento, reportó para el cuatrimestre que se efectuaron 22 jornadas y espacios de participación y de socialización en los cuales se informó a la ciudadanía acerca del portafolio de convocatorias ofertadas, con un total acumulado de 66 jornadas.
  En cuanto a la Dirección de Arte Cultura y Patrimonio no reportó para el cuatrimestre avance de las cumplimiento de la actividad con relación a las jornadas informativas.</t>
  </si>
  <si>
    <t>DACP: 100%</t>
  </si>
  <si>
    <t xml:space="preserve">DF: En el último cuatrimestre no se programaron jornadas informativas puesto que no se ofertaron nuevas convocatorias por la Dirección de Fomento en el marco del Programa Distrital de Estímulos en este periodo. 
DACP: Desde la DACP se realizaron las 6 jornadas de socialización programadas, 4 en el reportadas en el primer cuatrimestre y 2 que se cargaron evidencias en el segundo cuatrimestre:  
1. Beca de Apoyo para la Profesionalización de Artistas
2. Beneficiso Economicos Peirodicos BEPS, 
3. Programas de formación titulada Convenio SENA-SCRD 2022-1
4. Festival Escolar de las Artes 2022
5. Beca Celebración del Día del Arte Urbano 2022.
6. Beca Comparte Lo uqe Sabes
</t>
  </si>
  <si>
    <t>DF: N/A
DACP: Radicados 
20223100532813
20223000319853
20223100182943
20223100195423
20223100196783</t>
  </si>
  <si>
    <t>Revisados los soportes dispuestos en la carpeta compartida para el seguimiento del PAAC, se evidencia :
 La Dirección de Fomento, reportó para el cuatrimestre que no se efectuaron jornadas y espacios de participación y de socialización en los cuales se informó a la ciudadanía acerca del portafolio de convocatorias ofertadas, debido a que no se ofertaron nuevas convocatorias por la Dirección de Fomento en el marco del Programa Distrital de Estímulos, registrando un total acumulado de 66 jornadas. Sin embargo, se debieron haber registrado un total de 70 jornadas de conformidad con el producto establecido en la actividad. 
 En cuanto a la Dirección de Arte Cultura y Patrimonio registro un total acumulado de 6 jornadas.</t>
  </si>
  <si>
    <t>Observación.
  Debilidad en los Soportes documentales, por cuanto no se subieron la totalidad de los soportes correspondientes a la carpeta respectiva, que evidencien el cumplimiento de la totalidad de las orientaciones.
  Se recomienda: En la construcción del PAAC, adjuntar los soportes de cumplimiento de la actividad por la dependencia ejecutora o establecer alguna herramienta por medio del cual se pueda relacionar y controlar las orientaciones solicitados vs las realizadas y garantizar que se ejecuten la totalidad de las actividades programadas.</t>
  </si>
  <si>
    <t>1.17</t>
  </si>
  <si>
    <t>Publicar menusalmente el link con las Agendas Participativas Anuales, listado de representantes y actas de los espacios (teniendo en cuenta la información suceptible de ser publicada) del Sistema Distrital de Arte Cultura y Patrimonio</t>
  </si>
  <si>
    <t>12 Link de publicaciones mensuales</t>
  </si>
  <si>
    <t>Reporte publicaciones mensuales del micrositio
 Enero se genera en febrero y así sucesivamente</t>
  </si>
  <si>
    <t>Link de las publicaciones realizadas en el micrositio de participación</t>
  </si>
  <si>
    <t>Dado que la publicacion se realiza en el mes siguiente a la sesion, esta actividad para la vigencia 2022 inicia en el mes de febrero</t>
  </si>
  <si>
    <t>La actividad esta para cumplir antes del 28 de febrero respecto a la sesión realizada en el mes de enero de 2022</t>
  </si>
  <si>
    <t>Revisados los soportes y reportes dispuestos en la carpeta compartida para el seguimiento del PAAC, se evidencia :
  La Dirección de Asuntos Locales y Participación no reportó la publicación de las actas de consejos aprobadas y de las Agendas Participativas Anuales y no se subieron los soportes correspondientes a la carpeta respectiva.
  Ahora bien, al consultar la página web de la SCRD, se evidencia la publicación en el link del Sistema Distrital de Arte Cultura y Patrimonio, de los siguientes documentos: https://www.culturarecreacionydeporte.gov.co/es/gestion-cultural-territorial-y-participacion/sistemas-de-participacion/sistema-distrital-de-arte-cultura-y-patrimonio
  * Agendas Participativas Anuales, 
  * listado de representantes 
  * actas de los espacios 
  No obstante, no fue posible determinar cuales debían ser actualizados.</t>
  </si>
  <si>
    <t>Observación.
  Se evidencia debilidad en la planeación de la actividad , toda vez que la actividad esta encaminada a "Publicar mensualmente el link con las Agendas Participativas Anuales, listado de representantes y actas de los espacios." No siendo posible verificar la generación del reporte de las publicaciones mensuales del micrositio que se determino como soporte para verificar el cumplimiento de la actividad. 
  Se recomienda se revise la coherencia de la formulación de la actividad y el producto y se determine claramente si el producto será una reporte mensual o el link de las publicaciones.
  Observación.
  Debilidad en los Soportes documentales, por cuanto no se subieron los soportes correspondientes a la carpeta respectiva, que evidencien el cumplimiento de la actividad.
  Se recomienda: generar el reporte de enero (si aplica) hasta abril de las publicaciones que se efectuaron en el micrositio (Agendas Participativas Anuales, listado de representantes y actas de los espacio) y se adjunten los soportes de cumplimiento de la actividad por la dependencia ejecutora.</t>
  </si>
  <si>
    <t>Se adelantó la publicacion de actas de consejos aprobadas y APA reportadas</t>
  </si>
  <si>
    <t>https://www.culturarecreacionydeporte.gov.co/es/gestion-cultural-territorial-y-participacion/sistemas-de-participacion/sistema-distrital-de-arte-cultura-y-patrimonio</t>
  </si>
  <si>
    <t>En el link no se identifican las actas publicadas de acuerdo con lo reportado. 07 de mayo de 2022.</t>
  </si>
  <si>
    <t>Revisados los soportes y reportes dispuestos en la carpeta compartida para el seguimiento del PAAC, se evidencia :
  La Dirección de Asuntos Locales y Participación, reportó la publicación de las actas de consejos aprobadas y APA reportadas. Sin embargo no se subieron los soportes correspondientes a la carpeta respectiva.
  Ahora bien, al consultar la página web de la SCRD, se evidencia la publicación en el link del Sistema Distrital de Arte Cultura y Patrimonio, de los siguientes documentos: https://www.culturarecreacionydeporte.gov.co/es/gestion-cultural-territorial-y-participacion/sistemas-de-participacion/sistema-distrital-de-arte-cultura-y-patrimonio
  * Agendas Participativas Anuales, 
  * listado de representantes 
  * actas de los espacios 
  No obstante, no fue posible determinar cuales documentos debían ser publicados y actualizados.</t>
  </si>
  <si>
    <t>Observación.
  Se evidencia debilidad en planeación de la actividad , toda vez que la que la actividad esta encaminada a "Publicar mensualmente el link con las Agendas Participativas Anuales, listado de representantes y actas de los espacios." No siendo posible verificar la generación del reporte de las publicaciones mensuales del micrositio, el cual se determinó como soporte de verificación el cumplimiento de la actividad. 
  Se recomienda se revise la coherencia de la formulación de la actividad y el producto y se determine claramente si el producto será una reporte mensual o el link de las publicaciones.
  Observación.
  Debilidad en los Soportes documentales, por cuanto no se subieron los soportes correspondientes a la carpeta respectiva, que evidencien el cumplimiento de la actividad.
  Se recomienda generar el reporte de enero (si aplica) hasta abril de las publicaciones que se efectuaron en el micrositio (Agendas Participativas Anuales, listado de representantes y actas de los espacio) y se adjunten los soportes de cumplimiento de la actividad por la dependencia ejecutora.</t>
  </si>
  <si>
    <t>Revisados los soportes y reportes dispuestos en la carpeta compartida para el seguimiento del PAAC, se evidencia :
  La Dirección de Asuntos Locales y Participación, reportó la publicación de las actas de consejos aprobadas y APA reportadas. Sin embargo no se subieron los soportes correspondientes a la carpeta respectiva.
  Ahora bien, al consultar la página web de la SCRD, se evidencia la publicación en el link del Sistema Distrital de Arte Cultura y Patrimonio, de los siguientes documentos: https://www.culturarecreacionydeporte.gov.co/es/gestion-cultural-territorial-y-participacion/sistemas-de-participacion/sistema-distrital-de-arte-cultura-y-patrimonio
  * Agendas Participativas Anuales, 
  * listado de representantes 
  * actas de los espacios 
  No obstante, no fue posible determinar cuales debían ser publicadas y actualizadas.</t>
  </si>
  <si>
    <t>Observación.
  Se evidencia debilidad en planeación de la actividad , toda vez que la que la actividad esta encaminada a "Publicar mensualmente el link con las Agendas Participativas Anuales, listado de representantes y actas de los espacios." No siendo posible verificar la generación del reporte de las publicaciones mensuales del micrositio, el cual se determinó como soporte de verificación el cumplimiento de la actividad. 
  Se recomienda se revise la coherencia de la formulación de la actividad y el producto y se determine claramente si el producto será una reporte mensual o el link de las publicaciones. 
  Observación.
  Debilidad en los Soportes documentales, por cuanto no se subieron los soportes correspondientes a la carpeta respectiva, que evidencien el cumplimiento de la actividad.
  Se recomienda generar el reporte de enero (si aplica) hasta abril de las publicaciones que se efectuaron en el micrositio (Agendas Participativas Anuales, listado de representantes y actas de los espacio) y se adjunten los soportes de cumplimiento de la actividad por la dependencia ejecutora.</t>
  </si>
  <si>
    <t>Se ha realizado la publicación para cada Consejo de Agendas Participativas Anuales, listado de representantes y actas de los espacios (sin asistencia y/o firmas por ley de habeas data) desarrollados a la fecha, en el micrositio del Sistema Distrital de Arte Cultura y Patrimonio</t>
  </si>
  <si>
    <t>https://ant.culturarecreacionydeporte.gov.co/es/gestion-cultural-territorial-y-participacion/sistemas-de-participacion/sistema-distrital-de-arte-cultura-y-patrimonio</t>
  </si>
  <si>
    <t>La Dirección de Arte, Cultura y Patrimonio reporta cumplimiento de la actividad programada en el segundo cuatrimestre de la vigencia. Las evidencias se encuentran dispuestas en el link reportado por la dependencia.</t>
  </si>
  <si>
    <t>Revisados los soportes y reportes dispuestos en la carpeta compartida para el seguimiento del PAAC, se evidencia :
  La Dirección de Asuntos Locales y Participación reportó la publicación de las actas de consejos aprobadas y de las Agendas Participativas Anuales y no se subieron los soportes correspondientes a la carpeta respectiva.
  Ahora bien, al consultar la página web de la SCRD, se evidencia la publicación en el link del Sistema Distrital de Arte Cultura y Patrimonio, de los siguientes documentos: https://ant.culturarecreacionydeporte.gov.co/es/gestion-cultural-territorial-y-participacion/sistemas-de-participacion/sistema-distrital-de-arte-cultura-y-patrimonio
  * Agendas Participativas Anuales, 
  * listado de representantes 
  * actas de los espacios</t>
  </si>
  <si>
    <t>Observación.
  Se evidencia cumplimiento de la actividad "Publicar mensualmente el link con las Agendas Participativas Anuales, listado de representantes y actas de los espacios". Sin embargo, no se evidencia la generación del reporte de las publicaciones mensuales del micrositio que se determino como soporte para verificar el cumplimiento de la actividad. 
  Se recomienda se revise la coherencia de la formulación de la actividad y el producto y se determine claramente si el producto será una reporte mensual o el link de las publicaciones.
  Observación.
  Debilidad en los Soportes documentales, por cuanto no se subieron los soportes correspondientes a la carpeta respectiva, que evidencien el cumplimiento de la actividad.</t>
  </si>
  <si>
    <t>Revisados los soportes y reportes dispuestos en la carpeta compartida para el seguimiento del PAAC, se evidencia :
  La Dirección de Asuntos Locales y Participación reportó la publicación de las actas de consejos aprobadas y de las Agendas Participativas Anuales. Sin embargo, no se subieron los soportes correspondientes a la carpeta respectiva.
  Ahora bien, al consultar la página web de la SCRD, se evidencia la publicación en el link del Sistema Distrital de Arte Cultura y Patrimonio, de los siguientes documentos: https://ant.culturarecreacionydeporte.gov.co/es/gestion-cultural-territorial-y-participacion/sistemas-de-participacion/sistema-distrital-de-arte-cultura-y-patrimonio
  * Agendas Participativas Anuales, 
  * listado de representantes 
  * actas de los espacios</t>
  </si>
  <si>
    <t>Observación.
  Se evidencia cumplimiento de la actividad "Publicar mensualmente el link con las Agendas Participativas Anuales, listado de representantes y actas de los espacios". Sin embargo, no se evidencia la generación del reporte de las publicaciones mensuales del micrositio que se determino como soporte para verificar el cumplimiento de la actividad. 
  Se recomienda: Para la ejecución del PAAC 2023, revisar la coherencia de la formulación de la actividad y el producto.
  Observación.
  Debilidad en los Soportes documentales, por cuanto no se subieron los soportes correspondientes a la carpeta respectiva, que evidencien el cumplimiento de la actividad.
 Se recomienda: Para la ejecución del PAAC 2023, adjuntar soportes objetivos y suficientes con los que se pueda evaluar claramente los entregables de la dependencia ejecutora y verificar la que se realice el correspondiente reporte en el mecanismo establecido para tal fin.</t>
  </si>
  <si>
    <t>1.18</t>
  </si>
  <si>
    <t>Generar el reporte de las publicaciones mensuales en el micrositio de Biblored</t>
  </si>
  <si>
    <t>10 reportes</t>
  </si>
  <si>
    <t>Reporte con las publicaciones y/o link de publicación</t>
  </si>
  <si>
    <t>Dirección de Lectura y Bibliotecas</t>
  </si>
  <si>
    <t>Desde BibloRed se envía el reporte de Enero a Abril de 2022, con información estadística del número de visitantes de la página, lugares más visitados en la página, noticias más visitadas. Se da cuenta del número de actualizaciones, eventos de programación misional, noticias, temas de interés de la ciudadanía en general, y novedades en la prestación de servicios.</t>
  </si>
  <si>
    <t>Informe Acciones Portal Web: www.biblored.gov.co
 Periodo del informe: enero a abril de 2022
 Archivo cargado en la carpeta compartida por la OAP-Plan Anticorrupción y Atención al ciudadano 2022</t>
  </si>
  <si>
    <t>No se identificaron las evidencias de acuerdo con los soportes reportados por la dependencia</t>
  </si>
  <si>
    <t>Revisados los soportes y reportes dispuestos en la carpeta compartida para el seguimiento del PAAC, se evidencia :
  La Dirección de Lectura y Bibliotecas, reportó la generación del reporte de las publicaciones mensuales en el micrositio de Biblored. Sin embargo, no subieron los soportes correspondientes a la carpeta compartida por la OAP-Plan Anticorrupción y Atención al ciudadano 2022
  Ahora bien, al consultar la página web www.biblored.gov.co, no fue posible evidenciar el informe del periodo enero a abril de 2022 en las fechas establecidas en la matriz de seguimiento.</t>
  </si>
  <si>
    <t>Observación.
  Debilidad en los Soportes documentales, por cuanto no se subieron los soportes correspondientes a la carpeta respectiva, que evidencien el cumplimiento de la actividad.
  Se recomienda: adjuntar los soportes de cumplimiento de la actividad por la dependencia ejecutora. 
  Observación.
  Se evidencia incumplimiento de las fechas para ejecutar la actividad, por cuanto los reportes fueron definidos para realizarse con periodicidad mensual y de conformidad con lo reportado por el área se realizó un informe del periodo enero- abril que se reporta como evidencia para los referidos meses, no siendo coherente con las fechas establecidas en la actividad. 
  Se recomienda: adjuntar los soportes de cumplimiento de la actividad por la dependencia ejecutora, de manera mensualizada, para efectos de cumplir con las fechas establecidas en la actividad.</t>
  </si>
  <si>
    <t>El reporte se presenta en el cuatrimestre correspondiente</t>
  </si>
  <si>
    <t>Se envía el reporte para el mes de mayo de las publicaciones del micrositio www.biblored.gov.co: Se publicaron 5 noticias. Se hicieron 6 actualizaciones de la página de BibloRed. En el reporte se incluyen las estadísticas de visitas, resumen de audiencia, las páginas más visitadas, las noticias más visitadas.</t>
  </si>
  <si>
    <t>Link de las Noticias:
  https://www.biblored.gov.co/noticias/biblioteca-jornada-votaciones 
  https://www.biblored.gov.co/noticias/reactivacion-servicios-bibliotecas 
  https://www.biblored.gov.co/noticia/big-bang-lecturas-maternidad 
  https://www.biblored.gov.co/noticias/experiencias-podcast-timiza 
  https://www.biblored.gov.co/noticias/programacion-junio</t>
  </si>
  <si>
    <t>La Dirección de Lectura y Bibliotecas reporta cumplimiento de la actividad para el segundo cuatrimestre de la vigencia. Las evidencias se encuentran el link reportado por la dependencia</t>
  </si>
  <si>
    <t>Revisados los soportes y reportes dispuestos en la carpeta compartida para el seguimiento del PAAC, se evidencia :
  La Dirección de Lectura y Bibliotecas, reportó la generación del reporte de las publicaciones mensuales en el micrositio de Biblored, así: Se publicaron 5 noticias. Se hicieron 6 actualizaciones de la página de BibloRed. En el reporte se incluyen las estadísticas de visitas, resumen de audiencia, las páginas más visitadas, las noticias más visitadas. 
  Ahora bien, al consultar los links, se verificaron las noticias por citadas en el reporte de publicaciones:
  https://www.biblored.gov.co/noticias/biblioteca-jornada-votaciones 
  https://www.biblored.gov.co/noticias/reactivacion-servicios-bibliotecas 
  https://www.biblored.gov.co/noticia/big-bang-lecturas-maternidad 
  https://www.biblored.gov.co/noticias/experiencias-podcast-timiza</t>
  </si>
  <si>
    <t>Se envía el reporte para el mes de junio de las publicaciones del micrositio www.biblored.gov.co: Se publicaron 39 noticias. Se hicieron 12 actualizaciones de la página de BibloRed. En el reporte se incluyen las estadísticas de visitas, resumen de audiencia, las páginas más visitadas, las noticias más visitadas.</t>
  </si>
  <si>
    <t>Link de las noticias publicadas:
  https://www.biblored.gov.co/noticias/artistas-tribu-baharu 
  https://www.biblored.gov.co/noticias/artistas-titeres-agarrapattta 
  https://www.biblored.gov.co/noticias/charlas-ciudadanas 
  https://www.biblored.gov.co/noticias/podcast-viajeros-sonoros 
  https://www.biblored.gov.co/noticias/experiencias-podcast 
  https://www.biblored.gov.co/noticias/recomendados-libros-ciudad 
  https://www.biblored.gov.co/noticias/programacion-biblored 
  https://www.biblored.gov.co/noticias/recomendados-tusa-libros 
  https://www.biblored.gov.co/noticias/biblovacaciones-biblored 
  https://www.biblored.gov.co/noticias/podcast-partcipacion-ciudadana 
  https://www.biblored.gov.co/noticias/programacion-biblored-junio 
  https://www.biblored.gov.co/noticias/huerta-puente-aranda 
  https://www.biblored.gov.co/noticias/podcast-big-bang 
  https://www.biblored.gov.co/noticias/titeres-biblovacaciones 
  https://www.biblored.gov.co/noticias/cierres-votaciones-segunda-vuelta 
  https://www.biblored.gov.co/noticias/cierres-ppp-labco 
  https://www.biblored.gov.co/noticias/biblovacaciones-fiorella-ferroni 
  https://www.biblored.gov.co/noticias/biblovacaciones-taller-plastilina 
  https://www.biblored.gov.co/noticias/biblovacaciones-creacion-artistica 
  https://www.biblored.gov.co/noticias/biblovacaciones-animales-fantasmas 
  https://www.biblored.gov.co/noticias/recomendados-espiritualidad 
  https://www.biblored.gov.co/noticias/inti-raymi-bibliotecas 
  https://www.biblored.gov.co/noticias/efemerides-biblored-1984 
  https://www.biblored.gov.co/noticias/nuevos-contenidos-biblioteca-digital 
  https://www.biblored.gov.co/noticias/mes-orgullo-celebracion 
  https://www.biblored.gov.co/noticias/viajeros-sonoros-humedal-tibanica 
  https://www.biblored.gov.co/noticias/artistas-nobara-hayakawa 
  https://www.biblored.gov.co/noticias/bibliotecas-itinerantes-ruralidad 
  https://www.biblored.gov.co/noticias/recomendados-finales-inesperados 
  https://www.biblored.gov.co/noticias/biblioteca-digital-recomendados-lgbtiq 
  https://www.biblored.gov.co/noticias/encuentro-autor-daniela-violi 
  https://www.biblored.gov.co/noticias/movilidad-corazon-ventanilla 
  https://www.biblored.gov.co/noticias/documental-marea-verde 
  https://www.biblored.gov.co/noticias/programacion-junio-vacaciones 
  https://www.biblored.gov.co/noticias/podcast-experiencias-biblored-raymi 
  https://biblored.gov.co/noticias/claudia-rueda-taller 
  https://www.biblored.gov.co/noticias/charlas-ciudadanas-derechos-aborto 
  https://www.biblored.gov.co/noticias/charlas-ciudadanas-javier-pena 
  https://www.biblored.gov.co/noticias/big-bang-lectura-diversidad</t>
  </si>
  <si>
    <t>Revisados los soportes y reportes dispuestos en la carpeta compartida para el seguimiento del PAAC, se evidencia :
  La Dirección de Lectura y Bibliotecas, reportó la generación del reporte de las publicaciones mensuales en el micrositio de Biblored, así: Se publicaron 39 noticias. Se hicieron 12 actualizaciones de la página de BibloRed. En el reporte se incluyen las estadísticas de visitas, resumen de audiencia, las páginas más visitadas, las noticias más visitadas. 
  Ahora bien, al consultar los links, se verificaron las noticias por citadas en el reporte de publicaciones:
  https://www.biblored.gov.co/noticias/artistas-tribu-baharu 
  https://www.biblored.gov.co/noticias/artistas-titeres-agarrapattta 
  https://www.biblored.gov.co/noticias/charlas-ciudadanas 
  https://www.biblored.gov.co/noticias/podcast-viajeros-sonoros</t>
  </si>
  <si>
    <t>Se envía el reporte para el mes de julio de las publicaciones del micrositio www.biblored.gov.co: Se publicaron 37 noticias. Se hicieron 10 actualizaciones de la página de BibloRed. En el reporte se incluyen las estadísticas de visitas, resumen de audiencia, las páginas más visitadas, las noticias más visitadas.</t>
  </si>
  <si>
    <t>Link de las noticias publicadas:
  https://www.biblored.gov.co/noticias/efemerides-libro-electronico 
  https://www.biblored.gov.co/noticias/programacion-biblored-semanal 
  https://www.biblored.gov.co/noticias/charlas-maximo-castellanos 
  https://www.biblored.gov.co/noticias/obra-antigonas-mujeres 
  https://www.biblored.gov.co/noticias/biblored-resuena-suba 
  https://www.biblored.gov.co/noticias/escuela-nominacion-unesco 
  https://www.biblored.gov.co/noticias/exposicion-itinerante-memoria 
  https://www.biblored.gov.co/noticias/recomendados-lugares-peliculas 
  https://www.biblored.gov.co/noticias/efemerides-pablo-neruda 
  https://www.biblored.gov.co/noticias/programacion-semanal-biblored 
  https://www.biblored.gov.co/noticias/asian-saturday-virgilio-barco 
  https://www.biblored.gov.co/noticias/boletin-sibibo-julio 
  https://www.biblored.gov.co/noticias/carcel-distrital-proyecto-paz 
  https://www.biblored.gov.co/noticias/sala-labco-serigrafia 
  https://www.biblored.gov.co/noticias/efemerides-dia-del-rock 
  https://www.biblored.gov.co/noticias/casa-poesia-silva 
  https://www.biblored.gov.co/noticias/escuela-curso-lengua-senas 
  https://www.biblored.gov.co/noticias/feria-loca-artes-kennedy 
  https://www.biblored.gov.co/noticias/podcast-maria-mercedes-carranza 
  https://www.biblored.gov.co/noticias/recomendados-libros-para-lluvia 
  https://www.biblored.gov.co/noticias/programacion-biblored-bibliotecas 
  https://www.biblored.gov.co/noticias/independencia-2022-julio 
  https://www.biblored.gov.co/noticias/indice-lectura-bogota 
  https://www.biblored.gov.co/noticias/20-julio-cierres-bibliotecas 
  https://www.biblored.gov.co/noticias/ernest-hemingway-efemerides 
  https://www.biblored.gov.co/noticias/pueblo-kamentsa-exposicion 
  https://www.biblored.gov.co/noticias/recomendados-libros-impopulares 
  https://www.biblored.gov.co/noticias/efemerides-dia-mujer-afrodescendiente 
  https://www.biblored.gov.co/noticias/escuela-seminarios-cursos 
  https://www.biblored.gov.co/noticias/sala-labco-compartir-frutas 
  https://www.biblored.gov.co/noticias/politica-publica-LEO 
  https://www.biblored.gov.co/noticias/catalogo-mantenimiento 
  https://www.biblored.gov.co/noticias/experiencias-biblored-salud-mental 
  https://www.biblored.gov.co/noticias/feria-popular-libro-2022 
  https://www.biblored.gov.co/noticias/efemerides-lasana-garfield 
  https://www.biblored.gov.co/noticias/podcast-viajeros-independencia</t>
  </si>
  <si>
    <t>Revisados los soportes y reportes dispuestos en la carpeta compartida para el seguimiento del PAAC, se evidencia :
  La Dirección de Lectura y Bibliotecas, reportó la generación del reporte de las publicaciones mensuales en el micrositio de Biblored, así: Se publicaron 37 noticias. Se hicieron 10 actualizaciones de la página de BibloRed. En el reporte se incluyen las estadísticas de visitas, resumen de audiencia, las páginas más visitadas, las noticias más visitadas. 
  Ahora bien, al consultar los links, se verificaron las noticias por citadas en el reporte de publicaciones:
  https://www.biblored.gov.co/noticias/efemerides-libro-electronico 
  https://www.biblored.gov.co/noticias/programacion-biblored-semanal 
  https://www.biblored.gov.co/noticias/charlas-maximo-castellanos 
  https://www.biblored.gov.co/noticias/obra-antigonas-mujeres</t>
  </si>
  <si>
    <t>Se envía el reporte para el mes de agosto de las publicaciones del micrositio www.biblored.gov.co: Se publicaron 50 noticias. Se hicieron 15 actualizaciones de la página de BibloRed. En el reporte se incluyen las estadísticas de visitas, resumen de audiencia, las páginas más visitadas, las noticias más visitadas.</t>
  </si>
  <si>
    <t>Link de las noticias publicadas:
  https://biblored.gov.co/noticias/Isabel-
  Allende 
  https://biblored.gov.co/noticias/podcats-
  postales-feria-libros
  https://biblored.gov.co/noticias/maraton-
  lecturas-ppp
  https://biblored.gov.co/noticias/concierto-
  artistas-en-red-virgilio
  https://biblored.gov.co/noticias/comision-
  charla-huellas
  https://biblored.gov.co/noticias/conoce-
  biblored-bibliotecas-publicas
  https://biblored.gov.co/noticias/cumplean
  os-bogota-484
  https://biblored.gov.co/noticias/condonaci
  on-multas-biblored
  https://biblored.gov.co/noticias/poesia-
  escrita-bogota
  https://biblored.gov.co/noticias/suspensio
  n-bibliotecas-agosto
  https://biblored.gov.co/noticias/biblored-
  actividades-cumpleanos-bogota
  https://biblored.gov.co/noticias/recomend
  ados-dia-del-gato
  https://biblored.gov.co/noticias/dia-
  poblaciones-indigenas
  https://biblored.gov.co/noticias/podcast-
  biblored-resuena-sumapaz
  https://biblored.gov.co/noticias/recorrido-
  candelaria-aventuras-gato
  https://biblored.gov.co/noticias/comision-
  informe-charlas
  https://biblored.gov.co/noticias/agosto-
  programacion-bibliotecas
  https://biblored.gov.co/noticias/charlas-
  harold-munoz-comision
  https://biblored.gov.co/noticias/sistema-
  distrital-bibliotecas-programacion
  https://biblored.gov.co/noticias/coleccione
  s-biblioteca-digital-comics
  https://biblored.gov.co/noticias/bogota-
  100-palabras-vi
  https://biblored.gov.co/noticias/entrevista
  s-laura-acero
  https://biblored.gov.co/noticias/artistas-
  red-lejanias
  https://biblored.gov.co/noticias/artistas-
  red-camino-a-casa
  https://biblored.gov.co/noticia/inauguracio
  n-fuga-biblioteca
  https://biblored.gov.co/noticias/puente-
  aranda-teatro
  https://biblored.gov.co/noticias/escuela-
  lectores-cerebro
  https://biblored.gov.co/noticias/planet-on-
  festival
  https://biblored.gov.co/noticias/podcast-
  efemerides-historia-de-bogota
  https://biblored.gov.co/noticias/mantenimi
  ento-catalogo-agosto-2022
  https://biblored.gov.co/noticias/programac
  ion-semanal-bibliotecas
  https://biblored.gov.co/noticias/recomend
  ados-colecciones-digitales
  https://biblored.gov.co/noticias/dia-
  fotografia-efemerides
  https://biblored.gov.co/noticias/programac
  ion-agosto-biblored
  https://biblored.gov.co/noticias/artistas-
  en-red-tamsaianka
  https://biblored.gov.co/noticias/biblioteca-
  fuga-apertura
  https://biblored.gov.co/noticias/exposicio
  n-kamentsa-virgilio
  https://biblored.gov.co/noticias/sala-
  labco-plastico-taller
  https://biblored.gov.co/noticias/comision-
  verdad-biblioteca-digital
  https://biblored.gov.co/noticias/celebracio
  n-adultos-mayores
  https://biblored.gov.co/noticias/efemeride
  s-borges
  https://biblored.gov.co/noticias/experienci
  as-biblored-fuga
  https://biblored.gov.co/noticias/bici-
  recorrido-campin
  https://biblored.gov.co/noticias/planes-
  biblored-agosto
  https://biblored.gov.co/noticias/recomend
  ados-biblioteca-digital-revistas
  https://biblored.gov.co/noticias/podcast-
  big-bang-escuela
  https://biblored.gov.co/noticias/victimas-
  conmemoracion-plaza-bolivar
  https://biblored.gov.co/noticias/sala-
  labco-programacion
  https://biblored.gov.co/noticias/podcast-
  viajeros-sonoros-perdomo
  https://biblored.gov.co/noticias/artistas-
  agarrapata-biblored</t>
  </si>
  <si>
    <t>Revisados los soportes y reportes dispuestos en la carpeta compartida para el seguimiento del PAAC, se evidencia :
  La Dirección de Lectura y Bibliotecas, reportó la generación del reporte de las publicaciones mensuales en el micrositio de Biblored, así: Se publicaron 50 noticias. Se hicieron 15 actualizaciones de la página de BibloRed. En el reporte se incluyen las estadísticas de visitas, resumen de audiencia, las páginas más visitadas, las noticias más visitadas. 
  Ahora bien, al consultar los links, se verificaron las noticias por citadas en el reporte de publicaciones:
  https://biblored.gov.co/noticias/Isabel-Allende 
  https://biblored.gov.co/noticias/podcats-postales-feria-libros
  https://biblored.gov.co/noticias/maraton-lecturas-ppp
  https://biblored.gov.co/noticias/concierto-artistas-en-red-virgilio</t>
  </si>
  <si>
    <t>Desde la Dirección de Lectura y Bibliotecas y BibloRed se envía el reporte mensual de Septiembre a Diciembre de 2022, con información de:
- Las actualizaciones de la página Web
- Estadística del número de visitantes de la página
- Lugares más visitados en la página
- Noticias más visitadas. 
- Se da cuenta del número de actualizaciones 
- Eventos de programación misional, noticias, temas de interés de la ciudadanía en general, y novedades en la prestación de servicios.</t>
  </si>
  <si>
    <r>
      <rPr>
        <sz val="10"/>
        <rFont val="Quattrocento Sans"/>
        <family val="2"/>
      </rPr>
      <t xml:space="preserve">En cada informe mensual, que se adjunta en la carpeta DLB Subcomponente 1 Actividad 1.18, se encuentran los links donde se evidencian las actualizaciones, noticias, informes publicados en BibloRed:
-Informe portal septiembre
-Informe Portal octubre
- Informe portal noviembre
- Informe portal diciembre. 
Enlace de la evidencia: </t>
    </r>
    <r>
      <rPr>
        <u/>
        <sz val="10"/>
        <rFont val="Quattrocento Sans"/>
        <family val="2"/>
      </rPr>
      <t>https://drive.google.com/drive/folders/1d3qehqsgMpV0BlqPYk01l_Do8Q4qzniw</t>
    </r>
    <r>
      <rPr>
        <sz val="10"/>
        <rFont val="Quattrocento Sans"/>
        <family val="2"/>
      </rPr>
      <t xml:space="preserve"> </t>
    </r>
  </si>
  <si>
    <t>Revisados los soportes y reportes dispuestos en la carpeta compartida para el seguimiento del PAAC, se evidencia :
  La Dirección de Lectura y Bibliotecas, reportó la generación del reporte de las publicaciones mensuales en el micrositio de Biblored, así: Se publicaron 45 noticias. Se hicieron 17 actualizaciones de la página de BibloRed. En el reporte se incluyen las estadísticas de visitas, resumen de audiencia, las páginas más visitadas, las noticias más visitadas. 
  Ahora bien, al consultar los links, se verificaron las noticias por citadas en el reporte de publicaciones:
 https://www.biblored.gov.co/BibloRed-en-mi-casa 
 https://www.flickr.com/photos/biblored/albums/with/72157679438394058
 https://www.biblored.gov.co/visita/espacios-alternativos</t>
  </si>
  <si>
    <t>Revisados los soportes y reportes dispuestos en la carpeta compartida para el seguimiento del PAAC, se evidencia :
  La Dirección de Lectura y Bibliotecas, reportó la generación del reporte de las publicaciones mensuales en el micrositio de Biblored, así: Se publicaron 50 noticias. Se hicieron 10 actualizaciones de la página de BibloRed. En el reporte se incluyen las estadísticas de visitas, resumen de audiencia, las páginas más visitadas, las noticias más visitadas. 
  Ahora bien, al consultar los links, se verificaron las noticias por citadas en el reporte de publicaciones:
 https://www.biblored.gov.co/BibloRed-en-mi-casa 
 https://www.biblored.gov.co/escuela/formacion/seminarios
 https://biblored.gov.co/politica-publica-LEO</t>
  </si>
  <si>
    <t>Revisados los soportes y reportes dispuestos en la carpeta compartida para el seguimiento del PAAC, se evidencia :
  La Dirección de Lectura y Bibliotecas, reportó la generación del reporte de las publicaciones mensuales en el micrositio de Biblored, así: Se publicaron 55 noticias. Se hicieron 13 actualizaciones de la página de BibloRed. En el reporte se incluyen las estadísticas de visitas, resumen de audiencia, las páginas más visitadas, las noticias más visitadas. 
  Ahora bien, al consultar los links, se verificaron las noticias por citadas en el reporte de publicaciones:
 https://www.biblored.gov.co/escuela
 https://www.biblored.gov.co/BibloRed-Podcast
 https://www.biblored.gov.co/BibloRed-en-mi-casa</t>
  </si>
  <si>
    <t>1.19</t>
  </si>
  <si>
    <t>Realizar 12 publicaciones en el micrositio de la DEEP</t>
  </si>
  <si>
    <t>12 publicaciones</t>
  </si>
  <si>
    <t>Publicaciones en el micrositio de la DEEP</t>
  </si>
  <si>
    <t>Link de publicaciones en el micrositio</t>
  </si>
  <si>
    <t>Dirección de Economía, Estudios y Política</t>
  </si>
  <si>
    <t>A la fecha, la Dirección de Economía, Estudios y Política ha realizado 4 publicaciones en el micrositio correspondientes a: 1. ¿Sabes qué es la propiedad intelectual? (26 abril/2022) 2. Ciencia, Tecnología e Innovación: el Distrito Creativo de la FILBo 2022 (27 mayo/2022) 3. Diagnóstico económico del sector cultural y creativo (30 marzo/2022). 4. Video ¿Sabías que Bogotá cuenta con 15 Distritos Creativos? (29 abril/2022) 5. Serie Distritos Creativos, capítulo 1: San Felipe</t>
  </si>
  <si>
    <t>Actividad que no se encuentra programada para finalización en el período de evaluación. 
  Sin embargo, el área reporta avances de la actividad propuesta. 
  La Dirección de Economía, Estudios y Política, reportó para el cuatrimestre que se realizaron 4 publicaciones en el micrositio, cumpliendo con la meta establecida. 
  Ahora bien, se evidencio las publicaciones de la DEEP en los siguientes links: 
  * https://www.culturarecreacionydeporte.gov.co/es/D%C3%ADa-Mundial-de-la-Propiedad-Intelectual?s=09 
  * https://www.culturarecreacionydeporte.gov.co/es/Distrito-Creativo-Ciencia-Tecnologia-e-Innovacion 
  *https://www.culturarecreacionydeporte.gov.co/sites/default/files/adjuntos_paginas_2014/mercado_laboral_publicacion_diciembre.pdf. 
  Sin embargo, no fue posible identificar las publicaciones directamente en el micrositio de la DEEP.</t>
  </si>
  <si>
    <t>Observación.
  Debilidad en los Soportes documentales, por cuanto no se adjunto soportes de cumplimiento a la carpeta drive de seguimiento del PAAC.
  Se recomienda adjuntar los soportes de acuerdo al soporte de cumplimiento determinado para la actividad por la dependencia ejecutora. 
  Observación: no fue posible identificar las publicaciones directamente en el micrositio de la DEEP.
  Se recomienda revisar y garantizar que las 12 Publicaciones determinadas en la actividad, se encuentren "publicadas" en el micrositio de la DEEP</t>
  </si>
  <si>
    <t>5 capítulos miniserie “Distritos Creativos” producidos 
  y en circulación.
  57 entrevistas y testimonios de agentes visibilizados.
  12 compilaciones editadas de testimonios.
  CONTENIDOS EN REDES SOCIALES, 
  TRANSMISIONES EN VIVO Y SINERGIAS 
  DIGITALES CON ALIADOS 
  6 redes aliadas trabajando en sinergias digitales *9 Distritos Creativos visibilizados.
  167 publicaciones en redes de la SCRD.
  Reporte #SomosREDD corte 31 de julio: 362.968 impresiones, 12.993 interacciones, 20.681 reproducciones (este número debe ser mucho más alto al cierre de 31 de agosto)
  CUBRIMIENTO DE EVENTOS Y ACTIVIDADES
  65 eventos con cubrimiento fotográfic5 capítulos miniserie “Distritos Creativos” producidos 
  y en circulación.
  57 entrevistas y testimonios de agentes visibilizados.
  12 compilaciones editadas de testimonios.
  CONTENIDOS EN REDES SOCIALES, 
  TRANSMISIONES EN VIVO Y SINERGIAS 
  DIGITALES CON ALIADOS 
  6 redes aliadas trabajando en sinergias digitales *9 Distritos Creativos visibilizados.
  167 publicaciones en redes de la SCRD.
  Reporte #SomosREDD corte 31 de julio: 362.968 impresiones, 12.993 interacciones, 20.681 reproducciones (este número debe ser mucho más alto al cierre de 31 de agosto)
  CUBRIMIENTO DE EVENTOS Y ACTIVIDADES
  65 eventos con cubrimiento fotográfico y audiovisual.
  CONTENIDOS ESCRITOS 
  Y MAGAZINE InfoDEEP 
  22 artículos sobre Distritos Creativos.
  5 ediciones de magazine 'Lo que pasa en los Distritos Creativos - InfoDEEP'.
  50 agentes visibilizados 
  60 eventos divulgadoso y audiovisual.</t>
  </si>
  <si>
    <t>https://culturarecreacionydeporte.gov.co/es/economia-estudios-y-politica/publicaciones</t>
  </si>
  <si>
    <t>La Dirección de Economía, Estudios y Política reporta avance de la meta para segundo cuatrimestre de la vigencia. Sin embargo, de acuerdo con el reporte no se evidencia el soporte de todas las publicaciones.</t>
  </si>
  <si>
    <t>Actividad que no se encuentra programada para finalización en el período de evaluación. 
  Sin embargo, el área reporta avances de la actividad propuesta. 
  Ahora bien, revisado el reporte y los soportes correspondientes, no fue posible identificar las publicaciones directamente en el link proporcionado por el área, ni la cantidad concreta de publicaciones realizadas.</t>
  </si>
  <si>
    <t>SEGUIMIENTO OBSERVACIONES Y RECOMENDACIONES OCI AL 31/04/2022
 Las observaciones realizadas por la OCI al 30/04/2022 se encuentran pendientes. 
 Observación.
  Debilidad en los Soportes documentales, por cuanto no se adjunto soportes de cumplimiento a la carpeta drive de seguimiento del PAAC.
  Se recomienda adjuntar los soportes de acuerdo al soporte de cumplimiento determinado para la actividad por la dependencia ejecutora. 
  Observación: No fue posible identificar las publicaciones en el link proporcionado por el área .
  Se recomienda: verificar o actulizar el link registrado en la herramienta de seguimiento. 
  Se recomienda revisar y garantizar que las 12 Publicaciones determinadas en la actividad, se encuentren "publicadas" en el micrositio de la DEEP e indicar el link correspondiente a cada publicación, para efectos de verificar el cumplimiento de la meta.</t>
  </si>
  <si>
    <t>100 %</t>
  </si>
  <si>
    <t xml:space="preserve">La Dirección de Economía, Estudios y Política realizo en total 32 publicaciones en el micrositio de la página WEB de la SCRD </t>
  </si>
  <si>
    <r>
      <rPr>
        <u/>
        <sz val="10"/>
        <color rgb="FF0563C1"/>
        <rFont val="Quattrocento Sans"/>
        <family val="2"/>
      </rPr>
      <t xml:space="preserve">https://culturarecreacionydeporte.gov.co/es/economia-estudios-y-politica/noticias?page=0 
</t>
    </r>
    <r>
      <rPr>
        <u/>
        <sz val="10"/>
        <color rgb="FF0563C1"/>
        <rFont val="Quattrocento Sans"/>
        <family val="2"/>
      </rPr>
      <t>Se Adjunta archivo con las evidencias de las publicaciones</t>
    </r>
  </si>
  <si>
    <t>Revisados los soportes y reportes dispuestos en la carpeta compartida para el seguimiento del PAAC, se evidencia :
  La Dirección de Economía Estudios y Política, reportó 32 publicaciones en el micrositio de la pagina web de la DEEP.
  Ahora bien, al consultar el links https://culturarecreacionydeporte.gov.co/es/economia-estudios-y-politica/noticias?page=0 , se verificaron algunas de las publicaciones relacionadas en el soporte que se adjunto en la carpeta de evidencias:
 https://culturarecreacionydeporte.gov.co/es/economia-estudios-y-politica/noticias/christmas-coffee-se-suma-al-espiritu-de-la-navidad
 https://culturarecreacionydeporte.gov.co/es/economia-estudios-y-politica/noticias/aldea-bogota-cultural-y-creativa-fortalecera-emprendimientos
 https://culturarecreacionydeporte.gov.co/es/economia-estudios-y-politica/noticias/dos-distritos-creativos-se-activan-para-los-premios-macondo</t>
  </si>
  <si>
    <t>SEGUIMIENTO OBSERVACIONES Y RECOMENDACIONES OCI AL 30/04/2022
 Se evidencia que las observaciones realizadas por la OCI al 30/04/2022, no fueron tenidas en cuenta. 
 Se recomienda: Para la ejecución del PAAC 2023, adjuntar soportes objetivos y suficientes con los que se pueda evaluar claramente los entregables de la dependencia ejecutora y verificar que se realice el correspondiente reporte en el mecanismo establecido para tal fin.</t>
  </si>
  <si>
    <t>1.20</t>
  </si>
  <si>
    <t>Publicar en el micrositio de SICON el 100% de la información de las convocatorias ofertadas</t>
  </si>
  <si>
    <t>100% de la información de las convocatorias ofertadas</t>
  </si>
  <si>
    <t>Información de las convocatorias ofertadas</t>
  </si>
  <si>
    <t>Link de publicación de publicación</t>
  </si>
  <si>
    <t>Dirección de Fomento</t>
  </si>
  <si>
    <t>Se realizó la publicación de todas las convocatorias ofertadas (Fase 1 y Fase 2) en el Mmicrositio de convocatorias de la Entidad. 
 el reporte del Cuatrimestre corresponde al 100% de cumplimiento, teniendo en cuenta que todas las convocatorias ofertadas entre el 01 de Enero al 30 de Abril de 2022 se encuentran publicadas en el micrositio de SICON.
 Es importante aclarar que esta actividad se ejecuta en un porcentaje constante (no de tipo suma) y por demanda, por tanto, si llegasen a existir nuevas convocatorias posteriores al periodo mencionado el reporte de su publicación se incluiría para el siguiente reporte de avance cuatrimestral del PAAC. En este sentido, la actividad y el monitoreo permanece hasta la fecha programada, entre tanto se toma la decisión y se define la cantidad de convocatorias a ofertar más adelante por la Entidad.</t>
  </si>
  <si>
    <t>Se relacionan los links de cada convocatoria en el siguiente archivo: https://drive.google.com/drive/folders/1E7lROMbqO6K5Nwr9pdXsdeza8aXpCNfh?usp=sharing</t>
  </si>
  <si>
    <t>Actividad que no se encuentra programada para finalización en el período de evaluación. 
  Sin embargo, el área reporta avances de la actividad propuesta. 
  La Dirección de Fomento, reportó para el cuatrimestre que se efectuaron las publicaciones de todas las convocatorias ofertadas (Fase 1 y Fase 2) en el micrositio de convocatorias de la Entidad. 
  Ahora bien, al revisar el link https://sicon.scrd.gov.co/convocatorias?entidad%5B0%5D=2, se evidencio la publicación de las convocatorias relacionadas en la base de datos denominada "Link convocatorias ofertadas"</t>
  </si>
  <si>
    <t>Se mantiene el avance reportado en el I Cuatrimestre, en donde se efectuó la publicación de todas las convocatorias ofertadas (Fase 1 y Fase 2) en el Micrositio de convocatorias de la Entidad. 
  El reporte del Cuatrimestre corresponde al 100% de cumplimiento, teniendo en cuenta que todas las convocatorias ofertadas entre el 01 de Enero al 30 de Abril de 2022 se encuentran publicadas en el micrositio de SICON.
  Es importante aclarar que esta actividad se ejecuta en un porcentaje constante (no de tipo suma) y por demanda, por tanto, si llegasen a existir nuevas convocatorias posteriores al periodo mencionado el reporte de su publicación se incluiría para el siguiente reporte de avance cuatrimestral del PAAC. En este sentido, la actividad y el monitoreo permanece hasta la fecha programada, entre tanto se toma la decisión y se define la cantidad de convocatorias a ofertar más adelante por la Entidad.</t>
  </si>
  <si>
    <t>Se relacionan los links de cada convocatoria en el siguiente archivo: https://drive.google.com/drive/folders/1YIBLegQjTFWOtcO4m500e4Fi_hEHLn_T</t>
  </si>
  <si>
    <t>La Dirección de Fomento reporta avances cuantitativos y cualitativos de la meta para el segundo cuatrimestre de vigencia.</t>
  </si>
  <si>
    <t>Actividad que no se encuentra programada para finalización en el período de evaluación. 
  Sin embargo, el área reporta avances de la actividad propuesta. 
  La Dirección de Fomento, reportó que se efectuaron las publicaciones de todas las convocatorias ofertadas (Fase 1 y Fase 2) en el micrositio de convocatorias de la Entidad, para un total de 46 de conformidad con la base denominada "Link convocatorias ofertadas Corte 31 Agosto"
  Ahora bien, al revisar el link https://sicon.scrd.gov.co/convocatorias?entidad%5B0%5D=2, se evidencio la publicación de las convocatorias relacionadas en la base de datos denominada "Link convocatorias ofertadas"</t>
  </si>
  <si>
    <t>Se realizó la publicación de todas las convocatorias ofertadas (Fase 3 y Fase 4) en el Micrositio de convocatorias de la Entidad. 
 el reporte del Cuatrimestre corresponde al 100% de cumplimiento, teniendo en cuenta que todas las convocatorias ofertadas entre el 01 de Enero al 31 de Diciembre de 2022 se encuentran publicadas en el micrositio de SICON.
 Es importante aclarar que esta actividad se ejecuta en un porcentaje constante (no de tipo suma) y por demanda, por tanto, si llegasen a existir nuevas convocatorias posteriores al periodo mencionado el reporte de su publicación se incluiría para el siguiente reporte de avance cuatrimestral del PAAC. En este sentido, la actividad y el monitoreo permanece hasta la fecha programada, entre tanto se toma la decisión y se define la cantidad de convocatorias a ofertar más adelante por la Entidad.</t>
  </si>
  <si>
    <r>
      <t xml:space="preserve">
</t>
    </r>
    <r>
      <rPr>
        <u/>
        <sz val="10"/>
        <color rgb="FF000000"/>
        <rFont val="Quattrocento Sans"/>
        <family val="2"/>
      </rPr>
      <t>https://drive.google.com/drive/folders/1rsaS9KPHmOQ8hObNBIgHxhoEEFfFZJh_</t>
    </r>
  </si>
  <si>
    <t>Revisados los soportes y reportes dispuestos en la carpeta compartida para el seguimiento del PAAC, se evidencia :
  La Dirección de Fomento, reportó que se efectuaron las publicaciones de todas las convocatorias ofertadas (Fase 3 y Fase 4) en el micrositio de convocatorias de la Entidad, para un total de 55 de conformidad con la base denominada "Link convocatorias ofertadas corte 31 de diciembre "
  Ahora bien, al revisar el link https://sicon.scrd.gov.co/convocatorias?entidad%5B0%5D=2, se verificó la publicación de algunas de las convocatorias relacionadas en la base de datos denominada "Link convocatorias ofertadas corte 31 de diciembre", así:
 https://sicon.scrd.gov.co/convocatorias/1721
 https://sicon.scrd.gov.co/convocatorias/1736
 https://sicon.scrd.gov.co/convocatorias/1779</t>
  </si>
  <si>
    <t>1.21</t>
  </si>
  <si>
    <t>Publicar en página web en el link de Transparencia trimestralmente el informe de defensa judicial</t>
  </si>
  <si>
    <t>4 publicaciones del informe de defensa judicial</t>
  </si>
  <si>
    <t>Informe de Defensa Judicial</t>
  </si>
  <si>
    <t>Link de publicación de publicación y/o Pantallazos de publicación</t>
  </si>
  <si>
    <t>Oficina Asesora Jurídica</t>
  </si>
  <si>
    <t>Durante el primer cuatrimestre del 2022, por parte de Defensa Judicial, se cumplió con la realización de la publicación en el link de transparencia del primer informe periodo de enero - marzo del 2022.</t>
  </si>
  <si>
    <t>Link de Transparencia;
  https://www.culturarecreacionydeporte.gov.co/es/transparencia-y-acceso-a-la-informacion-publica/4-5-4-informe-sobre-defensa-publica-y-prevencion-del-dano-antijuridico</t>
  </si>
  <si>
    <t>Revisados los soportes y reportes dispuestos en la carpeta compartida para el seguimiento del PAAC, se evidencia :
  La Oficina Asesora Jurídica, realizó el reporte en el formato de la herramienta de seguimiento determinada para tal fin y lo adjunto a la carpeta de evidencias. Ahora bien para efectos de conservar la trazabilidad de la información en la herramienta definitiva se trasladó el reporte realizado a la presente versión, en el cual se indicaba que se realizó la publicación en el link de transparencia del informe de defensa judicial del periodo de enero - marzo del 2022.
  Ahora bien, al consultar la página web de la SCRD, en el link https://www.culturarecreacionydeporte.gov.co/es/transparencia-y-acceso-a-la-información-pública/4-5-4-informe-sobre-defensa-pública-y-prevención-del-dano-antijuridico, la publicación del informe trimestral de defensa judicial correspondiente a la vigencia 2022</t>
  </si>
  <si>
    <t>Durante el segundo cuatrimestre del 2022, por parte de Defensa Judicial, se cumplió con la realización de la publicación en el link de transparencia segundo reporte correspondiente al trimestre abril - junio del 2022, el tercer reporte esta proyecta presentarse en el transcurso de este mes.</t>
  </si>
  <si>
    <t>Informe de Defensa Judicial Trimestral abril - junio 2022</t>
  </si>
  <si>
    <t>La Oficina Asesora Jurídica reporta cumplimiento de la actividad para el segundo cuatrimestre de la vigencia.</t>
  </si>
  <si>
    <t>Revisados los soportes y reportes dispuestos en la carpeta compartida para el seguimiento del PAAC, se evidencia :
  La Oficina Asesora Jurídica, realizó el reporte en el formato de la herramienta de seguimiento determinada para tal fin y lo adjunto a la carpeta de evidencias. Ahora bien para efectos de conservar la trazabilidad de la información en la herramienta definitiva se trasladó el reporte realizado a la presente versión, en el cual se indicaba que se realizó la publicación en el link de transparencia del informe de defensa judicial del periodo de abril - junio del 2022.
  Ahora bien, al consultar la página web de la SCRD, en el link https://ant.culturarecreacionydeporte.gov.co/es/transparencia-y-acceso-a-la-informacion-publica/4-5-4-informe-sobre-defensa-publica-y-prevencion-del-dano-antijuridico, la publicación del informe trimestral de defensa judicial correspondiente a la vigencia 2022</t>
  </si>
  <si>
    <t>Se publia informe respectivo</t>
  </si>
  <si>
    <t>https://www.culturarecreacionydeporte.gov.co/es/transparencia-acceso-informacion-publica/planeacion-presupuesto-informes/informes-defensa-publica-prevencion-dano-publico</t>
  </si>
  <si>
    <t>Revisados los soportes y reportes dispuestos en la carpeta compartida para el seguimiento del PAAC, se evidencia :
  La Oficina Asesora Jurídica, realizó el reporte en el formato de la herramienta de seguimiento determinada para tal fin y adjunto el soporte a la carpeta de evidencias. 
  Ahora bien, al consultar la página web de la SCRD, en el link https://www.culturarecreacionydeporte.gov.co/es/transparencia-acceso-informacion-publica/planeacion-presupuesto-informes/informes-defensa-publica-prevencion-dano-publico, se verificó la publicación del informe trimestral de julio a septiembre correspondiente a la vigencia 2022.</t>
  </si>
  <si>
    <t>Revisados los soportes y reportes dispuestos en la carpeta compartida para el seguimiento del PAAC, se evidencia :
  La Oficina Asesora Jurídica, realizó el reporte en el formato de la herramienta de seguimiento determinada para tal fin y adjunto el soporte a la carpeta de evidencias. 
  Ahora bien, al consultar la página web de la SCRD, en el link https://www.culturarecreacionydeporte.gov.co/es/transparencia-acceso-informacion-publica/planeacion-presupuesto-informes/informes-defensa-publica-prevencion-dano-publico, se verificó la publicación del informe trimestral de octubre a diciembre correspondiente a la vigencia 2022.</t>
  </si>
  <si>
    <t>1.22</t>
  </si>
  <si>
    <t>Publicar mensualmente en la página web de la entidad / Link de Transparencia / Publicación de la información contractual.</t>
  </si>
  <si>
    <t>12 publicaciones mensuales
 (Diciembre 2021 se publica en 10 primeros días de enero 2022 y así sucesivamente)</t>
  </si>
  <si>
    <t>Publicación de información contractual</t>
  </si>
  <si>
    <t>Link de publicación en banner de transparencia página en de la entidad y/o Pantallazos de la publicación</t>
  </si>
  <si>
    <t>Dirección de Gestión Corporativa - Grupo Interno de Trabajo de Contratación</t>
  </si>
  <si>
    <t>Revisados los soportes y reportes dispuestos en la carpeta compartida para el seguimiento del PAAC, se evidencia : 
  El Grupo Interno de Trabajo de Contratación, no realizó el reporte en la matriz de seguimiento correspondiente a la publicación información contractual (mensual) en la página web de la entidad. Sin embargo, revisada la carpeta de evidencias adjuntaron el soporte de publicación de la información contractual de la entidad. 
  Ahora bien, al consultar la página web de la SCRD, se evidenció la publicación del documento denominado " Detalle de contratos diciembre 2021" en el link https://www.culturarecreacionydeporte.gov.co/es/transparencia-y-acceso-a-la-información-pública/3-2-1-detalles-de-contratos</t>
  </si>
  <si>
    <t>Observación.
  Debilidad en el diligenciamiento de la herramienta de seguimiento, por cuanto no se realizó como primera línea de defensa el reporte de cumplimiento de la actividad. 
  Se recomienda: Que la dependencia ejecutora realice el reporte correspondiente en la matriz de seguimiento.</t>
  </si>
  <si>
    <t>SEGUIMIENTO OBSERVACIONES Y RECOMENDACIONES OCI AL 31/04/2022
 Las observaciones realizadas por la OCI al 30/04/2022 se encuentran pendientes.</t>
  </si>
  <si>
    <t>Se publicó en el link de transparencia de la página de Secretaría de Cultura, Recreación y Deporte en el plazo previsto así: 
 Enero (publicado el día 14 de febrero de 2022)</t>
  </si>
  <si>
    <t>Disponible en: 
 https://ant.culturarecreacionydeporte.gov.co/es/scrd-transparente/publicacion-de-la-informacion-contractual/detalle-contratos-enero-de-2022</t>
  </si>
  <si>
    <t>Revisados los soportes y reportes dispuestos en la carpeta compartida para el seguimiento del PAAC, se evidencia : 
  El Grupo Interno de Trabajo de Contratación, no realizó el reporte en la matriz de seguimiento correspondiente a la publicación información contractual (mensual) en la página web de la entidad. Sin embargo, revisada la carpeta de evidencias adjuntaron el soporte de publicación de la información contractual de la entidad. 
  Ahora bien, al consultar la página web de la SCRD, se evidenció la publicación del documento denominado " Detalle de contratos enero 2022" en el link https://www.culturarecreacionydeporte.gov.co/es/transparencia-y-acceso-a-la-información-pública/3-2-1-detalles-de-contratos</t>
  </si>
  <si>
    <t>Se publicó en el link de transparencia de la página de Secretaría de Cultura, Recreación y Deporte en el plazo previsto así: 
  Enero (publicado el día 14 de febrero de 2022)</t>
  </si>
  <si>
    <t>Disponible en: 
  https://ant.culturarecreacionydeporte.gov.co/es/scrd-transparente/publicacion-de-la-informacion-contractual/detalle-contratos-enero-de-2022</t>
  </si>
  <si>
    <t>La Dirección de Gestión Corporativa - Gestión Contractuqal reporta cumplimiento de la actividad programada en el segundo cuatrimestre de la vigencia</t>
  </si>
  <si>
    <t>SEGUIMIENTO OBSERVACIONES Y RECOMENDACIONES OCI AL 31/04/2022
  De acuerdo a la evidencia soportada con corte 31/08/2022 se identifica que se acogieron las recomendaciones y observaciones realizadas por la OCI, a partir del (II) cuatrimestre 
  Sin observaciones ni recomendaciones.</t>
  </si>
  <si>
    <t>Se publicó en el link de transparencia de la página de Secretaría de Cultura, Recreación y Deporte en el plazo previsto así: 
 Febrero (publicado el día 09 de marzo de 2022)</t>
  </si>
  <si>
    <t>Disponible en: 
 https://ant.culturarecreacionydeporte.gov.co/es/scrd-transparente/publicacion-de-la-informacion-contractual/detalle-contratos-febrero-de-2022</t>
  </si>
  <si>
    <t>Revisados los soportes y reportes dispuestos en la carpeta compartida para el seguimiento del PAAC, se evidencia : 
  El Grupo Interno de Trabajo de Contratación, no realizó el reporte en la matriz de seguimiento correspondiente a la publicación información contractual (mensual) en la página web de la entidad. Sin embargo, revisada la carpeta de evidencias adjuntaron el soporte de publicación de la información contractual de la entidad. 
  Ahora bien, al consultar la página web de la SCRD, se evidenció la publicación del documento denominado " Detalle de contratos febrero 2022" en el link https://www.culturarecreacionydeporte.gov.co/es/transparencia-y-acceso-a-la-información-pública/3-2-1-detalles-de-contratos</t>
  </si>
  <si>
    <t>Se publicó en el link de transparencia de la página de Secretaría de Cultura, Recreación y Deporte en el plazo previsto así: 
  Febrero (publicado el día 09 de marzo de 2022)</t>
  </si>
  <si>
    <t>Disponible en: 
  https://ant.culturarecreacionydeporte.gov.co/es/scrd-transparente/publicacion-de-la-informacion-contractual/detalle-contratos-febrero-de-2022</t>
  </si>
  <si>
    <t>Se publicó en el link de transparencia de la página de Secretaría de Cultura, Recreación y Deporte en el plazo previsto así: 
 Marzo (publicado el día 11 de abril de 2022)</t>
  </si>
  <si>
    <t>Disponible es: 
 https://ant.culturarecreacionydeporte.gov.co/es/scrd-transparente/publicacion-de-la-informacion-contractual/detalle-contratos-marzo-de-2022</t>
  </si>
  <si>
    <t>Revisados los soportes y reportes dispuestos en la carpeta compartida para el seguimiento del PAAC, se evidencia : 
  El Grupo Interno de Trabajo de Contratación, no realizó el reporte en la matriz de seguimiento correspondiente a la publicación información contractual (mensual) en la página web de la entidad. Sin embargo, revisada la carpeta de evidencias adjuntaron el soporte de publicación de la información contractual de la entidad. 
  Ahora bien, al consultar la página web de la SCRD, se evidenció la publicación del documento denominado " Detalle de contratos marzo 2022" en el link https://www.culturarecreacionydeporte.gov.co/es/transparencia-y-acceso-a-la-información-pública/3-2-1-detalles-de-contratos</t>
  </si>
  <si>
    <t>Se publicó en el link de transparencia de la página de Secretaría de Cultura, Recreación y Deporte en el plazo previsto así: 
  Marzo (publicado el día 11 de abril de 2022)</t>
  </si>
  <si>
    <t>Disponible es: 
  https://ant.culturarecreacionydeporte.gov.co/es/scrd-transparente/publicacion-de-la-informacion-contractual/detalle-contratos-marzo-de-2022</t>
  </si>
  <si>
    <t>Se publicó en el link de transparencia de la página de Secretaría de Cultura, Recreación y Deporte en el plazo previsto así: 
  Abril (publicado el día 13 de mayo de 2022)</t>
  </si>
  <si>
    <t>Disponible en: 
  https://ant.culturarecreacionydeporte.gov.co/es/scrd-transparente/publicacion-de-la-informacion-contractual/detalle-contratos-abril-de-2022</t>
  </si>
  <si>
    <t>Revisados los soportes y reportes dispuestos en la carpeta compartida para el seguimiento del PAAC, se evidencia : 
  El Grupo Interno de Trabajo de Contratación, realizó el reporte en la matriz de seguimiento correspondiente a la publicación información contractual (mensual) en la página web de la entidad y adjunto a la carpeta de evidencias el soporte de publicación correspondiente. 
  Ahora bien, al consultar la página web de la SCRD, se evidenció la publicación del documento denominado " Detalle de contratos abril 2022" en el link https://ant.culturarecreacionydeporte.gov.co/es/scrd-transparente/publicacion-de-la-informacion-contractual/detalle-contratos-abril-de-2022</t>
  </si>
  <si>
    <t>Se reporto en seguimiento segundo cuatrimestre</t>
  </si>
  <si>
    <t>Se publicó en el link de transparencia de la página de Secretaría de Cultura, Recreación y Deporte en el plazo previsto así: 
  Mayo (publicado el día 10 de junio de 2022)</t>
  </si>
  <si>
    <t>Disponible en: 
  https://ant.culturarecreacionydeporte.gov.co/es/scrd-transparente/publicacion-de-la-informacion-contractual/detalle-contratos-mayo-de-2022</t>
  </si>
  <si>
    <t>Revisados los soportes y reportes dispuestos en la carpeta compartida para el seguimiento del PAAC, se evidencia : 
  El Grupo Interno de Trabajo de Contratación, realizó el reporte en la matriz de seguimiento correspondiente a la publicación información contractual (mensual) en la página web de la entidad y adjunto a la carpeta de evidencias el soporte de publicación correspondiente. 
  Ahora bien, al consultar la página web de la SCRD, se evidenció la publicación del documento denominado " Detalle de contratos mayo 2022" en el link https://ant.culturarecreacionydeporte.gov.co/es/scrd-transparente/publicacion-de-la-informacion-contractual/detalle-contratos-mayo-de-2022</t>
  </si>
  <si>
    <t>Se publicó en el link de transparencia de la página de Secretaría de Cultura, Recreación y Deporte en el plazo previsto así: 
  Junio (publicado el día 12 de julio de 2022)</t>
  </si>
  <si>
    <t>Disponible en: 
  https://ant.culturarecreacionydeporte.gov.co/es/scrd-transparente/publicacion-de-la-informacion-contractual/detalle-contratos-junio-de-2022</t>
  </si>
  <si>
    <t>Revisados los soportes y reportes dispuestos en la carpeta compartida para el seguimiento del PAAC, se evidencia : 
  El Grupo Interno de Trabajo de Contratación, realizó el reporte en la matriz de seguimiento correspondiente a la publicación información contractual (mensual) en la página web de la entidad y adjunto a la carpeta de evidencias el soporte de publicación correspondiente. 
  Ahora bien, al consultar la página web de la SCRD, se evidenció la publicación del documento denominado " Detalle de contratos junio 2022" en el link https://ant.culturarecreacionydeporte.gov.co/es/scrd-transparente/publicacion-de-la-informacion-contractual/detalle-contratos-junio-de-2022</t>
  </si>
  <si>
    <t>Se publicó en el link de transparencia de la página de Secretaría de Cultura, Recreación y Deporte en el plazo previsto así: 
  Julio (publicado el día 10 de agosto de 2022)</t>
  </si>
  <si>
    <t>Disponible en:
  https://ant.culturarecreacionydeporte.gov.co/es/scrd-transparente/publicacion-de-la-informacion-contractual/detalle-contratos-julio-de-2022</t>
  </si>
  <si>
    <t>Revisados los soportes y reportes dispuestos en la carpeta compartida para el seguimiento del PAAC, se evidencia : 
  El Grupo Interno de Trabajo de Contratación, realizó el reporte en la matriz de seguimiento correspondiente a la publicación información contractual (mensual) en la página web de la entidad y adjunto a la carpeta de evidencias el soporte de publicación correspondiente. 
  Ahora bien, al consultar la página web de la SCRD, se evidenció la publicación del documento denominado " Detalle de contratos julio 2022" en el link https://ant.culturarecreacionydeporte.gov.co/es/scrd-transparente/publicacion-de-la-informacion-contractual/detalle-contratos-julio-de-2022</t>
  </si>
  <si>
    <t>Se publicó en el link de transparencia de la página de  Secretaría de Cultura, Recreación y Deporte en el plazo previsto así:
Agosto (publicado el día 13 de septiembre de 2022)</t>
  </si>
  <si>
    <t xml:space="preserve">https://www.culturarecreacionydeporte.gov.co/es/transparencia-acceso-informacion-publica/contratacion/detalle-de-contratos?field_fecha_de_emision_value=1 </t>
  </si>
  <si>
    <r>
      <rPr>
        <sz val="11"/>
        <color rgb="FF000000"/>
        <rFont val="&quot;Quattrocento Sans&quot;"/>
      </rPr>
      <t xml:space="preserve">Revisados los soportes y reportes dispuestos en la carpeta compartida para el seguimiento del PAAC, se evidencia : 
  El Grupo Interno de Trabajo de Contratación, realizó el reporte en la matriz de seguimiento correspondiente a la publicación información contractual (mensual) en la página web de la entidad y adjunto a la carpeta de evidencias el soporte de publicación correspondiente. 
  Ahora bien, al consultar la página web de la SCRD, se evidenció la publicación del documento denominado " Detalle de contratos agosto 2022" en el link </t>
    </r>
    <r>
      <rPr>
        <u/>
        <sz val="11"/>
        <color rgb="FF1155CC"/>
        <rFont val="&quot;Quattrocento Sans&quot;"/>
      </rPr>
      <t>https://www.culturarecreacionydeporte.gov.co/es/transparencia-acceso-informacion-publica/contratacion/detalle-de-contratos?field_fecha_de_emision_value=1</t>
    </r>
  </si>
  <si>
    <t>Se publicó en el link de transparencia de la página de  Secretaría de Cultura, Recreación y Deporte en el plazo previsto así:
Septiembre (publicado el día 12 de octubre de 2022)</t>
  </si>
  <si>
    <t>Revisados los soportes y reportes dispuestos en la carpeta compartida para el seguimiento del PAAC, se evidencia : 
  El Grupo Interno de Trabajo de Contratación, realizó el reporte en la matriz de seguimiento correspondiente a la publicación información contractual (mensual) en la página web de la entidad y adjunto a la carpeta de evidencias el soporte de publicación correspondiente. 
  Ahora bien, al consultar la página web de la SCRD, se evidenció la publicación del documento denominado " Detalle de contratos septiembre 2022" en el link https://www.culturarecreacionydeporte.gov.co/es/transparencia-acceso-informacion-publica/contratacion/detalle-de-contratos?field_fecha_de_emision_value=1</t>
  </si>
  <si>
    <t>Se publicó en el link de transparencia de la página de  Secretaría de Cultura, Recreación y Deporte en el plazo previsto así:
Octubre (publicado el día 15 de noviembre de 2022)</t>
  </si>
  <si>
    <t>Revisados los soportes y reportes dispuestos en la carpeta compartida para el seguimiento del PAAC, se evidencia : 
  El Grupo Interno de Trabajo de Contratación, realizó el reporte en la matriz de seguimiento correspondiente a la publicación información contractual (mensual) en la página web de la entidad y adjunto a la carpeta de evidencias el soporte de publicación correspondiente. 
  Ahora bien, al consultar la página web de la SCRD, se evidenció la publicación del documento denominado " Detalle de contratos octubre 2022" en el link https://www.culturarecreacionydeporte.gov.co/es/transparencia-acceso-informacion-publica/contratacion/detalle-de-contratos?field_fecha_de_emision_value=1</t>
  </si>
  <si>
    <t>Se publicó en el link de transparencia de la página de  Secretaría de Cultura, Recreación y Deporte en el plazo previsto así:
Noviembre (publicado el día 13 de diciembre de 2022)</t>
  </si>
  <si>
    <t>Revisados los soportes y reportes dispuestos en la carpeta compartida para el seguimiento del PAAC, se evidencia : 
  El Grupo Interno de Trabajo de Contratación, realizó el reporte en la matriz de seguimiento correspondiente a la publicación información contractual (mensual) en la página web de la entidad y adjunto a la carpeta de evidencias el soporte de publicación correspondiente. 
  Ahora bien, al consultar la página web de la SCRD, se evidenció la publicación del documento denominado " Detalle de contratos noviembre 2022" en el link https://www.culturarecreacionydeporte.gov.co/es/transparencia-acceso-informacion-publica/contratacion/detalle-de-contratos?field_fecha_de_emision_value=1</t>
  </si>
  <si>
    <t>Subcomponente 2:Lineamientos de Transparencia Pasiva</t>
  </si>
  <si>
    <t>Elaborar y publicar en página web el informe mensual de PQRS de la Entidad</t>
  </si>
  <si>
    <t>Doce (12) informes de PQRS elaborados y publicados</t>
  </si>
  <si>
    <t>Informes mensuales de PQRS de la Entidad 
 Inicio: Enero se publica informe de diciembre de 2021. 
 Fin: Diciembre de 2022 se publica informe de noviembre de 2022.</t>
  </si>
  <si>
    <t>Número de radicado y/o pantallazo de publicación del link de transparencia de los informes mensuales</t>
  </si>
  <si>
    <t>Informe de PQRS con corte diciembre</t>
  </si>
  <si>
    <t>Radicado 20227000011111</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</si>
  <si>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diciembre de 2021. 
  Ahora bien, al consultar la página web de la SCRD, se evidenció la publicación del documento denominado " Informe sobre acceso a información, quejas y reclamos Diciembre 2021 " en el link https://www.culturarecreacionydeporte.gov.co/es/transparencia-y-acceso-a-la-información-pública/4-5-5-informes-sobre-acceso-información-quejas-y-reclamos</t>
  </si>
  <si>
    <t>Reportada en primer cuatrimestre</t>
  </si>
  <si>
    <t>Informe de PQRS con corte enero</t>
  </si>
  <si>
    <t>Radicado 20227000021681</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</si>
  <si>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enero de 2022 
  Ahora bien, al consultar la página web de la SCRD, se evidenció la publicación del documento denominado " Informe sobre acceso a información, quejas y reclamos enero 2022 " en el link https://www.culturarecreacionydeporte.gov.co/es/transparencia-y-acceso-a-la-información-pública/4-5-5-informes-sobre-acceso-información-quejas-y-reclamos</t>
  </si>
  <si>
    <t>Informe de PQRS con corte febrero</t>
  </si>
  <si>
    <t>Radicado 20227000032611</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</si>
  <si>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febrero 2022. 
  Ahora bien, al consultar la página web de la SCRD, se evidenció la publicación del documento denominado " Informe sobre acceso a información, quejas y reclamos febrero 2022 " en el link https://www.culturarecreacionydeporte.gov.co/es/transparencia-y-acceso-a-la-información-pública/4-5-5-informes-sobre-acceso-información-quejas-y-reclamos</t>
  </si>
  <si>
    <t>Informe de PQRS con corte marzo</t>
  </si>
  <si>
    <t>Radicado 20227000154243</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</si>
  <si>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marzo de 2022, 
  Ahora bien, al consultar la página web de la SCRD, se evidenció la publicación del documento denominado " Informe de seguimiento PQRS marzo 2022 " en el link https://www.culturarecreacionydeporte.gov.co/es/transparencia-y-acceso-a-la-información-pública/4-5-5-informes-sobre-acceso-información-quejas-y-reclamos</t>
  </si>
  <si>
    <t>Se elabora informe con corte a abril.</t>
  </si>
  <si>
    <t>Radicado 20227000059021 25/05/2022, con corte a abril</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</si>
  <si>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abril de 2022.
  Ahora bien, al consultar la página web de la SCRD, se evidenció la publicación del documento denominado " Informe de seguimiento PQRS abril 2022 " en el link https://ant.culturarecreacionydeporte.gov.co/es/scrd-transparente/planeacion-presupuesto-e-informes/informe-de-seguimiento-pqrs-abril-2022</t>
  </si>
  <si>
    <t>Reportada en segundo cuatrimestre</t>
  </si>
  <si>
    <t>Se elabora informe con corte a mayo</t>
  </si>
  <si>
    <t>Radicado 20227000068471 22/06/2022, con corte a mayo</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</si>
  <si>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mayo de 2022 
  Ahora bien, al consultar la página web de la SCRD, se evidenció la publicación del documento denominado " Informe de seguimiento PQRS mayo 2022" en el link https://ant.culturarecreacionydeporte.gov.co/es/scrd-transparente/planeacion-presupuesto-e-informes/informe-de-seguimiento-pqrs-mayo-2022</t>
  </si>
  <si>
    <t>Se elabora informe con corte a junio</t>
  </si>
  <si>
    <t>Radicado 20227000079781 15/07/2022, con corte a junio</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</si>
  <si>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junio 2022. 
  Ahora bien, al consultar la página web de la SCRD, se evidenció la publicación del documento denominado " Informe de seguimiento PQRS junio 2022 " en el link https://ant.culturarecreacionydeporte.gov.co/es/scrd-transparente/planeacion-presupuesto-e-informes/informe-de-seguimiento-pqrs-junio-2022</t>
  </si>
  <si>
    <t>Se elabora informe con corte a julio</t>
  </si>
  <si>
    <t>Radicado 20227000320493 23/08/2022, con corte a julio.</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</si>
  <si>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julio de 2022, 
  Ahora bien, al consultar la página web de la SCRD, se evidenció la publicación del documento denominado " Informe de seguimiento PQRS julio 2022 " en el link https://ant.culturarecreacionydeporte.gov.co/es/scrd-transparente/planeacion-presupuesto-e-informes/informe-de-seguimiento-pqrs-julio-2022</t>
  </si>
  <si>
    <t xml:space="preserve">Se publica informe de PQRS </t>
  </si>
  <si>
    <t>https://ant.culturarecreacionydeporte.gov.co/es/transparencia-y-acceso-a-la-informacion-publica/4-5-5-informes-sobre-acceso-informacion-quejas-y-reclamos</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</si>
  <si>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agosto de 2022. 
  Ahora bien, al consultar la página web de la SCRD, se evidenció la publicación del documento denominado " Informe de seguimiento PQRS agosto 2022 " en el link https://ant.culturarecreacionydeporte.gov.co/es/transparencia-y-acceso-a-la-informacion-publica/4-5-5-informes-sobre-acceso-informacion-quejas-y-reclamos</t>
  </si>
  <si>
    <t>https://drive.google.com/drive/folders/1hZHPvZDSTU6CIrNX5GlrBZUwCYpVD-jY?usp=share_link</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</si>
  <si>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septiembre de 2022. 
  Ahora bien, al consultar la página web de la SCRD, se evidenció la publicación del documento denominado " Informe de seguimiento PQRS septiembre 2022 " en el link https://ant.culturarecreacionydeporte.gov.co/es/transparencia-y-acceso-a-la-informacion-publica/4-5-5-informes-sobre-acceso-informacion-quejas-y-reclamos</t>
  </si>
  <si>
    <t>Revisados los soportes y reportes dispuestos en la carpeta compartida para el seguimiento del PAAC, se evidencia : 
  La Dirección de Gestión Corporativa - Relación con la ciudadanía, reportó la elaboración y publicación del informe mensual de PQRS de la Entidad en la página web de la entidad, correspondiente al mes de octubre de 2022. 
  Ahora bien, al consultar la página web de la SCRD, se evidenció la publicación del documento denominado " Informe de seguimiento PQRS octubre 2022 " en el link https://www.culturarecreacionydeporte.gov.co/es/transparencia-acceso-informacion-publica/planeacion-presupuesto-informes/informes-acceso-informacion-quejas-reclamos</t>
  </si>
  <si>
    <t>Revisados los soportes y reportes dispuestos en la carpeta compartida para el seguimiento del PAAC, se evidencia : 
  La Dirección de Gestión Corporativa - Relación con la ciudadanía, adjunto a la carpeta de evidencias soportes de la elaboración y publicación del informe mensual de PQRS de la Entidad en la página web de la entidad, correspondiente al mes de noviembre de 2022. Sin embargo, no realizó el reporte en la herramienta de seguimiento. 
  Ahora bien, al consultar la página web de la SCRD, se evidenció la publicación del documento denominado " Informe de seguimiento PQRS noviembre 2022 " en el link https://www.culturarecreacionydeporte.gov.co/es/transparencia-acceso-informacion-publica/planeacion-presupuesto-informes/informes-acceso-informacion-quejas-reclamos</t>
  </si>
  <si>
    <t>Observación.
 Debilidad en el reporte del cuatrimestre, por cuanto no se efectuó el reporte en la herramienta de seguimiento.
 Se recomienda: Para la ejecución del PAAC 2023, realizar los reportes correspondientes en el mecanismo establecido para tal fin.</t>
  </si>
  <si>
    <t>Reportar en el aplicativo de la Veeduría Distrital la gestión de peticiones ciudadanas de la SCRD</t>
  </si>
  <si>
    <t>Doce reportes cargados en el aplicativo de la Veeduría Distrital
 Los reportes se realizan mes vencido los primeros 15 días hábiles de cada mes.</t>
  </si>
  <si>
    <t>Doce reportes cargados en el aplicativo de la Veeduría Distrital.</t>
  </si>
  <si>
    <t>Doce (12) reportes en el aplicativo de la Veeduría Distrital</t>
  </si>
  <si>
    <t>Reporte con corte diciembre de 2021</t>
  </si>
  <si>
    <t>Pantallazo reporte</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</si>
  <si>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diciembre de 2022.
  Ahora bien, al consultar la carpeta dispuesta para registrar las evidencias, se evidenció el pantallazo del reporte realizado el 31 de diciembre de 2021</t>
  </si>
  <si>
    <t>Se reporta en el primer cuatrimestre</t>
  </si>
  <si>
    <t>Reporte con corte enero</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</si>
  <si>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enero de 2022.
  Ahora bien, al consultar la carpeta dispuesta para registrar las evidencias, se evidenció el pantallazo del reporte ante la Veeduría Distrital del respectivo mes</t>
  </si>
  <si>
    <t>Reporte con corte febreo</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</si>
  <si>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febrero de 2022. 
  Ahora bien, al consultar la carpeta dispuesta para registrar las evidencias, se evidenció el pantallazo del reporte ante la Veeduría Distrital del respectivo mes</t>
  </si>
  <si>
    <t>Reporte con corte marzo</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</si>
  <si>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marzo de 2022. 
  Ahora bien, al consultar la carpeta dispuesta para registrar las evidencias, se evidenció el pantallazo del reporte ante la Veeduría Distrital del respectivo mes</t>
  </si>
  <si>
    <t>Se reporta el 20 de mayo / con corte abril</t>
  </si>
  <si>
    <t>Pantallazo del reporte aprobado.</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</si>
  <si>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abril de 2022.
  Ahora bien, al consultar la carpeta dispuesta para registrar las evidencias, se evidenció el pantallazo del reporte realizado el 20 de mayo de 2022.</t>
  </si>
  <si>
    <t>Se reporta en el segundo cuatrimestre</t>
  </si>
  <si>
    <t>Se reporta el 13 de junio / con corte mayo</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</si>
  <si>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mayo de 2022.
  Ahora bien, al consultar la carpeta dispuesta para registrar las evidencias, se evidenció el pantallazo del reporte realizado el 13 de junio de 2022.</t>
  </si>
  <si>
    <t>Se reporta el 14 de julio / con corte junio</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</si>
  <si>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junio de 2022.
  Ahora bien, al consultar la carpeta dispuesta para registrar las evidencias, se evidenció el pantallazo del reporte realizado el 14 de julio de 2022.</t>
  </si>
  <si>
    <t>Se reporta el 17 de agosto / con corte julio</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</si>
  <si>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julio de 2022.
  Ahora bien, al consultar la carpeta dispuesta para registrar las evidencias, se evidenció el pantallazo del reporte realizado el 17 de agosto de 2022.</t>
  </si>
  <si>
    <t>Se toman pantallazos del respectivo reporte</t>
  </si>
  <si>
    <t>https://drive.google.com/drive/folders/1H_vKevih4sQvsi4EK0JWtSDAG8haaNgD?usp=share_link</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</si>
  <si>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agosto de 2022.
  Ahora bien, al consultar la carpeta dispuesta para registrar las evidencias, se evidenció el pantallazo del reporte realizado el 08 de septiembre de 2022.</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</si>
  <si>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septiembre de 2022.
  Ahora bien, al consultar la carpeta dispuesta para registrar las evidencias, se evidenció el pantallazo del reporte realizado el 25 de octubre de 2022.</t>
  </si>
  <si>
    <t>Revisados los soportes y reportes dispuestos en la carpeta compartida para el seguimiento del PAAC, se evidencia :
  La Dirección de Gestión Corporativa - Relación con la ciudadanía, indicó que realizó el reporte en el aplicativo de la Veeduría Distrital de las peticiones ciudadanas, correspondiente al mes de octubre de 2022.
  Ahora bien, al consultar la carpeta dispuesta para registrar las evidencias, se evidenció el pantallazo del reporte realizado el 02 de noviembre de 2022.</t>
  </si>
  <si>
    <t>Revisados los soportes y reportes dispuestos en la carpeta compartida para el seguimiento del PAAC, se evidencia :
  La Dirección de Gestión Corporativa - Relación con la ciudadanía, adjunto a la carpeta de evidencias soporte de haberse efectuado el reporte en el aplicativo de la Veeduría Distrital de las peticiones ciudadanas, correspondiente al mes de noviembre de 2022. Sin embargo, no realizó el reporte en la herramienta de seguimiento. 
  Ahora bien, al consultar los soportes respectivos, se evidenció el pantallazo del reporte realizado el 19 de diciembre de 2022.</t>
  </si>
  <si>
    <t>Observación.
 Debilidad en el reporte del cuatrimestre, por cuanto no se efectuó el reporte en la herramienta de seguimiento.
 Se recomienda: Se recomienda para la ejecución del PAAC 2023, realizar los reportes correspondientes en el mecanismo establecido para tal fin.</t>
  </si>
  <si>
    <t>Elaborar el documento técnico de análisis de los trámites, OPAS y consulltas de información de la entidad que cumplan las condicieones para ser registrados en el SUIT y permitan así incrementar el porcentaje de registro de trámites u otros procedimientos administrativos.</t>
  </si>
  <si>
    <t>1 documento técnico de análisis en excel de los trámites, OPAS y consulltas de información de la entidad que cumplan las condicieonespara ser registrados en el SUIT elaborado</t>
  </si>
  <si>
    <t>Documento técnico de análisis de los trámites, OPAS y consulltas de información de la entidad que cumplan las condicieonespara ser registrados en el SUIT</t>
  </si>
  <si>
    <t>Número de radicado del documento técnico de análisis de los trámites, OPAS y consulltas de información de la entidad que cumplan las condicieonespara ser registrados en el SUIT</t>
  </si>
  <si>
    <t>Se realizo el análisis de los trámites, OPAS y consulltas de información de la entidad que cumplan las condicieones para ser registrados en el SUIT y permitan así incrementar el porcentaje de registro de trámites u otros procedimientos administrativos.</t>
  </si>
  <si>
    <t>Se adjunta evidencia en el Drive</t>
  </si>
  <si>
    <t>La Oficina Asesora de Planeación reporta cumplimiento de la meta para segundo cuatrimestre de 2022.</t>
  </si>
  <si>
    <t>Revisados los soportes y reportes dispuestos en la carpeta compartida para el seguimiento del PAAC, se evidencia :
  La Oficina Asesora de Planeación, indicó que realizó el análisis de los trámites, OPAS y consultas de información de la entidad que cumplan las condiciones para ser registrados en el SUIT y permitan así incrementar el porcentaje de registro de trámites u otros procedimientos administrativos. 
  Ahora bien, al consultar la carpeta dispuesta para registrar las evidencias, se evidenció el documento denominado "SDCRD_ Matriz de análisis de trámites".</t>
  </si>
  <si>
    <t>Observación.
  Se evidencia la elaboración del documento técnico de análisis de los trámites, OPAS y consultas de información de la entidad que cumplan las condiciones para ser registrados en el SUIT y permitan así incrementar el porcentaje de registro de trámites u otros procedimientos administrativos. Sin embargo, no fue posible verificar la radicación en el Sistema de Gestión Documental Orfeo y así ser soporte para verificar el cumplimiento de la actividad .
  Se recomienda efectuar la radicación del documento, para efectos que se pueda identificar como un documento oficial de la entidad.</t>
  </si>
  <si>
    <t>SEGUIMIENTO OBSERVACIONES Y RECOMENDACIONES OCI AL 30/08/2022
 Se evidencia que las observaciones realizadas por la OCI al 30/08/2022, no fueron tenidas en cuenta. 
 Se recomienda: Para la ejecución del PAAC 2023, adjuntar soportes objetivos y suficientes con los que se pueda evaluar claramente los entregables de la dependencia ejecutora y verificar que se realice el correspondiente reporte en el mecanismo establecido para tal fin.</t>
  </si>
  <si>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</si>
  <si>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12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</si>
  <si>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</si>
  <si>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</si>
  <si>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Áreas con trámites y otros procedimientos administrativos registrados en el SUIT</t>
  </si>
  <si>
    <t>Reunión llevada a cabo el 6 de enero</t>
  </si>
  <si>
    <t>Acta 20227000076893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</si>
  <si>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enero de 2022.</t>
  </si>
  <si>
    <t>Reunión llevada a cabo el 3 de febrero</t>
  </si>
  <si>
    <t>Acta 20227000088053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</si>
  <si>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febrero de 2022.</t>
  </si>
  <si>
    <t>Reunión llevada a cabo el 3 de marzo</t>
  </si>
  <si>
    <t>Acta 20227000095413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</si>
  <si>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marzo de 2022.</t>
  </si>
  <si>
    <t>Reunión llevada a cabo el 5 de abril</t>
  </si>
  <si>
    <t>Acta 20227000134303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</si>
  <si>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abril de 2022.</t>
  </si>
  <si>
    <t>Se realizó reunión el 4/05/2022</t>
  </si>
  <si>
    <t>Acta de reunión mayo, 20227000165013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</si>
  <si>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mayo de 2022.</t>
  </si>
  <si>
    <t>Se realizó reunión el 2/06/2022.</t>
  </si>
  <si>
    <t>Acta de reunión junio, 20227000210603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</si>
  <si>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junio de 2022.</t>
  </si>
  <si>
    <t>Se realizó reunión el 6/07/2022</t>
  </si>
  <si>
    <t>Acta de reunión julio, 20227000256563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</si>
  <si>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julio de 2022.</t>
  </si>
  <si>
    <t>Se realizó reunión el 3/08/2022</t>
  </si>
  <si>
    <t>Acta de reunión agosto, 20227000297903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</si>
  <si>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agosto de 2022.</t>
  </si>
  <si>
    <t>Se  realizan reuniones mensuales y se deja como registro acta</t>
  </si>
  <si>
    <t>https://drive.google.com/drive/folders/15bJC6NemQhLr1EyStL7WXZr1DUh4gzST?usp=share_link</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</si>
  <si>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septiembre de 2022. (Radicado No. 20227000348863)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</si>
  <si>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octubre de 2022. (Radicado No. 20227000398003)</t>
  </si>
  <si>
    <t>Revisados los soportes y reportes dispuestos en la carpeta compartida para el seguimiento del PAAC, se evidencia :
  La Dirección de Gestión Corporativa - Relación con la ciudadanía, reportó la realización de las reuniones con las áreas que tienen temas relacionados con la actualización de los trámites y procedimientos administrativos registrados en el SUIT, correspondiente al mes de noviembre de 2022. (Radicado No. 20227000452433)</t>
  </si>
  <si>
    <t>Revisados los soportes y reportes dispuestos en la carpeta compartida para el seguimiento del PAAC, se evidencia :
  La Dirección de Gestión Corporativa - Relación con la ciudadanía, adjunto a la carpeta de evidencias soporte de la realización de las reuniones con las áreas que tienen temas relacionados con la actualización de los trámites y procedimientos administrativos registrados en el SUIT, correspondiente al mes de diciembre de 2022. (Radicado No.20227000500083). Sin embargo, no realizó el reporte en la herramienta de seguimiento.</t>
  </si>
  <si>
    <t>Publicación a los grupos de valor del documento de análisis de brechas del IDI 2021 según FURAG 2022.</t>
  </si>
  <si>
    <t>1 publicación del documento de análisis de brechas del IDI 2021 según FURAG 2022.</t>
  </si>
  <si>
    <t>Documento de análisis de brechas de IDI 2021</t>
  </si>
  <si>
    <t>Pantallazos de publicación y/o radicado del documento de análisis de brechas del IDI 2021 según FURAG 2022.</t>
  </si>
  <si>
    <t>Se realizó el análisis de brechas detectados por el DAFP como resultado del IDI 2021 identificando acciones en el Plan de Adecuación y Sostenibilidad 2022.</t>
  </si>
  <si>
    <t>https://www.culturarecreacionydeporte.gov.co/es/transparencia-acceso-informacion-publica/planeacion-presupuesto-informes/plan-de-adecuacion-y-sostenibilidad-MIPG</t>
  </si>
  <si>
    <t>Revisados los soportes y reportes dispuestos en la carpeta compartida para el seguimiento del PAAC, se evidencia :
  La Oficina Asesora de Planeación, reportó que se realizó el análisis de brechas detectados por el DAFP como resultado del IDI 2021 identificando acciones en el Plan de Adecuación y Sostenibilidad 2022. Sin embargo, no cargo evidencias en la carpeta destinada para tal fin. 
  Ahora bien, al consultar el link reportado, se evidencia el documento denominado "PLAN DE ADECUACIÓN Y SOSTENIBILIDAD MIPG - V.3". No obstante, no se evidencian pantallazos de publicación y/o radicado del documento de análisis de brechas del IDI 2021 según FURAG 2022, el cual debería ser el insumo para la actualización del Plan de Adecuación y Sostenibilidad del MIPG.</t>
  </si>
  <si>
    <t>Observación.
  No se evidencian pantallazos de publicación y/o radicado del documento de análisis de brechas del IDI 2021 según FURAG 2022, el cual debió ser el insumo para la actualización del Plan de Adecuación y Sostenibilidad del MIPG. 
  Se recomienda efectuar la radicación del documento de análisis, para efectos que se pueda identificar como un documento oficial de la entidad y soportar el cumplimiento de la actividad.</t>
  </si>
  <si>
    <t>Elaborar reportes con las actas de asesorías y orientaciones para productos o servicios de la Dirección de Fomento - DF y Dirección de Arte, Cultura y Patrimonio - DACP</t>
  </si>
  <si>
    <t>6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</si>
  <si>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10 - DACP
 40 - DF (I cuatrimestre)</t>
  </si>
  <si>
    <t>Números de radicados de las actas en Orfeo</t>
  </si>
  <si>
    <t>Dirección de Fomento - DF
 Dirección de Arte, Cultura y Patrimonio - DACP</t>
  </si>
  <si>
    <t>DF: 100%
 DACP: 100%</t>
  </si>
  <si>
    <t>DF: Se elaboraron 44 jornadas y espacios de participación y de socialización en los cuales se informó a la ciudadanía acerca de los servicios ofertados desde el Programa Distrital de Estímulos y el portafolio de convocatorias ofertadas y se resolvieron sus dudas y cuestionamientos. 
 DACP: En el marco de los servicios desarrollados por la DACP se han realizado asesorias y orientaciones en Orientaciones Arte Urbano Responsable Orientaciones VIARTE, Regulación de Actividades Artísticas en el Espacio Público y Asesoría para el registro y posible vinculación como beneficiario de los aportes para los creadores y gestores culturales de Bogotá BEPS.</t>
  </si>
  <si>
    <t>DF: Actas de reunión relacionadas en el siguiente drive:
 https://docs.google.com/spreadsheets/d/1v6yE00zxSC1tH-RYb_7LKUY73SrNmBMf/edit?usp=sharing&amp;ouid=112124930288159527180&amp;rtpof=true&amp;sd=true
 DACP: Radicados
 Reportes
 20223100163113
 20223100163133
 20223000159353
 Actas
 20223100046473
 20223100011321
 20223100079313
 20223100015901
 20223100017231
 20223100120593
 20223100113313
 20223100119663
 20223100097833
 20223100098683
 20223100103783
 20223100103773
 20223100107303
 20223100109593
 20223100024571
 20223100032351
 20223100037761
 20223100045401
 20223100158733</t>
  </si>
  <si>
    <t>La DF cumplió con la meta establecida en el primer cuatrimestre de la vigencia como se evidencia en los soportes. 
 La DACP reporta cumplimiento con la actividad programada para el I cuatrimestre de la vigencia.</t>
  </si>
  <si>
    <t>Revisados los soportes y reportes dispuestos en la carpeta compartida para el seguimiento del PAAC, se evidencia :
  La Dirección de Fomento, reportó que a corte 30 de abril se efectuaron 44 jornadas y espacios de participación y de socialización en los cuales se informó a la ciudadanía acerca del portafolio de convocatorias ofertadas, cumpliendo con la meta establecida.
  En cuanto a la Dirección de Arte Cultura y Patrimonio reportó a corte 30 de abril el avance de las cumplimiento de la actividad , con relación a las jornadas informativas relacionadas con: Arte Urbano, Viarte Beca, Regulación de Actividades Artísticas en el Espacio Público y asesoría para el registro y posible vinculación como beneficiario de los aportes para los creadores y gestores culturales de Bogotá BEPS.</t>
  </si>
  <si>
    <t>DACP: En el marco de los servicios desarrollados por la DACP se han realizado asesorias y orientaciones en Orientaciones Arte Urbano Responsable Orientaciones VIARTE, Regulación de Actividades Artísticas en el Espacio Público y Asesoría para el registro y posible vinculación como beneficiario de los aportes para los creadores y gestores culturales de Bogotá BEPS.</t>
  </si>
  <si>
    <t>DACP Radicados: 20223100343233
  20223100343213
  20223000338273
  20223000245673</t>
  </si>
  <si>
    <t>La Dirección de Arte, Cultura y Patrimonio reporta cumplimiento de la actividad programada en el segundo cuatrimestre de la vigencia</t>
  </si>
  <si>
    <t>Revisados los soportes y reportes dispuestos en la carpeta compartida para el seguimiento del PAAC, se evidencia :
  La Dirección de Arte, Cultura y Patrimonio, reportó que a corte 31 de agosto (II cuatrimestre) se efectuaron jornadas informativas relacionadas con: 
  *Orientaciones Arte Urbano - AUR 20223100343213
  *Orientaciones Regulación de Actividades Artísticas en el Espacio Público - AEP 
  *Orientaciones Viarte 20223100343233 
  * Orientaciones BEPS.20223000338273</t>
  </si>
  <si>
    <t>DACP: En el marco de los servicios desarrollados por la DACP se han realizado asesorias y orientaciones para el registro y posible vinculación como beneficiario de los aportes para los creadores y gestores culturales de Bogotá BEPS.</t>
  </si>
  <si>
    <t>Radicado 20223100552493</t>
  </si>
  <si>
    <t>https://drive.google.com/drive/folders/1vwgpUlhm4yOyHLdJdcKRA-cKcLEsliYe?usp=share_link</t>
  </si>
  <si>
    <t>Se presenta en reporte consolidado para el tercer cuatrimestre</t>
  </si>
  <si>
    <t>Revisados los soportes y reportes dispuestos en la carpeta compartida para el seguimiento del PAAC, se evidencia :
  La Dirección de Arte, Cultura y Patrimonio, reportó mediante los radicados Orfeo No. 20223000338183 y 20223000388263, el resumen atenciones PI 7885 - BEPS del mes de agosto y septiembre.</t>
  </si>
  <si>
    <t>Revisados los soportes y reportes dispuestos en la carpeta compartida para el seguimiento del PAAC, se evidencia :
  La Dirección de Arte, Cultura y Patrimonio, reportó mediante los radicados Orfeo No. 20223100434023 y 20223100485483, el resumen atenciones PI 7885 - BEPS del mes de octubre y noviembre..</t>
  </si>
  <si>
    <t>Revisados los soportes y reportes dispuestos en la carpeta compartida para el seguimiento del PAAC, se evidencia :
  La Dirección de Arte, Cultura y Patrimonio, reportó el consolidado de las orientaciones BEPS 2022 corte 29 diciembre.</t>
  </si>
  <si>
    <t>Subcomponente 3: Elaboración de Instrumentos de Gestión de la Información</t>
  </si>
  <si>
    <t>Actualizar y publicar en el portal web el Instrumento de Registro de activos de Información e Índice de Información Clasificada y Reservada de la SCRD 2022</t>
  </si>
  <si>
    <t>1 Instrumento de Registro de activos de Información e Índice de Información Clasificada y Reservada de la SCRD 2022</t>
  </si>
  <si>
    <t>Registro de activos de Información e Índice de Información Clasificada y Reservada de la SCRD 2022</t>
  </si>
  <si>
    <t>Pantallazos de publicación y/o radicado del Instrumento de Registro de activos de Información e Índice de Información Clasificada y Reservada de la SCRD 2022</t>
  </si>
  <si>
    <t>Oficina de Tecnologías de la Información
 Dirección de Gestión Corporativa - Gestión Documental</t>
  </si>
  <si>
    <t>Oficina de Tecnologías de la Información: 
  * Se elaboró, aprobó y publicó manual para la identificación de activos de información.
  * Se conformó equipo de trabajo interdisciplinario, para la identificación de activos de la SCRD con representantes de las oficinas de Oficina Asesora de Planeación, Oficina Jurídica, OTI, Gestión Documental.
  * Se realizó capacitación de Activos de Información dirigida al personal de la SCRD 
  * Se realizaron mesas de trabajo para la identificaciòn de activos de información en las cuales se dió capacitación de Activos de Información, socializaciòn de instrumento matriz de activos, revisión y aclaración de inquietudes frente al diligenciamiento de la matriz.
  * Fase I: Dirección de Economía, Estudios y Política, Despacho, Control Interno Disciplinario, Dirección de Fomento (Marzo y abril 2022).
  * Fase II: Dirección Corporativa, Talento Humano, Financiera, Contratación, Serv. Administrativos y Gestión Documental. (Abril 2022).
  Dirección de Gestión Corporativa - Gestión Documental: 
  Se proyecta metodología para la construcción del levantamiento de información del instrumento activos de información 
  Realización de mesas de trabajo con las dependencias para el levantamiento de activos de información.
 Finalmente se consolidan los instrumentos de gestión de infoprmación pública y se remiten a la jefatura de la OTI para su presentación ante el Comité de Gestión y Desempeño</t>
  </si>
  <si>
    <t>Oficina de Tecnologías de la Información: 
  * Documento Manual de identificación de Activos de Información. https://intranet.culturarecreacionydeporte.gov.co/sites/default/files/archivos_paginas/manual_para_la_identificacion_y_clasificacion_de_activos_de_informacion_got-mn-02.pdf
  * Cronograma de trabajo (Drive evidencias)
  * Listas de asistencia a las mesas de trabajo Fase I, Fase II (Drive evidencias)
  * Presentación Activos de infromación (Drive evidencias)
  * Instrumento Matriz de Activos de Información (Drive evidencias)
  * 4 matrices de Activos de información (Drive evidencias)
  Dirección de Gestión Corporativa - Gestión Documental: 
  Radicado No 20217100307863
 https://drive.google.com/drive/folders/1Qdyt8x1__CQ8Df4ZjXnDAuB6aZhBoF2U</t>
  </si>
  <si>
    <t>Actividad que no se encuentra programada para finalización en el período de evaluación.
  Sin embargo, el área reporta avances de la actividad propuesta.
  La Oficina de Tecnologías de la Información reportó, para el cuatrimestre los avances relacionados con la conformación del Instrumento de Registro de activos de Información e Índice de Información Clasificada y Reservada de la SCRD 2022, mediante la conformación de equipos interdisciplinarios y la realización de mesas de trabajo con las dependencias para el levantamiento de activos de información.</t>
  </si>
  <si>
    <t>* Se continua con la realizaron mesas de trabajo para la identificaciòn de activos de información en las cuales se dió capacitación de Activos de Información, socializaciòn de instrumento matriz de activos, revisión y aclaración de inquietudes frente al diligenciamiento de la matriz.
  * Fase III Dirección de Asuntos Locales y Participación, Subsecretaría Distrital de Cultura Ciudadana y Gestión del Conocimiento, Dirección de Observatorio y Gestión del Conocimiento Cultural, Dirección de Arte Cultura y Patrimonio, Dirección de Lectura y Bibliotecas, Oficina de Control Interno Presentación 
  * Fase IV: Oficina Asesora de Comunicaciones, Oficina Asesora Jurídica, Oficina Asesora de Planeación, Subdirección de Gestión Cultural y Artística, Dirección de Personas Jurídicas.
  * Se consolida información para la genración de los instrumentos de Registro de activos de Información e Índice de Información Clasificada y Reservada
  * Se envia mediante correo electrónico el consolidado del Índice de Información Clasificada y Reservada a la Oficina Jurídica para su revisión y aprobación.</t>
  </si>
  <si>
    <t>* Listas de asistencia a las mesas de trabajo Fase III, Fase IV (Drive evidencias)
  * Matrices de Activos de información (Drive evidencias)
  * Consolidado parcial de los Instrumentos Registro de activos de Información e Índice de Información Clasificada y Reservada (Drive evidencias)
  * Copia Correo a la Oficina Jurídica</t>
  </si>
  <si>
    <t>La Oficina de Tecnologías reporta avance cuantitativo y cualitativo de la meta para el segundo cuatrimestre d ela vigencia</t>
  </si>
  <si>
    <t>Actividad que no se encuentra programada para finalización en el período de evaluación.
  Sin embargo, el área reporta avances de la actividad propuesta.
  La Oficina de Tecnologías de la Información reportó, para el II cuatrimestre los avances relacionados con:
  * la realizaron mesas de trabajo para la identificación de activos de información en las cuales se dio capacitación de Activos de Información, socialización de instrumento matriz de activos, revisión y aclaración de inquietudes frente al diligenciamiento de la matriz.
  * Se consolida información para la generación de los instrumentos de Registro de activos de Información e Índice de Información Clasificada y Reservada
  * Se envía mediante correo electrónico el consolidado del Índice de Información Clasificada y Reservada a la Oficina Jurídica para su revisión y aprobación.
  Reportando un avance acumulativo del 70%. de cumplimiento de la actividad.</t>
  </si>
  <si>
    <t>Se remiten soportes de avance</t>
  </si>
  <si>
    <t>https://drive.google.com/drive/folders/1Qdyt8x1__CQ8Df4ZjXnDAuB6aZhBoF2U?usp=share_link</t>
  </si>
  <si>
    <t>No se evidencia publicación del regitro de activos para la vigencia 2022</t>
  </si>
  <si>
    <t>Revisados los soportes y reportes dispuestos en la carpeta compartida para el seguimiento del PAAC, se evidencia :
 La Oficina de Tecnologías de la Información, adjunto los siguientes soportes:
 *Registro de Activos de Información
 *Índice de Información Clasificada y Reservada SCRD 30-11-2022
  * Se consolida información para la generación de los instrumentos de Registro de activos de Información e Índice de Información Clasificada y Reservada
  * Correo electrónico de fecha 8 de diciembre de 2022, mediante el cual la OTI indica que el Comité de Gestión y Desempeño Institucional debe realizar la aprobación y adopción de los mencionados instrumentos, para realizar su publicación en la sección Transparencia y Acceso a la Información Pública de nuestra sede electrónica y en el portal de datos abiertos del estado colombiano.
 No obstante, el área reporta solamente un avance del 70%, de cumplimiento de la actividad.</t>
  </si>
  <si>
    <t>Observación.
 Debilidad en el cumplimiento integral de la actividad, por cuanto no se realizó la publicación y/o radicación del instrumento determinado en la actividad y en el producto.
 Se recomienda: Para la ejecución del PAAC 2023, se garantice la ejecución integral de la actividades programadas. 
 Observación.
 Debilidad en la formulación de la actividad, por cuanto no es claro el producto y soporte que debe ser entregado y las características para su cumplimiento.
 Se recomienda para la construcción del PAAC 2023, mejorar la formulación de tal forma que se pueda evaluar claramente los entregables de la dependencia ejecutora y verificar la coherencia del reporte de la dependencia ejecutora.</t>
  </si>
  <si>
    <t>Actualizar y publicar la Resolución e instrumento de Esquema de Publicación de la Información de la SCRD 2022.</t>
  </si>
  <si>
    <t>1 Resolución Resolución e instrumento de Esquema de Publicación de la Información de la SCRD 2022 actualizada y publicada</t>
  </si>
  <si>
    <t>Resolución e instrumento de Esquema de Publicación de la Información de la SCRD 2022</t>
  </si>
  <si>
    <t>Radicado de la Resolución e instrumento de Esquema de Publicación de la Información de la SCRD 2022</t>
  </si>
  <si>
    <t>Oficina Asesora de Comunicaciones
 Oficina Asesora de Planeación</t>
  </si>
  <si>
    <t>Se llevó a cabo la propuesta de ajuste a la Resolución y se trabajó en mesa con la Oficina de Comunicaciones y Juridica para su posterior finalizacion y radicacion.
 Se espera finalizar esta actividad con corte a 30 de junio, para lo cual se solicitará reprogramación de fechas.</t>
  </si>
  <si>
    <t>Se adjunta borrador de ajuste a la resolución</t>
  </si>
  <si>
    <t>La evidencia muestra el 50% de avance de la actividad.</t>
  </si>
  <si>
    <t>Revisados los soportes y reportes dispuestos en la carpeta compartida para el seguimiento del PAAC, se evidencia : 
  La Oficina Asesora de Planeación, reportó que el proyecto de la actualización de la Resolución e instrumento de Esquema de Publicación de la Información de la SCRD 2022, cuenta con un avance del 50%. 
  Ahora bien, al consultar la carpeta dispuesta para registrar las evidencias, no fue posible evidenciar el borrador de la Resolución descrita. En consecuencia no fue evaluar el nivel de cumplimiento de la actividad.</t>
  </si>
  <si>
    <t>Observación.
  Debilidad en los Soportes documentales, por cuanto no se adjunto soportes de cumplimiento a la carpeta drive de seguimiento del PAAC.
  Se recomienda: adjuntar los soportes de acuerdo al soporte de cumplimiento determinado para la actividad por la dependencia ejecutora. 
  Observación.
  Se evidencia incumplimiento de las fechas establecidas para ejecutar la actividad, por cuanto la misma no fue ejecutada dentro de los términos. 
  Se recomienda: a las dependencias ejecutoras realizar acciones orientadas a cumplir la actividad de manera prioritaria y en el caso de solicitar la reprogramación de fechas justificar los cambios solicitados, los cuales deberán ser motivados.</t>
  </si>
  <si>
    <t>Se avanzó en la revisión con la Oficina Asesora Jurídica de la propuesta de Resolución, sin embargo de acuerdo con los responsables de TIC, que el ejercicio que se viene adelantando para la consolidación de los activos de información, es necesario someter a la Alta Dirección, la aprobación, por lo que se considera necesario proyectar un nuevo acto que: adopte y apruebe los cuatro instrumentos de información pública, derogando Resolución 978 del 31 de diciembre de 2020 “Por la cual se adopta el esquema de publicación de Información como parte de los instrumentos de gestión de la información de la Secretaría Distrital de Cultura, Recreación y Deporte”</t>
  </si>
  <si>
    <t>Se reporta la evidencia de lo trabajado con entre la OAJ, OAC y OAP</t>
  </si>
  <si>
    <t>De acuerdo con lo reportado por la Oficina Asesora de Planeación la actividad se cumpliría a finales de la vigencia</t>
  </si>
  <si>
    <t>Actividad evaluada en el (i) corte de evaluación 30/04/2022
  Revisados los soportes y reportes dispuestos en la carpeta compartida para el seguimiento del PAAC, se evidencia : 
  La Oficina Asesora de Planeación, reportó que el proyecto de la actualización de la Resolución e instrumento de Esquema de Publicación de la Información de la SCRD 2022, cuenta con un avance del 70%. 
  Ahora bien, al consultar la carpeta dispuesta para registrar las evidencias, no fue posible evidenciar el borrador de la Resolución descrita, solamente la publicación del Esquema de la Información de la SCRD 2022 el 27 de julio de 2022.</t>
  </si>
  <si>
    <t xml:space="preserve">El esquema de publicación se encuentra publicado y actualizado </t>
  </si>
  <si>
    <r>
      <rPr>
        <sz val="10"/>
        <rFont val="Quattrocento Sans"/>
        <family val="2"/>
      </rPr>
      <t xml:space="preserve">El esquema de publixcacion se encuentra publicado en </t>
    </r>
    <r>
      <rPr>
        <u/>
        <sz val="10"/>
        <rFont val="Quattrocento Sans"/>
        <family val="2"/>
      </rPr>
      <t>https://www.culturarecreacionydeporte.gov.co/es/transparencia-acceso-informacion-publica/datos-abiertos/esquema-de-publicacion-de-la-informacion</t>
    </r>
  </si>
  <si>
    <t>Actividad evaluada en el (i) corte de evaluación 30/04/2022
  Revisados los soportes y reportes dispuestos en la carpeta compartida para el seguimiento del PAAC, se evidencia : 
  La Oficina Asesora de Planeación, reportó que el esquema de publicación se encuentra publicado en https://www.culturarecreacionydeporte.gov.co/es/transparencia-acceso-informacion-publica/datos-abiertos/esquema-de-publicacion-de-la-informacion
  Ahora bien, al consultar la carpeta dispuesta para registrar las evidencias, no fue posible evidenciar la Resolución descrita en los reportes anteriores.</t>
  </si>
  <si>
    <t>SEGUIMIENTO OBSERVACIONES Y RECOMENDACIONES OCI AL 30/04/2022
  Se evidencia que las observaciones realizadas por la OCI al 30/04/2022, no fueron tenidas en cuenta.
 Observación.
 Debilidad en la formulación de la actividad, por cuanto no es claro el producto y soporte que debe ser entregado y las características para su cumplimiento. Teniendo en cuenta que se estableció la actualización y publicación de una Resolución y la misma no fue aportada. 
 Se recomienda para la construcción del PAAC 2023, mejorar la formulación de tal forma que se pueda evaluar claramente los entregables de la dependencia ejecutora y verificar la coherencia del reporte de la dependencia ejecutora.</t>
  </si>
  <si>
    <t>Elaborar y publicar en el portal web, en el instrumento establecido, los seguimientos al Esquema de Publicación de la Información de la SCRD 2022 .</t>
  </si>
  <si>
    <t>3 seguimientos al Esquema de Publicación de la Información de la SCRD 2022 en el instrumento establecido.</t>
  </si>
  <si>
    <t>Seguimientos al Esquema de Publicación de la Información de la SCRD 2022</t>
  </si>
  <si>
    <t>Pantallazos de publicación y/o radicados de los seguimientos al Esquema de Publicación de la Información de la SCRD 2022 en el instrumento establecido.</t>
  </si>
  <si>
    <t>Se realizo seguimiento al esquema de publicación dejando como evidencia acta de seguimiento radicada en orfeo y la publicación del esquema en la pagina web .</t>
  </si>
  <si>
    <t>Se adjunta acta de orfeo numero 20221200156683 al drive y se deja pantallazo de la publicacion en el linK: https://www.culturarecreacionydeporte.gov.co/es/scrd-transparente/instrumentos-de-gestion-de-la-informacion/esquema-de-publicacion-de-la-informacion-scrd-ano-2022-transparencia-y-acceso-informacion-publica-2022</t>
  </si>
  <si>
    <t>Revisados los soportes y reportes dispuestos en la carpeta compartida para el seguimiento del PAAC, se evidencia : 
  La Oficina Asesora de Comunicaciones, reportó para el cuatrimestre la elaboración y publicación de los seguimientos al Esquema de Publicación de la Información de la SCRD 2022 . Sin embargo, el área no adjunto las evidencias de cumplimiento de la actividad a la carpeta correspondiente. 
  Ahora bien, al consultar la página web de la SCRD, se evidencio el link https://www.culturarecreacionydeporte.gov.co/es/scrd-transparente/instrumentos-de-gestión-de-la-información/esquema-de-publicación-de-la-información-scrd-ano-2022-transparencia-y-acceso-información-pública-2022, la publicación del Esquema de Publicación de la Información de la SCRD 2022.</t>
  </si>
  <si>
    <t>Observación.
  Debilidad en los Soportes documentales, por cuanto no se adjunto soportes de cumplimiento a la carpeta drive de seguimiento del PAAC.
  Se recomienda: adjuntar los soportes de acuerdo al soporte de cumplimiento determinado para la actividad por la dependencia ejecutora.</t>
  </si>
  <si>
    <t>SEGUIMIENTO OBSERVACIONES Y RECOMENDACIONES OCI AL 31/04/2022
  Las observaciones realizadas por la OCI al 30/04/2022 se encuentran pendientes. 
  Observaciones:
  No es posible identificar claramente los 3 seguimientos al Esquema de Publicación de la Información de la SCRD 2022 en el instrumento establecidos. 
  Se recomienda subir las evidencias de cumplimiento a la carpeta compartida dispuesta para tal fin.</t>
  </si>
  <si>
    <t xml:space="preserve">Duarante el periodo se realizo seguimiento y auditoria al esquema de publicación  obteniendo un resultado satisfactorio </t>
  </si>
  <si>
    <t xml:space="preserve">Se anexa evidencia </t>
  </si>
  <si>
    <t>Esquema de publicacion actualizado y publicado</t>
  </si>
  <si>
    <t>Se anexa pantallazo, el mismo se encuentra publicado en : https://ant.culturarecreacionydeporte.gov.co/es/scrd-transparente/instrumentos-de-gestion-de-la-informacion/esquema-de-publicacion-de-la-informacion-scrd-ano-2022-transparencia-y-acceso-informacion-publica-2022-0</t>
  </si>
  <si>
    <t>Se cumplió con la actividad programada de acuerdo con las evidencias aportadas en el segundo cuatrimestre de la vigencia.</t>
  </si>
  <si>
    <t>Revisados los soportes y reportes dispuestos en la carpeta compartida para el seguimiento del PAAC, se evidencia : 
  La Oficina Asesora de Comunicaciones, reportó la elaboración y publicación de los seguimientos al Esquema de Publicación de la Información de la SCRD 2022.
  Ahora bien, al consultar la página web de la SCRD, se evidencio el link https://ant.culturarecreacionydeporte.gov.co/es/scrd-transparente/instrumentos-de-gestion-de-la-informacion/esquema-de-publicacion-de-la-informacion-scrd-ano-2022-transparencia-y-acceso-informacion-publica-2022-0, la publicación del Esquema de Publicación de la Información de la SCRD 2022 el 27 de julio de 2022</t>
  </si>
  <si>
    <t>Se presentan soportes de auditoria</t>
  </si>
  <si>
    <t>https://drive.google.com/drive/folders/13KJIWvC4-mwXXinHmLVKhv1UULbCO_YH?usp=share_link</t>
  </si>
  <si>
    <t>No se evidencia publicación a corte del seguimiento</t>
  </si>
  <si>
    <t>Revisados los soportes y reportes dispuestos en la carpeta compartida para el seguimiento del PAAC, se evidencia : 
  La Oficina Asesora de Comunicaciones, reportó y soportó el Informe de Auditoría Accesibilidad WEB de la Secretaría, mediante los radicados No. 20221400436663 y 20221400436693. 
 Sin embargo, no se reportó la elaboración del seguimiento al Esquema de Publicación de la Información de la SCRD 2022, en el instrumento establecido para tal fin, para el presente corte y no se evidencio su publicación en el link https://www.culturarecreacionydeporte.gov.co/es/transparencia-acceso-informacion-publica/datos-abiertos/esquema-de-publicacion-de-la-informacion.</t>
  </si>
  <si>
    <t>Observación.
  Debilidad en los Soportes documentales, por cuanto no se adjunto soportes de cumplimiento a la carpeta drive de seguimiento del PAAC.
  Se recomienda: Para la ejecución del PAAC 2023, adjuntar los soportes de acuerdo al soporte de cumplimiento determinado para la actividad por la dependencia ejecutora.</t>
  </si>
  <si>
    <t>Realizar seguimiento a la implementación del Programa de Gestión Documental de la Entidad vigente de acuerdo al cronograma de trabajo establecido</t>
  </si>
  <si>
    <t>3 informes de seguimiento a la implementación del Programa de Gestión Documental de la Entidad vigente de acuerdo al cronograma de trabajo establecido</t>
  </si>
  <si>
    <t>Seguimientos a la implementación del Programa de Gestión Documental de la Entidad vigente de acuerdo al cronograma de trabajo establecido</t>
  </si>
  <si>
    <t>Pantallazos de publicación y/o radicados de los seguimientos a la implementación del Programa de Gestión Documental de la Entidad vigente de acuerdo al cronograma de trabajo establecido</t>
  </si>
  <si>
    <t>Dirección de Gestión Corporativa - Gestión Documental</t>
  </si>
  <si>
    <t>Informe presentado con los avances al porceso de implementación de actividades formuladas en el PGD para la vigencia 2022. (Rad.20227100111733, anexo 6 "Informe de seguimiento PGD 02-2022.)</t>
  </si>
  <si>
    <t>Revisados los soportes y reportes dispuestos en la carpeta compartida para el seguimiento del PAAC, se evidencia :
  La Dirección de Gestión Corporativa - Gestión Documental, reportó el informe de seguimiento a la implementación del Programa de Gestión Documental de la Entidad vigente de acuerdo al cronograma de trabajo establecido.
  Ahora bien, al verificar en el Sistema de Gestión Documental Orfeo el radicado N.° 20227100111733, se evidenció el informe de seguimiento a la implementación del Programa de Gestión Documental, indicando el avance porcentual de las actividades determinadas en el cronograma de trabajo.</t>
  </si>
  <si>
    <t>Informe presentado con los avances al porceso de implementación de actividades formuladas en el PGD para la vigencia 2022. (Rad.2022710004752400013, "Informe de seguimiento implementacion intrumentos archivisticos.)
avance de implementacion 43.75%</t>
  </si>
  <si>
    <t>2022710004752400013</t>
  </si>
  <si>
    <t>Se realizó el seguimiento al programa de gestión documental y al Plan Institucional de Archivo.</t>
  </si>
  <si>
    <t>Se anexan los informes de seguimiento</t>
  </si>
  <si>
    <t>La Dirección de Gestión Corporativa - Grupo de Gestión Documental reporta cumplimiento de la actividad para el segundo cuatrimestre.</t>
  </si>
  <si>
    <t>Revisados los soportes y reportes dispuestos en la carpeta compartida para el seguimiento del PAAC, se evidencia :
  La Dirección de Gestión Corporativa - Gestión Documental, reportó el informe de seguimiento a la implementación del Programa de Gestión Documental de la Entidad vigente de acuerdo al cronograma de trabajo establecido.
  Ahora bien, en el Sistema de Gestión Documental Orfeo se verificaron los radicados reportados en donde se indicó el avance porcentual de las actividades determinadas en el cronograma de trabajo, así: 
  *20227100209213 informe de seguimiento a la implementación del Programa de Gestión Documental para el periodo de mayo.
  *20227100246523 informe de seguimiento a la implementación del Programa de Gestión Documental para el periodo de junio.
  *20227100288463 informe de seguimiento a la implementación del Programa de Gestión Documental para el periodo de julio.
  *20227100336933 informe de seguimiento a la implementación del Programa de Gestión Documental para el periodo de agosto.</t>
  </si>
  <si>
    <t>Se presenta informe de avance</t>
  </si>
  <si>
    <t>https://drive.google.com/file/d/1FokBT8AqF-POEzg8fsHk43JoH_ue7nj2/view?usp=share_link</t>
  </si>
  <si>
    <t>Revisados los soportes y reportes dispuestos en la carpeta compartida para el seguimiento del PAAC, se evidencia :
  La Dirección de Gestión Corporativa - Gestión Documental, adjunto a la carpeta de evidencias el "Informe de seguimiento planes y programas archivísticos" a corte diciembre de 2022. Sin embargo, el documento no registra flujo de revisión y aprobación y de igual manera el documento no se encuentra radicado en el sistema de gestión documental Orfeo. 
 Así las cosas, al no adjuntarse el pantallazos de publicación y/o radicados del seguimiento, el documento aportado no registra las características para corresponder al soporte determinado en la actividad.</t>
  </si>
  <si>
    <t>Observación.
  Debilidad en los Soportes documentales, por cuanto no se adjunto soportes de cumplimiento a la carpeta drive de seguimiento del PAAC, bajo las características determinadas en el soporte de la actividad. 
  Se recomienda: Para la ejecución del PAAC 2023, adjuntar los soportes de acuerdo al soporte de cumplimiento determinado para la actividad por la dependencia ejecutora.</t>
  </si>
  <si>
    <t>Realizar la actualización del Inventario Bogotá y del Registro de Publicaciones Técnicas de la SCRD</t>
  </si>
  <si>
    <t>1 actualización del Inventario Bogotá y del Registro de Publicaciones Técnicas de la SCRD</t>
  </si>
  <si>
    <t>Inventario Bogotá y del Registro de Publicaciones Técnicas de la SCRD</t>
  </si>
  <si>
    <t>Número de radicado en Orfeo de envío de información a la SDP</t>
  </si>
  <si>
    <t>La Dirección de Gestión Corporativa - Grupo de Gestión Documental no reportó información.</t>
  </si>
  <si>
    <t>Revisados los soportes y reportes dispuestos en la carpeta compartida para el seguimiento del PAAC, se evidencia : 
  La Dirección de Gestión Corporativa - Grupo de Gestión Documenta, no reportó avance ni cumplimiento de la actualización del Inventario Bogotá y del Registro de Publicaciones Técnicas de la SCRD, ni cargo evidencias en la carpeta dispuesta para tal fin.
  En consecuencia no fue evaluar el nivel de cumplimiento de la actividad.</t>
  </si>
  <si>
    <t>Observación.
  Se evidencia incumplimiento de las fechas establecidas para ejecutar la actividad, por cuanto la misma no fue ejecutada dentro de los términos. 
  Se recomienda: a las dependencias ejecutoras realizar acciones orientadas a cumplir la actividad de manera prioritaria y en el caso de solicitar la reprogramación de fechas justificar los cambios solicitados antes de su vencimiento, los cuales deberán ser motivados.</t>
  </si>
  <si>
    <t>No se evidencia reporte</t>
  </si>
  <si>
    <t>No se evidencia reporte publicado para el periodo</t>
  </si>
  <si>
    <t>SEGUIMIENTO OBSERVACIONES Y RECOMENDACIONES OCI AL 30/08/2022
 Se evidencia que las observaciones realizadas por la OCI al 30/08/2022, no fueron tenidas en cuenta. 
 Se recomienda: para la ejecución del PAAC 2023,adjuntar soportes objetivos y suficientes con los que se pueda evaluar claramente los entregables de la dependencia ejecutora y verificar la que se realice el correspondiente reporte en el mecanismo establecido para tal fin.</t>
  </si>
  <si>
    <t>Subcomponente 4: Criterio diferencial de Accesibilidad</t>
  </si>
  <si>
    <t>Elaborar un diagnóstico de las necesidades de la SCRD en accesibilidad de medios electrónicos</t>
  </si>
  <si>
    <t>1 diagnóstico de las necesidades en accesibilidad de medios electrónicos</t>
  </si>
  <si>
    <t>Diagnóstico de las necesidades en accesibilidad de medios electrónicos</t>
  </si>
  <si>
    <t>Número de radicado del diagnóstico</t>
  </si>
  <si>
    <t>Dirección de Gestión Corporativa - Relación con la Ciudadanía</t>
  </si>
  <si>
    <t>Oficina Tecnologías de Información
 Oficina Asesora de Comunicaciones</t>
  </si>
  <si>
    <t>Se elabora diagnóstico sobre las necesidades en accesibilidad de medios electrónicos</t>
  </si>
  <si>
    <t>Radicado 20227000199793</t>
  </si>
  <si>
    <t>Revisados los soportes y reportes dispuestos en la carpeta compartida para el seguimiento del PAAC, se evidencia :
  La Dirección de Gestión Corporativa - Relación con la ciudadanía, reportó la elaboración del diagnóstico sobre las necesidades en accesibilidad de medios electrónicos. 
  Ahora bien, en el Sistema de Gestión Documental Orfeo se verificó el radicado 20227000199793, el cual contiene el respectivo "DIAGNÓSTICO DE ACCESIBILIDAD EN MEDIOS ELECTRONICOS".</t>
  </si>
  <si>
    <t>Elaborar un plan de trabajo 2022 para la divulgación de la información dirigida a los grupos de valor de la SCRD con enfoque diferencial (población con discapacidad, grupos étnicos, LGBTIQ) .</t>
  </si>
  <si>
    <t>1 plan de trabajo para la divulgación de información con enfoque diferencial de la información de la SCRD</t>
  </si>
  <si>
    <t>Plan de trabajo
 (Se toma como insumo el resultado del diagnóstico de la actividad 4.1)</t>
  </si>
  <si>
    <t>Número de radicado de orfeo del plan de trabajo</t>
  </si>
  <si>
    <t>Dirección de Gestión Corporativa- Relación con la ciudadanía</t>
  </si>
  <si>
    <t>Oficina Asesora de Comunicaciones
 Dirección de Asuntos Locales y Participación</t>
  </si>
  <si>
    <t>Se elabora plan de trabajo para la divulgación de la información con enfoque diferencial.</t>
  </si>
  <si>
    <t>Radicado 20227000287713</t>
  </si>
  <si>
    <t>Revisados los soportes y reportes dispuestos en la carpeta compartida para el seguimiento del PAAC, se evidencia :
  La Dirección de Gestión Corporativa - Relación con la ciudadanía, reportó la elaboración del plan de trabajo para la divulgación de la información con enfoque diferencial. 
  Ahora bien, en el Sistema de Gestión Documental Orfeo se verificó el radicado 20227000287713, el cual contiene el respectivo "PLAN DE TRABAJO - DIVULGACIÓN DE INFORMACIÓN CON ENFOQUE DIFERENCIAL -RELACION CON LA CIUDADANIA".</t>
  </si>
  <si>
    <t>Publicar en página web información en formato accesible para personas con discapacidad y población étnica identificada en sus Grupos de Valor</t>
  </si>
  <si>
    <t>1 publicación del Menú Principal de la SCRD</t>
  </si>
  <si>
    <t>Información para personas con discapacidad y población étnica identificada en sus Grupos de Valor</t>
  </si>
  <si>
    <t>Pantallazos de publicación de la información</t>
  </si>
  <si>
    <t>Se han producido y publicado contenidos accesible subtitulados y con lenguaje de señas en la pagina web y redes sociales</t>
  </si>
  <si>
    <t>https://www.youtube.com/watch?v=FJR50SkJPU0&amp;ab_channel=CulturaEnBta
 https://www.youtube.com/watch?v=nDdbMOeho04&amp;ab_channel=CulturaEnBta
 https://www.youtube.com/watch?v=QAnWutQ4xds&amp;ab_channel=CulturaEnBta
 https://www.youtube.com/watch?v=W-h6vFFPbXM&amp;ab_channel=CulturaEnBta
 https://www.youtube.com/watch?v=r79uEmq0Oyo&amp;ab_channel=CulturaEnBta
 https://www.youtube.com/watch?v=xQ1POfnT-ns&amp;ab_channel=CulturaEnBta
 https://www.youtube.com/watch?v=OOQi8wttn7M&amp;ab_channel=CulturaEnBta</t>
  </si>
  <si>
    <t>Actividad que no se encuentra programada para finalización en el período de evaluación.
  Sin embargo, el área reporta avances de la actividad propuesta.
  La Oficina Asesora de Comunicaciones, reportó para el cuatrimestre que se han producido y publicado contenidos accesible subtitulados y con lenguaje de señas en la página web.</t>
  </si>
  <si>
    <t>Se viene trabajando en la nueva pagina y en los nuevos contenido</t>
  </si>
  <si>
    <t>Los contenidos que se publican en la web cumplen con los criterios , se puede validar en los archivos de texto y video: https://www.youtube.com/c/Culturabta y https://www.culturarecreacionydeporte.gov.co/es</t>
  </si>
  <si>
    <t>La Oficina Asesora de Comunicaciones reporta avances cuantitativos y cualitativos de la meta para el segundo cuatrimestre de vigencia.</t>
  </si>
  <si>
    <t>Actividad que no se encuentra programada para finalización en el período de evaluación.
  Sin embargo, el área reporta avances de la actividad propuesta al 90%.
  La Oficina Asesora de Comunicaciones, reportó que se viene trabajando en la nueva pagina web y en los nuevos contenidos accesibles subtitulados y con lenguaje de señas.</t>
  </si>
  <si>
    <t xml:space="preserve">Se continua trabajando en produccion de contenidos accesibles </t>
  </si>
  <si>
    <t>Se han producido y publicado contenidos accesible subtitulados y con lenguaje de señas en la pagina web y redes sociales	"https://www.youtube.com/watch?v=FJR50SkJPU0&amp;ab_channel=CulturaEnBta
 https://www.youtube.com/watch?v=nDdbMOeho04&amp;ab_channel=CulturaEnBta
 https://www.youtube.com/watch?v=QAnWutQ4xds&amp;ab_channel=CulturaEnBta
 https://www.youtube.com/watch?v=W-h6vFFPbXM&amp;ab_channel=CulturaEnBta
 https://www.youtube.com/watch?v=r79uEmq0Oyo&amp;ab_channel=CulturaEnBta
 https://www.youtube.com/watch?v=xQ1POfnT-ns&amp;ab_channel=CulturaEnBta
 https://www.youtube.com/watch?v=OOQi8wttn7M&amp;ab_channel=CulturaEnBta"</t>
  </si>
  <si>
    <t>Revisados los soportes y reportes dispuestos en la carpeta compartida para el seguimiento del PAAC, se evidencia : 
  La Oficina Asesora de Comunicaciones, reportó que se viene trabajando en la nueva pagina web y en los nuevos contenidos accesibles subtitulados y con lenguaje de señas.
 Ahora bien, se procedió a realizar la verificación de los siguientes enlaces, para efectos de cotejar el cumplimiento de la actividad.
 https://www.youtube.com/watch?v=nDdbMOeho04&amp;ab_channel=CulturaEnBta
  https://www.youtube.com/watch?v=QAnWutQ4xds&amp;ab_channel=CulturaEnBta
  https://www.youtube.com/watch?v=W-h6vFFPbXM&amp;ab_channel=CulturaEnBta</t>
  </si>
  <si>
    <t>Traducir a lenguaje claro documentos con información de trámites y servicios de la SCRD</t>
  </si>
  <si>
    <t>1 documentos traducidos a lenguaje claro</t>
  </si>
  <si>
    <t>Documentos traducidos a lenguaje claro</t>
  </si>
  <si>
    <t>Número de radicado en Orfeo de la nueva versión del documento</t>
  </si>
  <si>
    <t>Dirección de Gestión Corporativa - Relación con la Ciudadanía
 Oficina Asesora de Comunicaciones</t>
  </si>
  <si>
    <t>Áreas de la SCRD que lideran los trámites inscritos en el SUIT y la guía de trámites del Distrito</t>
  </si>
  <si>
    <t>Todos los documentos y contenidos escritos que se publican en la pagina web son subseptibles de traducción ya que contamos con la aplicación que permite hacer traduccion en linea a diferentes idiomas.</t>
  </si>
  <si>
    <t>Actividad que no se encuentra programada para finalización en el período de evaluación.
  Sin embargo, el área reporta avances de la actividad propuesta.
  Las dependencias ejecutoras reportaron para el cuatrimestre que todos los documentos y contenidos escritos que se publican en la página web son susceptibles de traducción . Sin embargo, no cargaron las evidencias en la carpeta respectiva.</t>
  </si>
  <si>
    <t>Observación.
  Debilidad en los Soportes documentales, por cuanto no se adjunto soportes de cumplimiento a la carpeta drive de seguimiento del PAAC y en el reporte no se relacionaron las evidencias de conformidad con el soporte de cumplimiento determinado para la actividad.
  Se recomienda adjuntar los soportes de acuerdo al determinado para cumplimiento de la actividad " Número de radicado en Orfeo de la nueva versión del documento"</t>
  </si>
  <si>
    <t>Se anexa pantallazo de la página traducid al idioma inglés</t>
  </si>
  <si>
    <t>La Oficina Asesora de Comunicaciones reporta cumplimiento de la meta para el segundo cuatrimestre de la vigencia.</t>
  </si>
  <si>
    <t>Revisados los soportes y reportes dispuestos en la carpeta compartida para el seguimiento del PAAC, se evidencia :
  Las dependencias ejecutoras reportaron para el cuatrimestre que todos los documentos y contenidos escritos que se publican en la página web son susceptibles de traducción y anexó pantallazo de la página web con la opción de poder ser traducida al ingles. 
  Sin embargo, no se evidencia el documento traducido tal y como lo establece la meta y el soporte.</t>
  </si>
  <si>
    <t>Observación.
  Se evidencia en la pagina web la opción de poder ser traducida al ingles. Sin embargo, no se cuenta con el documento traducido tal y como lo establece la meta y el soporte. 
  Se recomienda se revise la coherencia de la formulación de la actividad, la meta y el soporte se determine claramente si el producto será una reporte un documento traducido o la funcionalidad de que la página pueda ser traducid al idioma inglés.
  Se recomienda adjuntar los soportes determinados para verificar el cumplimiento de la actividad "Número de radicado en Orfeo de la nueva versión del documento"</t>
  </si>
  <si>
    <t>Se presento en el primer cuatrimestre</t>
  </si>
  <si>
    <t>SEGUIMIENTO OBSERVACIONES Y RECOMENDACIONES OCI AL 30/08/2022
 Se evidencia que las observaciones realizadas por la OCI al 30/08/2022, no fueron tenidas en cuenta. 
 Se recomienda: para la ejecución del PAAC 2023,adjuntar soportes objetivos y suficientes con los que se pueda evaluar claramente los entregables de la dependencia ejecutora y verificar que se realice el correspondiente reporte en el mecanismo establecido para tal fin.</t>
  </si>
  <si>
    <t>Subcomponente 5: Monitoreo del Acceso a la Información pública</t>
  </si>
  <si>
    <t>Realizar informes de seguimiento a las publicaciones de información del Link de Transparencia de la SCRD 
 (Ley 1712 de 2014 - Resolución 1519 de 2020)</t>
  </si>
  <si>
    <t>2 informes de seguimiento</t>
  </si>
  <si>
    <t>Informes de seguimiento a las publicaciones del Link de Transparencia de la SCRD 
 (Ley 1712 de 2014 - Resolución 1519 de 2020)</t>
  </si>
  <si>
    <t>Número de radicado de los Informes de Seguimiento a las publicaciones del Link de Transparencia de la SCRD</t>
  </si>
  <si>
    <t>Se realizó el informe de seguimiento a las publicaciones del Link de Transparencia de la SCRD 
  (Ley 1712 de 2014 - Resolución 1519 de 2020)</t>
  </si>
  <si>
    <t>Documento con el informe dispuesto en el repositorio</t>
  </si>
  <si>
    <t>La Oficina Asesora de Planeación reporta cumplimiento de la actividad para el segundo cuatrimestre de la vigencia.</t>
  </si>
  <si>
    <t>Revisados los soportes y reportes dispuestos en la carpeta compartida para el seguimiento del PAAC, se evidencia :
  La Oficina Asesora de planeación, reportó la elaboración del informe de seguimiento a las publicaciones de información del Link de Transparencia de la SCRD (Ley 1712 de 2014 - Resolución 1519 de 2020). 
  Ahora bien, no fue posible verificar en el Sistema de Gestión Documental Orfeo el Número de radicado de los Informes de Seguimiento a las publicaciones del Link de Transparencia de la SCRD.</t>
  </si>
  <si>
    <t>Observación.
  Se evidencia que el informe de seguimiento a las publicaciones de información del Link de Transparencia de la SCRD (Ley 1712 de 2014 - Resolución 1519 de 2020), no se encuentra radicado. 
  Se recomienda adjuntar los soportes determinados para verificar el cumplimiento de la actividad "Número de radicado de los Informes de Seguimiento a las publicaciones del Link de Transparencia de la SCRD"</t>
  </si>
  <si>
    <t>SEGUIMIENTO OBSERVACIONES Y RECOMENDACIONES OCI AL 30/08/2022
 Se evidencia que las observaciones realizadas por la OCI al 30/08/2022, no fueron tenidas en cuenta. 
 Se recomienda: para la ejecución del PAAC 2023, adjuntar soportes objetivos y suficientes con los que se pueda evaluar claramente los entregables de la dependencia ejecutora y verificar que se realice el correspondiente reporte en el mecanismo establecido para tal fin.</t>
  </si>
  <si>
    <t>Se presenta el reporte de seguimiento ITA</t>
  </si>
  <si>
    <t>https://drive.google.com/file/d/1qYcF0iBaJuZ3I8oR1wZwkDL70DwyqouU/view?usp=share_link</t>
  </si>
  <si>
    <t>No s eevidencia informe publicado</t>
  </si>
  <si>
    <t>Revisados los soportes y reportes dispuestos en la carpeta compartida para el seguimiento del PAAC, se evidencia :
  La Oficina Asesora de planeación, reportó el Reporte de Cumplimiento ITA para el Periodo 2022, emitido por la Procuraduría General de Nación. 
  Ahora bien, no fue posible verificar en el Sistema de Gestión Documental Orfeo el Número de radicado del Informe de Cumplimiento ITA para el Periodo 2022.</t>
  </si>
  <si>
    <t>Observación.
  Se evidencia que el Reporte de Cumplimiento ITA para el Periodo 2022, no se encuentra radicado. 
  Se recomienda: Para la ejecución del PAAC 2023,adjuntar soportes objetivos y suficientes con los que se pueda evaluar claramente los entregables de la dependencia ejecutora y verificar que se realice el correspondiente reporte en el mecanismo establecido para tal fin.</t>
  </si>
  <si>
    <r>
      <rPr>
        <b/>
        <sz val="11"/>
        <color theme="1"/>
        <rFont val="Segoe UI"/>
        <family val="2"/>
      </rPr>
      <t xml:space="preserve">SEXTO COMPONENTE: INICIATIVAS ADICIONALES
</t>
    </r>
    <r>
      <rPr>
        <sz val="11"/>
        <color theme="1"/>
        <rFont val="Segoe UI"/>
        <family val="2"/>
      </rPr>
      <t xml:space="preserve">Las entidades deberán contemplar iniciativas que permitan fortalecer su estrategia de lucha contra la corrupción. En este sentido, se extiende una invitación a las entidades del orden nacional, departamental y municipal, para que incorporen dentro de su ejercicio de planeación, estrategias encaminadas a fomentar la integridad, la participación ciudadana, brindar transparencia y eficiencia en el uso de los recursos físicos, financieros, tecnológicos y de talento humano, con el fin de visibilizar el accionar de la administración pública.
</t>
    </r>
  </si>
  <si>
    <t>Otras iniciativas</t>
  </si>
  <si>
    <t>2 Socializaciones del procedimiento de Trámites de Conflicto de Interés y Recusaciones que se adpote en la SCRD
(una semestral)</t>
  </si>
  <si>
    <t>Socializaciones del procedimiento de Trámites de Conflicto de Interés y Recusaciones que se adpote en la SCRD</t>
  </si>
  <si>
    <t xml:space="preserve">Número de radicado de la presentación y de la asistencia de los servidores y servidoras </t>
  </si>
  <si>
    <t>Grupo Interno de Trabajo de Gestión de Talento Humano</t>
  </si>
  <si>
    <t>Control Interno Disciplinario</t>
  </si>
  <si>
    <t>Se realizó socialización del Procedimiento de Conflicto de Interés el día 29 de marzo de 2022, cuyo objetivo fue Informar a la comunidad institucional sobre conflicto de intereses, impedimentos y recusaciones, socializando los lineamientos para la prevención, identificación y trámite de los mismos, de conformidad con el procedimiento adoptado por la entidad y el módulo previsto en el  SIDEAP.</t>
  </si>
  <si>
    <t>Orfeo No. 20227300121053</t>
  </si>
  <si>
    <t>En el radicado de Orfeo No. 20227300121053, se encuentran todos los documentos soportes que evidencian la realización de la capacitación (socialización) del procedimiento conflicto de intereses, cumpliendo con la actividad programada.</t>
  </si>
  <si>
    <t>No se realizan observaciones</t>
  </si>
  <si>
    <t>Esta actividad se reportó en el seguimiento anterior</t>
  </si>
  <si>
    <t>Actividad reportada en el primer cuatrimestre de 2022.</t>
  </si>
  <si>
    <t>Se realizó socialización del Procedimiento de Conflicto de Interés el día 28 de septiembre de 2022, cuyo objetivo fue Informar a la comunidad institucional sobre conflicto de intereses, impedimentos y recusaciones, socializando los lineamientos para la prevención, identificación y trámite de los mismos, de conformidad con el procedimiento adoptado por la entidad y el módulo previsto en el  SIDEAP.</t>
  </si>
  <si>
    <t>Orfeo No. 20227300395603</t>
  </si>
  <si>
    <t>Se evidencia comunicación 20227300395603 difundida, así como listado de asistencia de 34 funcionarios y enlace a la grabación del evento.</t>
  </si>
  <si>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</si>
  <si>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</si>
  <si>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</si>
  <si>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Se publicó en la Intranet el Procedimiento de Conflicto de Interés el día 21 de abril de 2022</t>
  </si>
  <si>
    <t>Orfeo No. 20227300152723</t>
  </si>
  <si>
    <t xml:space="preserve">Se evidencia la publicación en la intranet del procedimiento de manejo de conflicto de intereses en la Secretaría Distrital de Cultura, Recreación y Deporte en la fecha programada. </t>
  </si>
  <si>
    <r>
      <rPr>
        <sz val="11"/>
        <color theme="1"/>
        <rFont val="Segoe UI"/>
        <family val="2"/>
      </rPr>
      <t xml:space="preserve">Con radicado de Orfeo 20227300152723, se evidencia que en el Link de publicación: </t>
    </r>
    <r>
      <rPr>
        <u/>
        <sz val="11"/>
        <color rgb="FF1155CC"/>
        <rFont val="Segoe UI"/>
        <family val="2"/>
      </rPr>
      <t>https://intranet.culturarecreacionydeporte.gov.co/pagina-principal</t>
    </r>
    <r>
      <rPr>
        <sz val="11"/>
        <color theme="1"/>
        <rFont val="Segoe UI"/>
        <family val="2"/>
      </rPr>
      <t xml:space="preserve"> se encuentra publicado el procedimiento Manejo de Conflicto de Intereses, cumpliendo dentro de los términos con lo programado.</t>
    </r>
  </si>
  <si>
    <t>Durante el mes de septiembre de 2022 se publicaron en la Intranet y por correo electrónico noticias relacionadas con el Procedimiento de Conflicto de Interés</t>
  </si>
  <si>
    <t>Se evidencia comunicación 20227300395603 difundida a través de correo masivo a todos los servidores de la Secretaría del día 28 de septiembre de 2022.</t>
  </si>
  <si>
    <t>1 Plan de Integridad 2022 de la SCRD elaborado y publicado</t>
  </si>
  <si>
    <t>Plan de Integridad 2022 de la SCRD</t>
  </si>
  <si>
    <t>Números de radicado de la pieza de comunicación de publicación en página web y Cultunet y del Plan de Integridad 2022 de la SCRD</t>
  </si>
  <si>
    <t xml:space="preserve">Se elaboró y publicó en el  portal web y en Cultunet el Plan de Integridad 2022 </t>
  </si>
  <si>
    <t xml:space="preserve">
Plan de Integridad 2022
Orfeo: 20217300411473
Publicación del "Plan de Integridad 2022" en Cultunet
Orfeo:20227300066133
Link publicación en Página Web de la SCRD :
https://www.culturarecreacionydeporte.gov.co/es/scrd-transparente/plan-de-accion/plan-estrategico-de-talento-humano
</t>
  </si>
  <si>
    <t xml:space="preserve">Se llevó a cabo la formulación, aprobación y publicación del Plan de Integridad 2022 de la Secretaría Distrital de Cultura, Recreación y Deporte en los tiempos establecidos por norma y programación. En las envidencias se observa el desarrollo de las acciones. </t>
  </si>
  <si>
    <t>Revisados los soportes el orfeo No. 20217300411473 se evidencia el Plan de integridad con sus objetivos, alacance, caracterización, marco normativo y cronograma de actividades; de igual manera en las evidencias presentadas así como en el radicado de orfeo No.  20227300066133 y en el link de la página Web de la SCRD https://www.culturarecreacionydeporte.gov.co/es/scrd-transparente/plan-de-accion/plan-estrategico-de-talento-humanose evidencia que fue publicado el Plan de Integridad</t>
  </si>
  <si>
    <t xml:space="preserve">2 seguimientos del Plan de Integridad 2022 de la SCRD </t>
  </si>
  <si>
    <t>Seguimientos del Plan de Integridad 2022 de la SCRD</t>
  </si>
  <si>
    <t>Números de radicado del seguimientos del Plan de Integridad 2022 de la SCRD</t>
  </si>
  <si>
    <t>No se evidencia reporte del cumplimiento de esta actividad.</t>
  </si>
  <si>
    <t>No se evidencia publicación del seguimientopara el segundo semestre.</t>
  </si>
  <si>
    <t>No se evidencia información sobre la publicación del seguimiento del Plan de Integridad 2022 de la SCRD.</t>
  </si>
  <si>
    <t>Es importante publicar el resultado del seguimiento del Plan de Integridad 2022 de la Secretaría en su página web y en la Intranet.</t>
  </si>
  <si>
    <t xml:space="preserve">TOTAL </t>
  </si>
  <si>
    <t xml:space="preserve">TOTALES </t>
  </si>
  <si>
    <t>CONTROL DE CAMBIOS PLAN ANTICORRUPCIÓN Y DE ATENCIÓN AL CIUDADANO</t>
  </si>
  <si>
    <t>VERSION</t>
  </si>
  <si>
    <t>FECHA</t>
  </si>
  <si>
    <t>CAMBIO</t>
  </si>
  <si>
    <t>31/01/2022</t>
  </si>
  <si>
    <t>23/05/2022</t>
  </si>
  <si>
    <t>1. La Dirección de Fomento a través del radicado No  20222200187593 , solicita la modificación en las siguientes actividades enunciadas en la solicitud son efectuadas en las mismas jornadas de socialización de ofertas del Programa Distrital de Estímulos -PDE-, en las cuales se desarrollan espacios de dialogo (virtual y/o presencial) con la ciudadanía, se informa a los posibles interesados acerca del respectivo PDE y se orienta sobre las becas ofertadas desde la Dirección de Fomento. Por lo anterior, y con el fin de evitar duplicidad de información, se solicita:
1.	Dar por finalizadas las actividades 2.1. del componente de rendición de cuentas y la actividad 2.6. del componente de transparencia, en lo correspondiente a la Dirección de Fomento. 
2.	Ajustar el nombre de la evidencia en la actividad 2.1. del componente de rendición de cuentas a “Actas de reunión o registros de asistencia radicados por ORFEO”, con el fin de que exista coherencia con el procedimiento vigente “PCR-PR-01 Preparación de Convocatorias”. 
3.	Se continuará con el reporte de la actividad 1.16 del componente de transparencia, ampliando su magnitud en 30 jornadas adicionales para la vigencia 2022, teniendo en cuenta que se estiman efectuar jornadas de socialización para las convocatorias ofertadas en Fase II del Programa Distrital de Estímulos, y cuya apertura fue el 21 de abril. Por lo tanto, la cantidad total de jornadas informativas para la vigencia 2022 será de 70. 
La Oficina Asesora de Planeación realiza las siguientes soliciudes: 
1. Solicita la modificación a la actividad 2.0 del componente de rendición de cuentas que justifica que una vez realizado y presentado el primer reporte cuatrimestral al PAAC 2022, el equipo de Plan de Desarrollo y Proyectos evidenció que en el componente de Rendición de Cuentas - Subcomponente 2 - Actividad 2.0, las fechas iniciales y finales para la ejecución de la actividad (Elaborar y publicar los informes cualitativos trimestrales de avance a la gestión de los proyectos de inversión) no coinciden con el cronograma de seguimiento al Plan de Acción  del Plan Distrital de Desarrollo UNCSAB emitido por la Secretaría Distrital de Planeación, lo que nos impide dar cumplimiento en término a la actividad.
Lo anterior es indispensable toda vez que, este es el cronograma bajo el cual realizamos el proceso de actualización y seguimiento trimestral de los proyectos de inversión en el plataforma SEGPLAN y que posteriormente alimenta junto con el informe cualitativo presentado por cada una de las dependencias que gerencia los proyectos, los informes cualitativos trimestrales; sin dejar de mencionar que  se realizan actividades de verificación, revisión y posibles ajustes de la información, por parte de los proyectos, para que la OAP pueda consolidar y publicar los "Informes cualitativos trimestrales de avance a la gestión de los proyectos de inversión".
Dejando las fechas para el segundo semestre así: 
Para el informe con corte a 30 de junio de 2022, fecha de inicio: 07/21/2022 - fecha final: 08/30/2022
Para el informe con corte a 30 de septiembre, fecha de inicio: 10/20/2022 - fecha final: 11/30/2022
2. A través del radicado No  20221700160323 , solicita la eliminación de la actividad No 1.2. del componente de gestión del riesgo de corrupción, Actualizar el Manual Metodológico de Gestión de Riesgos de acuerdo con la guía del DAFP versión 5, toda vez que no es pertinente desarrollarse, ya que el manual quedo actualizado en el mes de diciembre y cuenta con los lineamientos de la Guía para la administración del riesgo y el diseño de controles en entidades públicas del Departamento Administrativo de la Función Pública del Departamento Administrativo de la Función Pública – DAFP Versión 5 dic de 2020. Así mismo, se solicitó ajustar la actividad No 5.1, dejando la actividad así "Realizar el seguimiento a los controles identificados en los mapas de riesgos de corrupción por parte de la primera y segunda línea de defensa de acuerdo con la Política de Administración de Riesgos" y el responsable de la actividad la "Oficina Asesora de Planeación" y corresponsable "Todos los procesos", en respuesta al ajuste del procedimiento del seguimiento de la implementación de los controles. 
3. Solicita la inclusión de la siguiente actividad en el componente de Rendición de Cuentas, en el subcomponente de Información de calidad y en lenguaje claro: 
Actividad: Realizar y publicar el seguimiento al Plan Estratégico Sectorial y al Plan Estratégico Institucional. 
Meta: 2 Documentos con los resultados del seguimiento al Plan Estratégico Sectorial y al Plan Estratégico Institucional desarrollados y publicados. 
Producto: 2 Documentos
Soporte: Link de publicación de los documentos
Dependencia ejecutora: Oficina Asesora de Planeación
Corresponsable: todas las áreas
Fecha de inicio: 05/01/2022
Fecha final: 07/30/2022
La inclusión de la actividad corresponde a la necesidad de fortalecer la socialización de los resultados institucionales estratégicos con los grupos de interés de los resultados, productos y gestión realizada por la entidad en conseguir sus objetivos y estrategias.
Y solicita eliminar la siguiente actividad 
Nombre del componente: Transparencia
Nombre de la actividad: 1.3. Elaborar y publicar en el portal web el instrumento con los seguimientos realizados por la Oficina Asesora de Planeación (como segunda línea de defensa) al Plan Anticorrupción y de Atención al Ciudadano 2022.
Fecha de inicio y fecha final: 
4/10/2022	4/20/2022
8/10/2022	8/20/2022
12/10/2022	12/20/2022</t>
  </si>
  <si>
    <t>22/08/2022</t>
  </si>
  <si>
    <t>1. La Oficina Asesora de Comunicaciones realiza la solicitud de modificación  mediante ORFEO No 20221200308573, en la actividad 1.14 del componente de Transparencia, Subcomponente Lineamientos de Transparencia Activa. La OAC justifica que se requiere modifcar la actividad para especificar la actividad a realizar y el entregable, producto de dicha actividad, ya que el mismo garantiza tener la agenda actualizada durante todos los meses del año.
2. La Oficina Asesora de Planeación realiza la solicitud de modificación mediante ORFEO No 20221700318873, en la actividad 3.2 del componente de Riesgos de Corrupción. La OAP justifica dado que la evidencia de la misma es la presentación en sí, y el listado de asistencia por parte de los servidores y
contratistas. Esta modificación no genera ningún impacto, ya que la actividad no se ajusta. Adicionalmente, en la misma solicitud, en la actividad 5.1 del componente de Riesgos de Corrupción. La OAP justifica debido a que actualmente, el reporte que realizan los enlaces del sistema se hace en un
formulario de Google, herramienta que genera el consolidado de seguimiento de los controles, por lo anterior, no es necesario generar un informe adicional. Esta modificación no genera ningún impacto, ya que la actividad no se ajusta</t>
  </si>
  <si>
    <t>MEDIO</t>
  </si>
  <si>
    <t>LINK DE ENCUESTA</t>
  </si>
  <si>
    <t>12 RESPUESTAS CON LAS SIGUIENTES OBSERVACIONES</t>
  </si>
  <si>
    <t>RESPUESTA OAP/ÁREA</t>
  </si>
  <si>
    <t xml:space="preserve">Encuesta de Consulta Interna
Correo Masivo del 18 de noviembre desde la Oficina Asesora de Comunicaciones </t>
  </si>
  <si>
    <t>https://docs.google.com/forms/d/1S3Dl9C4V2b9OeBcEAevS4y_ezZzgKtgTI_jT31j17sQ/edit#responses</t>
  </si>
  <si>
    <t>El estado actual de la ESAL respecto a la entrega de la información jurídica, financiera y contable a la SCRD, en los últimos años</t>
  </si>
  <si>
    <t>1. A la fecha no se tiene información consolidada para establecer el estado actual de las ESAL. 
2. La información de las ESAL es muy dinámica por lo cual es muy complejo establecer el reporte de la información de información de cada vigencia.</t>
  </si>
  <si>
    <t>Informar atenta y oportunamente los diferentes programas que permitan el acceso a actividades culturales, recreativas y deportivas de la ciudad.</t>
  </si>
  <si>
    <t>Se incluye como actividad en el PAAC 2022</t>
  </si>
  <si>
    <t>El acompañamiento a las entidades sin ánimo de lucro que nos permiten estar en contacto directo con el ciudadano</t>
  </si>
  <si>
    <t>La elaboración de estudios previos, estudios de sector y de precios de mercado para procesos de contratación.</t>
  </si>
  <si>
    <t>Se publica información según requisitos de transparencia establecidos para las áreas de Contratación</t>
  </si>
  <si>
    <t>Datos abiertos</t>
  </si>
  <si>
    <t>El tema de ejecución presupuestal es de particular interés para nuestros grupos de valor</t>
  </si>
  <si>
    <t>Los valores de integridad fundamento de los funcionarios y contratistas</t>
  </si>
  <si>
    <t>La producción normativa y el incremento de la participación ciudadana</t>
  </si>
  <si>
    <t>1. Direccionamiento estratégico, para definir el rol que le corresponda a la dependencia por su naturaleza y redefinir las funciones del manual. Que cada dependencia asuma sus responsabilidades. 2. Mejorar los procesos y los procedimientos del area 3. Fomentar la Cultura del servicio al Ciudadano, como un valor agregado a la gestion. 4. Mejoramiento de la infraestructura física y tecnológica para la atencion presencial. 5. Implementar procesos para medir la calidad del servicio. 6. Disponer de una información confiable.</t>
  </si>
  <si>
    <t>Se incluye como actividad en el PAAC 2022 lo referente a las acciones de impacto hacisa la ciudadanía y según lo establecido por la normatividad</t>
  </si>
  <si>
    <t>Seguimiento al presupuesto, cumplimiento de los proyectos de inversión y al Modelo Integrado de Planeación y Gestión</t>
  </si>
  <si>
    <t xml:space="preserve"> 2 RESPUESTAS CON LAS SIGUIENTES OBSERVACIONES</t>
  </si>
  <si>
    <t xml:space="preserve">Encuesta de Consulta Externa
Publicación en página del 28 de diciembre desde la Oficina Asesora de Comunicaciones </t>
  </si>
  <si>
    <t>https://docs.google.com/forms/d/1c6QHaZWLFD_fTF5IKccuSiQNZMgWDR2g8jI2Z8WUEFU/edit</t>
  </si>
  <si>
    <t xml:space="preserve">Revisión exhaustiva de procesos contractuales - practicidad para asignar trámites. </t>
  </si>
  <si>
    <t>Se incluye actividad en el componente de transparencia, en el Subcomponente de "Lineamientos de transparencia pasiva" en la meta "Elaborar el documento técnico de análisis de los trámites, OPAS y consulltas de información de la entidad que cumplan las condicieones para ser registrados en el SUIT y permitan así incrementar el porcentaje de registro de trámites u otros procedimientos administrativos."</t>
  </si>
  <si>
    <t xml:space="preserve">Para el conocimiento de la gestión de las entidades es necesario que los espacios de participación lleguen a los barrios (salones comunales), dejando claro los proyectos e iniciativas que realizará la Secretaría de Cultura para poder participar como ciudadano. </t>
  </si>
  <si>
    <t>Se incluye actividad en el componente de Rendición de cuentas, en el subcomponente diálogo de doble vía con la ciudadanía y sus organizaciones, con la actividad de "Desarrollar espacios de diálogo con los ciudadanos y contenido digital por cada área misional de la Entidad que permita fortalecer los lazos ciudadanos - entidad"</t>
  </si>
  <si>
    <t>LINK DE CONSULTA</t>
  </si>
  <si>
    <t>1 RESPUESTAS CON LAS SIGUIENTES OBSERVACIONES</t>
  </si>
  <si>
    <t xml:space="preserve">Consulta Interna y Externa
Publicación en página y redes del 3 de enero desde la Oficina Asesora de Comunicaciones </t>
  </si>
  <si>
    <t>https://docs.google.com/forms/d/e/1FAIpQLSc2AYZOY0202KOxU8AqhigadA1MpNn8hejLMRcXM-mIZ-dDxQ/viewform</t>
  </si>
  <si>
    <t xml:space="preserve">Realizar la modificación a riesgo correspondiente a la tercera línea de defensa, en el componente de riesgos de corrupción del PAAC. </t>
  </si>
  <si>
    <t>Se realizó la actualización del mapa de riesgos, así: 
1. Inclusión de riesgo de corrupción de la Dirección de Personas Jurídicas.
2. Inclusión de riesgo de corrupción de la Oficina de Control Interno.
3. Ajuste en la redacción de controles del Riesgo 14 del proceso de Seguimiento y Evaluación a la Gestión.</t>
  </si>
  <si>
    <t>LINK DEL RETO PÚBLICO VIRTUAL</t>
  </si>
  <si>
    <t>## RESPUESTAS CON LAS SIGUIENTES OBSERVACIONES</t>
  </si>
  <si>
    <t>Aula Virtual Interna
26 de enero de 2022</t>
  </si>
  <si>
    <t xml:space="preserve">
Observaciones de la Dirección de Economía, Estudios y Política, así en el componente 5 “Mecanismos para la Transparencia y Acceso a la Información”: 
1. Corregir la palabra “publicaviones” por “publicaciones” en el ítem “Actividades”.
2. Cambiar la fecha final “31/03/2022” por la fecha “31/12/2022”, dado que las 12 publicaciones serán realizadas en el transcurso del año, en el micrositio de la entidad.</t>
  </si>
  <si>
    <t xml:space="preserve">Se realizaron los ajustes de acuerdo con la solicitud. </t>
  </si>
  <si>
    <t>Observaciones de la Dirección de personas jurídicas así en el componente 5 "Mecanismos para la Transparencia y Acceso a la Información": 
1. Ajustes en la redacción en la actividad, Atender el 100% de las orientaciones virtuales y/o presenciales requeridas  para la formalización y el fortalecimiento por las ESAL de competencia de la SCRD (Formalización y fortalecimiento a las Esal de competencia de la SCRD a través de orientaciones virtuales y/o presenciales)   y fecha de finalización al 11/30/2022</t>
  </si>
  <si>
    <t xml:space="preserve">Se realizó ajuste a la fecha y no a la redacción en términos de los lineamientos impartidos para la identificación de las actividades, metas, productos. </t>
  </si>
  <si>
    <t>SEGUIMIENTO CONSOLIDADO PLAN ANTICORRUPCIÓN Y DE ATENCIÓN AL CIUDADANO 2022 CORTE 31-DIC-2022</t>
  </si>
  <si>
    <r>
      <rPr>
        <b/>
        <sz val="10"/>
        <color theme="0"/>
        <rFont val="&quot;Arial Narrow&quot;, sans-serif"/>
      </rPr>
      <t>Ejecutado corte ABR-22
(Número de Actividades)</t>
    </r>
  </si>
  <si>
    <r>
      <rPr>
        <b/>
        <sz val="10"/>
        <color theme="0"/>
        <rFont val="&quot;Arial Narrow&quot;, sans-serif"/>
      </rPr>
      <t>Ejecutado corte AGO-22
(Número de Actividades)</t>
    </r>
  </si>
  <si>
    <r>
      <rPr>
        <b/>
        <sz val="10"/>
        <color rgb="FF000000"/>
        <rFont val="&quot;Arial Narrow&quot;, sans-serif"/>
      </rPr>
      <t>Ejecutado corte DIC-22
(Número de Actividades)</t>
    </r>
  </si>
  <si>
    <r>
      <rPr>
        <b/>
        <sz val="10"/>
        <color theme="0"/>
        <rFont val="&quot;Arial Narrow&quot;, sans-serif"/>
      </rPr>
      <t>ACUMULADO
(Número de Actividades)</t>
    </r>
  </si>
  <si>
    <t>Recomendaciones:
 1) Es importante que la Oficina Asesora de Planeación presente el balance del monitoreo a riesgos de corrupción resultado del tercer informe de seguimiento radicado mediante comunicación 20231700007463 al Comité Institucional de Gestión</t>
  </si>
  <si>
    <t>No hay evidencia de realización de la actividad propuesta.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</si>
</sst>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0.0"/>
    <numFmt numFmtId="167" formatCode="mmmm\ d&quot; de &quot;yyyy"/>
    <numFmt numFmtId="168" formatCode="d/m/yyyy"/>
    <numFmt numFmtId="169" formatCode="d/m/yy"/>
    <numFmt numFmtId="170" formatCode="dd/mm/yy"/>
    <numFmt numFmtId="171" formatCode="d\.m"/>
    <numFmt numFmtId="172" formatCode="dd/mm/yyyy"/>
    <numFmt numFmtId="173" formatCode="d\.m\."/>
  </numFmts>
  <fonts count="135">
    <font>
      <sz val="11"/>
      <color theme="1"/>
      <name val="Calibri"/>
      <scheme val="minor"/>
    </font>
    <font>
      <sz val="10"/>
      <color rgb="FF000000"/>
      <name val="Arial"/>
      <family val="2"/>
    </font>
    <font>
      <b/>
      <sz val="18"/>
      <color rgb="FFFFFFFF"/>
      <name val="Arial"/>
      <family val="2"/>
    </font>
    <font>
      <sz val="11"/>
      <name val="Calibri"/>
      <family val="2"/>
    </font>
    <font>
      <sz val="10"/>
      <color theme="1"/>
      <name val="Calibri"/>
      <family val="2"/>
    </font>
    <font>
      <sz val="12"/>
      <color rgb="FF000000"/>
      <name val="Arial"/>
      <family val="2"/>
    </font>
    <font>
      <b/>
      <sz val="10"/>
      <color rgb="FF000000"/>
      <name val="Arial"/>
      <family val="2"/>
    </font>
    <font>
      <b/>
      <sz val="10"/>
      <color theme="1"/>
      <name val="Arial"/>
      <family val="2"/>
    </font>
    <font>
      <sz val="10"/>
      <color rgb="FFFFFFFF"/>
      <name val="Arial"/>
      <family val="2"/>
    </font>
    <font>
      <sz val="10"/>
      <color theme="1"/>
      <name val="Arial"/>
      <family val="2"/>
    </font>
    <font>
      <b/>
      <sz val="11"/>
      <color rgb="FFFFFFFF"/>
      <name val="Arial"/>
      <family val="2"/>
    </font>
    <font>
      <sz val="10"/>
      <color rgb="FF000000"/>
      <name val="Arial Narrow"/>
      <family val="2"/>
    </font>
    <font>
      <b/>
      <sz val="10"/>
      <color theme="1"/>
      <name val="Arial Narrow"/>
      <family val="2"/>
    </font>
    <font>
      <b/>
      <sz val="10"/>
      <color rgb="FF000000"/>
      <name val="Arial Narrow"/>
      <family val="2"/>
    </font>
    <font>
      <b/>
      <sz val="10"/>
      <color theme="0"/>
      <name val="Arial Narrow"/>
      <family val="2"/>
    </font>
    <font>
      <sz val="11"/>
      <color rgb="FF000000"/>
      <name val="&quot;ȫrial narrow\&quot;&quot;"/>
    </font>
    <font>
      <b/>
      <sz val="11"/>
      <color rgb="FF000000"/>
      <name val="&quot;ȫrial narrow\&quot;&quot;"/>
    </font>
    <font>
      <sz val="12"/>
      <color rgb="FFFF0000"/>
      <name val="Calibri"/>
      <family val="2"/>
      <scheme val="minor"/>
    </font>
    <font>
      <sz val="11"/>
      <color rgb="FF000000"/>
      <name val="Arial Narrow"/>
      <family val="2"/>
    </font>
    <font>
      <b/>
      <sz val="11"/>
      <color rgb="FF000000"/>
      <name val="Arial Narrow"/>
      <family val="2"/>
    </font>
    <font>
      <b/>
      <sz val="12"/>
      <color rgb="FF000000"/>
      <name val="Arial"/>
      <family val="2"/>
    </font>
    <font>
      <sz val="14"/>
      <color rgb="FF000000"/>
      <name val="Arial"/>
      <family val="2"/>
    </font>
    <font>
      <sz val="10"/>
      <color rgb="FF000000"/>
      <name val="Calibri"/>
      <family val="2"/>
    </font>
    <font>
      <b/>
      <sz val="10"/>
      <color rgb="FFFFFFFF"/>
      <name val="Arial"/>
      <family val="2"/>
    </font>
    <font>
      <b/>
      <sz val="10"/>
      <color theme="1"/>
      <name val="Calibri"/>
      <family val="2"/>
    </font>
    <font>
      <b/>
      <sz val="14"/>
      <color theme="1"/>
      <name val="Calibri"/>
      <family val="2"/>
    </font>
    <font>
      <sz val="11"/>
      <color theme="1"/>
      <name val="Quattrocento Sans"/>
      <family val="2"/>
    </font>
    <font>
      <b/>
      <sz val="11"/>
      <color theme="1"/>
      <name val="Quattrocento Sans"/>
      <family val="2"/>
    </font>
    <font>
      <sz val="11"/>
      <color theme="0"/>
      <name val="Calibri"/>
      <family val="2"/>
    </font>
    <font>
      <b/>
      <sz val="12"/>
      <color theme="0"/>
      <name val="Quattrocento Sans"/>
      <family val="2"/>
    </font>
    <font>
      <b/>
      <sz val="12"/>
      <color rgb="FFFFFFFF"/>
      <name val="Quattrocento Sans"/>
      <family val="2"/>
    </font>
    <font>
      <b/>
      <sz val="12"/>
      <color theme="1"/>
      <name val="Quattrocento Sans"/>
      <family val="2"/>
    </font>
    <font>
      <sz val="11"/>
      <color theme="0"/>
      <name val="Quattrocento Sans"/>
      <family val="2"/>
    </font>
    <font>
      <u/>
      <sz val="11"/>
      <color theme="10"/>
      <name val="Calibri"/>
      <family val="2"/>
    </font>
    <font>
      <sz val="11"/>
      <color rgb="FF000000"/>
      <name val="&quot;Quattrocento Sans&quot;"/>
    </font>
    <font>
      <sz val="24"/>
      <color theme="0"/>
      <name val="Calibri"/>
      <family val="2"/>
    </font>
    <font>
      <u/>
      <sz val="11"/>
      <color theme="1"/>
      <name val="Quattrocento Sans"/>
      <family val="2"/>
    </font>
    <font>
      <u/>
      <sz val="11"/>
      <color theme="10"/>
      <name val="Calibri"/>
      <family val="2"/>
    </font>
    <font>
      <u/>
      <sz val="11"/>
      <color theme="1"/>
      <name val="Quattrocento Sans"/>
      <family val="2"/>
    </font>
    <font>
      <b/>
      <sz val="11"/>
      <color rgb="FF000000"/>
      <name val="&quot;Quattrocento Sans&quot;"/>
    </font>
    <font>
      <b/>
      <sz val="14"/>
      <color theme="1"/>
      <name val="Quattrocento Sans"/>
      <family val="2"/>
    </font>
    <font>
      <b/>
      <sz val="11"/>
      <color theme="0"/>
      <name val="Quattrocento Sans"/>
      <family val="2"/>
    </font>
    <font>
      <sz val="11"/>
      <color theme="1"/>
      <name val="Calibri"/>
      <family val="2"/>
    </font>
    <font>
      <b/>
      <sz val="36"/>
      <color theme="1"/>
      <name val="Arial"/>
      <family val="2"/>
    </font>
    <font>
      <sz val="11"/>
      <color theme="1"/>
      <name val="Arial"/>
      <family val="2"/>
    </font>
    <font>
      <b/>
      <sz val="11"/>
      <color theme="1"/>
      <name val="Calibri"/>
      <family val="2"/>
    </font>
    <font>
      <b/>
      <sz val="18"/>
      <color rgb="FF000000"/>
      <name val="Calibri"/>
      <family val="2"/>
    </font>
    <font>
      <b/>
      <sz val="11"/>
      <color rgb="FF000000"/>
      <name val="Arial"/>
      <family val="2"/>
    </font>
    <font>
      <sz val="11"/>
      <color rgb="FF000000"/>
      <name val="Arial"/>
      <family val="2"/>
    </font>
    <font>
      <sz val="11"/>
      <color rgb="FF000000"/>
      <name val="Calibri"/>
      <family val="2"/>
    </font>
    <font>
      <b/>
      <sz val="11"/>
      <color theme="1"/>
      <name val="Arial"/>
      <family val="2"/>
    </font>
    <font>
      <b/>
      <sz val="11"/>
      <color rgb="FF000000"/>
      <name val="Calibri"/>
      <family val="2"/>
    </font>
    <font>
      <sz val="11"/>
      <color rgb="FF000000"/>
      <name val="Quattrocento Sans"/>
      <family val="2"/>
    </font>
    <font>
      <u/>
      <sz val="11"/>
      <color theme="1"/>
      <name val="Quattrocento Sans"/>
      <family val="2"/>
    </font>
    <font>
      <u/>
      <sz val="11"/>
      <color rgb="FF0563C1"/>
      <name val="Quattrocento Sans"/>
      <family val="2"/>
    </font>
    <font>
      <u/>
      <sz val="11"/>
      <color theme="10"/>
      <name val="Quattrocento Sans"/>
      <family val="2"/>
    </font>
    <font>
      <u/>
      <sz val="11"/>
      <color rgb="FF0563C1"/>
      <name val="Quattrocento Sans"/>
      <family val="2"/>
    </font>
    <font>
      <sz val="9"/>
      <color rgb="FF000000"/>
      <name val="Quattrocento Sans"/>
      <family val="2"/>
    </font>
    <font>
      <u/>
      <sz val="11"/>
      <color theme="1"/>
      <name val="Quattrocento Sans"/>
      <family val="2"/>
    </font>
    <font>
      <sz val="10"/>
      <color theme="1"/>
      <name val="Quattrocento Sans"/>
      <family val="2"/>
    </font>
    <font>
      <u/>
      <sz val="10"/>
      <color theme="1"/>
      <name val="Quattrocento Sans"/>
      <family val="2"/>
    </font>
    <font>
      <b/>
      <sz val="11"/>
      <color rgb="FFFFFFFF"/>
      <name val="Quattrocento Sans"/>
      <family val="2"/>
    </font>
    <font>
      <u/>
      <sz val="11"/>
      <color rgb="FF0000FF"/>
      <name val="Quattrocento Sans"/>
      <family val="2"/>
    </font>
    <font>
      <b/>
      <sz val="10"/>
      <color rgb="FF000000"/>
      <name val="Quattrocento Sans"/>
      <family val="2"/>
    </font>
    <font>
      <b/>
      <sz val="11"/>
      <color rgb="FF000000"/>
      <name val="&quot;Quattrocento Sans&quot;"/>
    </font>
    <font>
      <b/>
      <sz val="12"/>
      <color rgb="FF000000"/>
      <name val="&quot;Quattrocento Sans&quot;"/>
    </font>
    <font>
      <b/>
      <sz val="12"/>
      <color rgb="FF000000"/>
      <name val="Quattrocento Sans"/>
      <family val="2"/>
    </font>
    <font>
      <b/>
      <sz val="10"/>
      <color rgb="FFFFFFFF"/>
      <name val="Quattrocento Sans"/>
      <family val="2"/>
    </font>
    <font>
      <sz val="10"/>
      <color rgb="FF000000"/>
      <name val="Quattrocento Sans"/>
      <family val="2"/>
    </font>
    <font>
      <u/>
      <sz val="10"/>
      <color rgb="FF000000"/>
      <name val="Quattrocento Sans"/>
      <family val="2"/>
    </font>
    <font>
      <u/>
      <sz val="10"/>
      <color rgb="FF000000"/>
      <name val="Quattrocento Sans"/>
      <family val="2"/>
    </font>
    <font>
      <sz val="10"/>
      <color rgb="FF000000"/>
      <name val="&quot;Quattrocento Sans&quot;"/>
    </font>
    <font>
      <sz val="11"/>
      <color rgb="FF000000"/>
      <name val="&quot;Quattrocento Sans&quot;"/>
    </font>
    <font>
      <sz val="24"/>
      <color rgb="FFFF0000"/>
      <name val="Calibri"/>
      <family val="2"/>
    </font>
    <font>
      <u/>
      <sz val="11"/>
      <color rgb="FF0000FF"/>
      <name val="Quattrocento Sans"/>
      <family val="2"/>
    </font>
    <font>
      <sz val="11"/>
      <color theme="1"/>
      <name val="&quot;Quattrocento Sans&quot;"/>
    </font>
    <font>
      <sz val="11"/>
      <color rgb="FFFFFFFF"/>
      <name val="&quot;Quattrocento Sans&quot;"/>
    </font>
    <font>
      <u/>
      <sz val="11"/>
      <color rgb="FF000000"/>
      <name val="&quot;Quattrocento Sans&quot;"/>
    </font>
    <font>
      <u/>
      <sz val="11"/>
      <color theme="10"/>
      <name val="Calibri"/>
      <family val="2"/>
    </font>
    <font>
      <u/>
      <sz val="11"/>
      <color rgb="FF000000"/>
      <name val="&quot;Quattrocento Sans&quot;"/>
    </font>
    <font>
      <u/>
      <sz val="10"/>
      <color rgb="FF0000FF"/>
      <name val="Quattrocento Sans"/>
      <family val="2"/>
    </font>
    <font>
      <u/>
      <sz val="11"/>
      <color rgb="FF000000"/>
      <name val="&quot;Quattrocento Sans&quot;"/>
    </font>
    <font>
      <u/>
      <sz val="11"/>
      <color rgb="FF000000"/>
      <name val="Quattrocento Sans"/>
      <family val="2"/>
    </font>
    <font>
      <u/>
      <sz val="11"/>
      <color rgb="FF0000FF"/>
      <name val="Quattrocento Sans"/>
      <family val="2"/>
    </font>
    <font>
      <u/>
      <sz val="11"/>
      <color theme="1"/>
      <name val="Calibri"/>
      <family val="2"/>
    </font>
    <font>
      <sz val="10"/>
      <color rgb="FFFF0000"/>
      <name val="Quattrocento Sans"/>
      <family val="2"/>
    </font>
    <font>
      <u/>
      <sz val="11"/>
      <color rgb="FF0563C1"/>
      <name val="&quot;Quattrocento Sans&quot;"/>
    </font>
    <font>
      <u/>
      <sz val="10"/>
      <color theme="1"/>
      <name val="Quattrocento Sans"/>
      <family val="2"/>
    </font>
    <font>
      <u/>
      <sz val="11"/>
      <color rgb="FF000000"/>
      <name val="&quot;Quattrocento Sans&quot;"/>
    </font>
    <font>
      <u/>
      <sz val="10"/>
      <color rgb="FF000000"/>
      <name val="Quattrocento Sans"/>
      <family val="2"/>
    </font>
    <font>
      <u/>
      <sz val="10"/>
      <color rgb="FF0000FF"/>
      <name val="Quattrocento Sans"/>
      <family val="2"/>
    </font>
    <font>
      <u/>
      <sz val="10"/>
      <color rgb="FF0563C1"/>
      <name val="Quattrocento Sans"/>
      <family val="2"/>
    </font>
    <font>
      <u/>
      <sz val="10"/>
      <color rgb="FF0000FF"/>
      <name val="Quattrocento Sans"/>
      <family val="2"/>
    </font>
    <font>
      <u/>
      <sz val="11"/>
      <color rgb="FF0563C1"/>
      <name val="Calibri"/>
      <family val="2"/>
    </font>
    <font>
      <u/>
      <sz val="11"/>
      <color rgb="FF0563C1"/>
      <name val="Quattrocento Sans"/>
      <family val="2"/>
    </font>
    <font>
      <u/>
      <sz val="11"/>
      <color theme="10"/>
      <name val="Calibri"/>
      <family val="2"/>
    </font>
    <font>
      <b/>
      <u/>
      <sz val="8"/>
      <color rgb="FF0000FF"/>
      <name val="Verdana"/>
      <family val="2"/>
    </font>
    <font>
      <sz val="11"/>
      <color rgb="FFFF0000"/>
      <name val="Quattrocento Sans"/>
      <family val="2"/>
    </font>
    <font>
      <sz val="11"/>
      <color rgb="FFFF0000"/>
      <name val="&quot;Quattrocento Sans&quot;"/>
    </font>
    <font>
      <sz val="11"/>
      <color rgb="FFFF0000"/>
      <name val="Calibri"/>
      <family val="2"/>
    </font>
    <font>
      <sz val="11"/>
      <color theme="1"/>
      <name val="Calibri"/>
      <family val="2"/>
      <scheme val="minor"/>
    </font>
    <font>
      <b/>
      <sz val="11"/>
      <color theme="0"/>
      <name val="Calibri"/>
      <family val="2"/>
    </font>
    <font>
      <b/>
      <sz val="12"/>
      <color theme="0"/>
      <name val="Arial"/>
      <family val="2"/>
    </font>
    <font>
      <sz val="11"/>
      <color rgb="FF202124"/>
      <name val="Arial"/>
      <family val="2"/>
    </font>
    <font>
      <u/>
      <sz val="11"/>
      <color theme="10"/>
      <name val="Arial"/>
      <family val="2"/>
    </font>
    <font>
      <b/>
      <sz val="12"/>
      <color theme="1"/>
      <name val="&quot;Arial Narrow&quot;, sans-serif"/>
    </font>
    <font>
      <b/>
      <sz val="10"/>
      <color theme="1"/>
      <name val="&quot;Arial Narrow&quot;, sans-serif"/>
    </font>
    <font>
      <b/>
      <sz val="12"/>
      <color rgb="FF000000"/>
      <name val="&quot;Arial Narrow&quot;, sans-serif"/>
    </font>
    <font>
      <b/>
      <sz val="10"/>
      <color rgb="FF000000"/>
      <name val="&quot;Arial Narrow&quot;, sans-serif"/>
    </font>
    <font>
      <b/>
      <sz val="12"/>
      <color theme="0"/>
      <name val="&quot;Arial Narrow&quot;, sans-serif"/>
    </font>
    <font>
      <b/>
      <sz val="10"/>
      <color theme="0"/>
      <name val="&quot;Arial Narrow&quot;, sans-serif"/>
    </font>
    <font>
      <b/>
      <sz val="18"/>
      <color theme="1"/>
      <name val="Segoe UI"/>
      <family val="2"/>
    </font>
    <font>
      <sz val="18"/>
      <color theme="1"/>
      <name val="Segoe UI"/>
      <family val="2"/>
    </font>
    <font>
      <sz val="11"/>
      <color theme="1"/>
      <name val="Segoe UI"/>
      <family val="2"/>
    </font>
    <font>
      <sz val="9"/>
      <color theme="1"/>
      <name val="Segoe UI"/>
      <family val="2"/>
    </font>
    <font>
      <b/>
      <sz val="11"/>
      <color theme="1"/>
      <name val="Segoe UI"/>
      <family val="2"/>
    </font>
    <font>
      <b/>
      <sz val="11"/>
      <color theme="0"/>
      <name val="Segoe UI"/>
      <family val="2"/>
    </font>
    <font>
      <sz val="11"/>
      <color theme="0"/>
      <name val="Segoe UI"/>
      <family val="2"/>
    </font>
    <font>
      <i/>
      <sz val="11"/>
      <color theme="1"/>
      <name val="Segoe UI"/>
      <family val="2"/>
    </font>
    <font>
      <u/>
      <sz val="11"/>
      <color rgb="FF1155CC"/>
      <name val="Segoe UI"/>
      <family val="2"/>
    </font>
    <font>
      <u/>
      <sz val="11"/>
      <color rgb="FF000000"/>
      <name val="Arial"/>
      <family val="2"/>
    </font>
    <font>
      <u/>
      <sz val="11"/>
      <color rgb="FF1155CC"/>
      <name val="Arial"/>
      <family val="2"/>
    </font>
    <font>
      <i/>
      <u/>
      <sz val="11"/>
      <color rgb="FF000000"/>
      <name val="Arial"/>
      <family val="2"/>
    </font>
    <font>
      <b/>
      <sz val="18"/>
      <color theme="1"/>
      <name val="Calibri"/>
      <family val="2"/>
    </font>
    <font>
      <b/>
      <sz val="11"/>
      <color rgb="FFFFFFFF"/>
      <name val="Segoe UI"/>
      <family val="2"/>
    </font>
    <font>
      <sz val="11"/>
      <color rgb="FFFFFFFF"/>
      <name val="Segoe UI"/>
      <family val="2"/>
    </font>
    <font>
      <u/>
      <sz val="11"/>
      <color rgb="FF1155CC"/>
      <name val="Quattrocento Sans"/>
      <family val="2"/>
    </font>
    <font>
      <u/>
      <sz val="10"/>
      <color rgb="FF1155CC"/>
      <name val="Quattrocento Sans"/>
      <family val="2"/>
    </font>
    <font>
      <u/>
      <sz val="11"/>
      <color rgb="FF000000"/>
      <name val="&quot;Quattrocento Sans&quot;, sans-serif"/>
    </font>
    <font>
      <sz val="10"/>
      <name val="Quattrocento Sans"/>
      <family val="2"/>
    </font>
    <font>
      <u/>
      <sz val="10"/>
      <name val="Quattrocento Sans"/>
      <family val="2"/>
    </font>
    <font>
      <u/>
      <sz val="11"/>
      <color rgb="FF1155CC"/>
      <name val="&quot;Quattrocento Sans&quot;"/>
    </font>
    <font>
      <sz val="10"/>
      <name val="Calibri"/>
      <family val="2"/>
    </font>
    <font>
      <sz val="10"/>
      <color theme="1"/>
      <name val="Calibri"/>
      <family val="2"/>
      <scheme val="minor"/>
    </font>
    <font>
      <sz val="10"/>
      <color theme="1"/>
      <name val="Arial Narrow"/>
      <family val="2"/>
    </font>
  </fonts>
  <fills count="23">
    <fill>
      <patternFill patternType="none"/>
    </fill>
    <fill>
      <patternFill patternType="gray125"/>
    </fill>
    <fill>
      <patternFill patternType="solid">
        <fgColor rgb="FF7030A0"/>
        <bgColor rgb="FF7030A0"/>
      </patternFill>
    </fill>
    <fill>
      <patternFill patternType="solid">
        <fgColor rgb="FF93C47D"/>
        <bgColor rgb="FF93C47D"/>
      </patternFill>
    </fill>
    <fill>
      <patternFill patternType="solid">
        <fgColor theme="0"/>
        <bgColor theme="0"/>
      </patternFill>
    </fill>
    <fill>
      <patternFill patternType="solid">
        <fgColor rgb="FFFFD966"/>
        <bgColor rgb="FFFFD966"/>
      </patternFill>
    </fill>
    <fill>
      <patternFill patternType="solid">
        <fgColor rgb="FFEA9999"/>
        <bgColor rgb="FFEA9999"/>
      </patternFill>
    </fill>
    <fill>
      <patternFill patternType="solid">
        <fgColor rgb="FFB4A7D6"/>
        <bgColor rgb="FFB4A7D6"/>
      </patternFill>
    </fill>
    <fill>
      <patternFill patternType="solid">
        <fgColor rgb="FFD8D8D8"/>
        <bgColor rgb="FFD8D8D8"/>
      </patternFill>
    </fill>
    <fill>
      <patternFill patternType="solid">
        <fgColor rgb="FF351C75"/>
        <bgColor rgb="FF351C75"/>
      </patternFill>
    </fill>
    <fill>
      <patternFill patternType="solid">
        <fgColor rgb="FFF2F2F2"/>
        <bgColor rgb="FFF2F2F2"/>
      </patternFill>
    </fill>
    <fill>
      <patternFill patternType="solid">
        <fgColor rgb="FFD9D2E9"/>
        <bgColor rgb="FFD9D2E9"/>
      </patternFill>
    </fill>
    <fill>
      <patternFill patternType="solid">
        <fgColor rgb="FF8E7CC3"/>
        <bgColor rgb="FF8E7CC3"/>
      </patternFill>
    </fill>
    <fill>
      <patternFill patternType="solid">
        <fgColor rgb="FFFFFFFF"/>
        <bgColor rgb="FFFFFFFF"/>
      </patternFill>
    </fill>
    <fill>
      <patternFill patternType="solid">
        <fgColor rgb="FFC5E0B3"/>
        <bgColor rgb="FFC5E0B3"/>
      </patternFill>
    </fill>
    <fill>
      <patternFill patternType="solid">
        <fgColor rgb="FFD5B8EA"/>
        <bgColor rgb="FFD5B8EA"/>
      </patternFill>
    </fill>
    <fill>
      <patternFill patternType="solid">
        <fgColor rgb="FFFEF2CB"/>
        <bgColor rgb="FFFEF2CB"/>
      </patternFill>
    </fill>
    <fill>
      <patternFill patternType="solid">
        <fgColor rgb="FF3366CC"/>
        <bgColor rgb="FF3366CC"/>
      </patternFill>
    </fill>
    <fill>
      <patternFill patternType="solid">
        <fgColor rgb="FFD9D9D9"/>
        <bgColor rgb="FFD9D9D9"/>
      </patternFill>
    </fill>
    <fill>
      <patternFill patternType="solid">
        <fgColor rgb="FFFF0000"/>
        <bgColor rgb="FFFF0000"/>
      </patternFill>
    </fill>
    <fill>
      <patternFill patternType="solid">
        <fgColor rgb="FFFFC000"/>
        <bgColor rgb="FFFFC000"/>
      </patternFill>
    </fill>
    <fill>
      <patternFill patternType="solid">
        <fgColor rgb="FF2F75B5"/>
        <bgColor rgb="FF2F75B5"/>
      </patternFill>
    </fill>
    <fill>
      <patternFill patternType="solid">
        <fgColor rgb="FFDADADA"/>
        <bgColor rgb="FFDADADA"/>
      </patternFill>
    </fill>
  </fills>
  <borders count="68">
    <border>
      <left/>
      <right/>
      <top/>
      <bottom/>
      <diagonal/>
    </border>
    <border>
      <left/>
      <right/>
      <top/>
      <bottom/>
      <diagonal/>
    </border>
    <border>
      <left/>
      <right/>
      <top/>
      <bottom/>
      <diagonal/>
    </border>
    <border>
      <left/>
      <right/>
      <top/>
      <bottom/>
      <diagonal/>
    </border>
    <border>
      <left/>
      <right/>
      <top/>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7030A0"/>
      </left>
      <right/>
      <top style="thick">
        <color rgb="FF7030A0"/>
      </top>
      <bottom style="thin">
        <color rgb="FF674EA7"/>
      </bottom>
      <diagonal/>
    </border>
    <border>
      <left/>
      <right/>
      <top style="thick">
        <color rgb="FF7030A0"/>
      </top>
      <bottom style="thin">
        <color rgb="FF674EA7"/>
      </bottom>
      <diagonal/>
    </border>
    <border>
      <left/>
      <right style="thick">
        <color rgb="FF7030A0"/>
      </right>
      <top style="thick">
        <color rgb="FF7030A0"/>
      </top>
      <bottom style="thin">
        <color rgb="FF674EA7"/>
      </bottom>
      <diagonal/>
    </border>
    <border>
      <left style="thick">
        <color rgb="FF7030A0"/>
      </left>
      <right/>
      <top style="thick">
        <color rgb="FF7030A0"/>
      </top>
      <bottom/>
      <diagonal/>
    </border>
    <border>
      <left style="thick">
        <color rgb="FF7030A0"/>
      </left>
      <right style="thin">
        <color rgb="FF674EA7"/>
      </right>
      <top style="thin">
        <color rgb="FF674EA7"/>
      </top>
      <bottom style="thin">
        <color rgb="FF674EA7"/>
      </bottom>
      <diagonal/>
    </border>
    <border>
      <left style="thin">
        <color rgb="FF674EA7"/>
      </left>
      <right style="thin">
        <color rgb="FF674EA7"/>
      </right>
      <top style="thin">
        <color rgb="FF674EA7"/>
      </top>
      <bottom style="thin">
        <color rgb="FF674EA7"/>
      </bottom>
      <diagonal/>
    </border>
    <border>
      <left style="thin">
        <color rgb="FF674EA7"/>
      </left>
      <right style="thick">
        <color rgb="FF7030A0"/>
      </right>
      <top style="thin">
        <color rgb="FF674EA7"/>
      </top>
      <bottom style="thin">
        <color rgb="FF674EA7"/>
      </bottom>
      <diagonal/>
    </border>
    <border>
      <left style="thick">
        <color rgb="FF7030A0"/>
      </left>
      <right/>
      <top style="thin">
        <color rgb="FF674EA7"/>
      </top>
      <bottom style="thin">
        <color rgb="FF674EA7"/>
      </bottom>
      <diagonal/>
    </border>
    <border>
      <left style="thick">
        <color rgb="FF7030A0"/>
      </left>
      <right/>
      <top style="thin">
        <color rgb="FF674EA7"/>
      </top>
      <bottom style="thick">
        <color rgb="FF7030A0"/>
      </bottom>
      <diagonal/>
    </border>
    <border>
      <left style="thick">
        <color rgb="FF7030A0"/>
      </left>
      <right style="thin">
        <color rgb="FF674EA7"/>
      </right>
      <top style="thin">
        <color rgb="FF674EA7"/>
      </top>
      <bottom style="thick">
        <color rgb="FF7030A0"/>
      </bottom>
      <diagonal/>
    </border>
    <border>
      <left style="thin">
        <color rgb="FF674EA7"/>
      </left>
      <right style="thin">
        <color rgb="FF674EA7"/>
      </right>
      <top style="thin">
        <color rgb="FF674EA7"/>
      </top>
      <bottom style="thick">
        <color rgb="FF7030A0"/>
      </bottom>
      <diagonal/>
    </border>
    <border>
      <left style="thin">
        <color rgb="FF674EA7"/>
      </left>
      <right style="thick">
        <color rgb="FF7030A0"/>
      </right>
      <top style="thin">
        <color rgb="FF674EA7"/>
      </top>
      <bottom style="thick">
        <color rgb="FF7030A0"/>
      </bottom>
      <diagonal/>
    </border>
    <border>
      <left/>
      <right/>
      <top/>
      <bottom style="thin">
        <color rgb="FF674EA7"/>
      </bottom>
      <diagonal/>
    </border>
    <border>
      <left/>
      <right/>
      <top/>
      <bottom style="thin">
        <color rgb="FF674EA7"/>
      </bottom>
      <diagonal/>
    </border>
    <border>
      <left/>
      <right style="thick">
        <color rgb="FF674EA7"/>
      </right>
      <top/>
      <bottom style="thin">
        <color rgb="FF674EA7"/>
      </bottom>
      <diagonal/>
    </border>
    <border>
      <left style="thick">
        <color rgb="FF674EA7"/>
      </left>
      <right/>
      <top/>
      <bottom style="thin">
        <color rgb="FF674EA7"/>
      </bottom>
      <diagonal/>
    </border>
    <border>
      <left/>
      <right/>
      <top style="thick">
        <color rgb="FF7030A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s>
  <cellStyleXfs count="1">
    <xf numFmtId="0" fontId="0" fillId="0" borderId="0"/>
  </cellStyleXfs>
  <cellXfs count="555">
    <xf numFmtId="0" fontId="0" fillId="0" borderId="0" xfId="0"/>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horizontal="right" vertical="center"/>
    </xf>
    <xf numFmtId="0" fontId="6" fillId="0" borderId="0" xfId="0" applyFont="1" applyAlignment="1">
      <alignment horizontal="center" vertical="center"/>
    </xf>
    <xf numFmtId="0" fontId="1" fillId="0" borderId="0" xfId="0" applyFont="1" applyAlignment="1">
      <alignment horizontal="right" vertical="center"/>
    </xf>
    <xf numFmtId="0" fontId="7" fillId="3" borderId="4" xfId="0" applyFont="1" applyFill="1" applyBorder="1" applyAlignment="1">
      <alignment horizontal="center" vertical="center"/>
    </xf>
    <xf numFmtId="0" fontId="8" fillId="4" borderId="4" xfId="0" applyFont="1" applyFill="1" applyBorder="1" applyAlignment="1">
      <alignment horizontal="center" vertical="center"/>
    </xf>
    <xf numFmtId="0" fontId="7" fillId="5" borderId="4" xfId="0" applyFont="1" applyFill="1" applyBorder="1" applyAlignment="1">
      <alignment horizontal="center" vertical="center"/>
    </xf>
    <xf numFmtId="0" fontId="9" fillId="4" borderId="4" xfId="0" applyFont="1" applyFill="1" applyBorder="1" applyAlignment="1">
      <alignment horizontal="center" vertical="center"/>
    </xf>
    <xf numFmtId="0" fontId="7" fillId="6" borderId="4" xfId="0" applyFont="1" applyFill="1" applyBorder="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13" fillId="8" borderId="11" xfId="0" applyFont="1" applyFill="1" applyBorder="1" applyAlignment="1">
      <alignment horizontal="center" vertical="center" wrapText="1"/>
    </xf>
    <xf numFmtId="0" fontId="13" fillId="10" borderId="12" xfId="0" applyFont="1" applyFill="1" applyBorder="1" applyAlignment="1">
      <alignment horizontal="center" vertical="center"/>
    </xf>
    <xf numFmtId="0" fontId="13" fillId="10" borderId="13" xfId="0" applyFont="1" applyFill="1" applyBorder="1" applyAlignment="1">
      <alignment horizontal="center" vertical="center"/>
    </xf>
    <xf numFmtId="0" fontId="11" fillId="8" borderId="14" xfId="0" applyFont="1" applyFill="1" applyBorder="1" applyAlignment="1">
      <alignment horizontal="center" vertical="center"/>
    </xf>
    <xf numFmtId="0" fontId="11" fillId="0" borderId="15" xfId="0" applyFont="1" applyBorder="1" applyAlignment="1">
      <alignment horizontal="left" vertical="center"/>
    </xf>
    <xf numFmtId="164" fontId="15" fillId="0" borderId="12" xfId="0" applyNumberFormat="1" applyFont="1" applyBorder="1" applyAlignment="1">
      <alignment horizontal="center" vertical="center"/>
    </xf>
    <xf numFmtId="164" fontId="15" fillId="0" borderId="13" xfId="0" applyNumberFormat="1" applyFont="1" applyBorder="1" applyAlignment="1">
      <alignment horizontal="center" vertical="center"/>
    </xf>
    <xf numFmtId="165" fontId="16" fillId="0" borderId="14" xfId="0" applyNumberFormat="1" applyFont="1" applyBorder="1" applyAlignment="1">
      <alignment horizontal="center" vertical="center"/>
    </xf>
    <xf numFmtId="166" fontId="15" fillId="0" borderId="12" xfId="0" applyNumberFormat="1" applyFont="1" applyBorder="1" applyAlignment="1">
      <alignment horizontal="center" vertical="center"/>
    </xf>
    <xf numFmtId="166" fontId="15" fillId="0" borderId="13" xfId="0" applyNumberFormat="1" applyFont="1" applyBorder="1" applyAlignment="1">
      <alignment horizontal="center" vertical="center"/>
    </xf>
    <xf numFmtId="0" fontId="17" fillId="0" borderId="0" xfId="0" applyFont="1"/>
    <xf numFmtId="164" fontId="18" fillId="0" borderId="12" xfId="0" applyNumberFormat="1" applyFont="1" applyBorder="1" applyAlignment="1">
      <alignment horizontal="center" vertical="center"/>
    </xf>
    <xf numFmtId="164" fontId="18" fillId="0" borderId="13" xfId="0" applyNumberFormat="1" applyFont="1" applyBorder="1" applyAlignment="1">
      <alignment horizontal="center" vertical="center"/>
    </xf>
    <xf numFmtId="0" fontId="15" fillId="0" borderId="14"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164" fontId="18" fillId="4" borderId="12" xfId="0" applyNumberFormat="1" applyFont="1" applyFill="1" applyBorder="1" applyAlignment="1">
      <alignment horizontal="center" vertical="center"/>
    </xf>
    <xf numFmtId="164" fontId="18" fillId="4" borderId="13" xfId="0" applyNumberFormat="1" applyFont="1" applyFill="1" applyBorder="1" applyAlignment="1">
      <alignment horizontal="center" vertical="center"/>
    </xf>
    <xf numFmtId="166" fontId="18" fillId="0" borderId="12" xfId="0" applyNumberFormat="1" applyFont="1" applyBorder="1" applyAlignment="1">
      <alignment horizontal="center" vertical="center"/>
    </xf>
    <xf numFmtId="166" fontId="18" fillId="0" borderId="13" xfId="0" applyNumberFormat="1" applyFont="1" applyBorder="1" applyAlignment="1">
      <alignment horizontal="center" vertical="center"/>
    </xf>
    <xf numFmtId="9" fontId="16" fillId="0" borderId="14" xfId="0" applyNumberFormat="1" applyFont="1" applyBorder="1" applyAlignment="1">
      <alignment horizontal="center" vertical="center"/>
    </xf>
    <xf numFmtId="0" fontId="13" fillId="0" borderId="0" xfId="0" applyFont="1" applyAlignment="1">
      <alignment vertical="center"/>
    </xf>
    <xf numFmtId="0" fontId="13" fillId="11" borderId="16" xfId="0" applyFont="1" applyFill="1" applyBorder="1" applyAlignment="1">
      <alignment horizontal="left" vertical="center"/>
    </xf>
    <xf numFmtId="164" fontId="19" fillId="11" borderId="17" xfId="0" applyNumberFormat="1" applyFont="1" applyFill="1" applyBorder="1" applyAlignment="1">
      <alignment horizontal="center" vertical="center"/>
    </xf>
    <xf numFmtId="164" fontId="19" fillId="11" borderId="18" xfId="0" applyNumberFormat="1" applyFont="1" applyFill="1" applyBorder="1" applyAlignment="1">
      <alignment horizontal="center" vertical="center"/>
    </xf>
    <xf numFmtId="165" fontId="16" fillId="0" borderId="19" xfId="0" applyNumberFormat="1" applyFont="1" applyBorder="1" applyAlignment="1">
      <alignment horizontal="center" vertical="center"/>
    </xf>
    <xf numFmtId="166" fontId="19" fillId="11" borderId="17" xfId="0" applyNumberFormat="1" applyFont="1" applyFill="1" applyBorder="1" applyAlignment="1">
      <alignment horizontal="center" vertical="center"/>
    </xf>
    <xf numFmtId="166" fontId="19" fillId="11" borderId="18" xfId="0" applyNumberFormat="1" applyFont="1" applyFill="1" applyBorder="1" applyAlignment="1">
      <alignment horizontal="center" vertical="center"/>
    </xf>
    <xf numFmtId="0" fontId="21" fillId="0" borderId="0" xfId="0" applyFont="1" applyAlignment="1">
      <alignment vertical="center"/>
    </xf>
    <xf numFmtId="0" fontId="22"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xf>
    <xf numFmtId="0" fontId="18" fillId="0" borderId="0" xfId="0" applyFont="1" applyAlignment="1">
      <alignment horizontal="center" vertical="center"/>
    </xf>
    <xf numFmtId="0" fontId="11" fillId="0" borderId="0" xfId="0" applyFont="1" applyAlignment="1">
      <alignment horizontal="left" vertical="center" wrapText="1"/>
    </xf>
    <xf numFmtId="166" fontId="11" fillId="0" borderId="0" xfId="0" applyNumberFormat="1" applyFont="1" applyAlignment="1">
      <alignment horizontal="center" vertical="center"/>
    </xf>
    <xf numFmtId="165" fontId="11" fillId="0" borderId="0" xfId="0" applyNumberFormat="1" applyFont="1" applyAlignment="1">
      <alignment horizontal="center" vertical="center"/>
    </xf>
    <xf numFmtId="9" fontId="11" fillId="0" borderId="0" xfId="0" applyNumberFormat="1" applyFont="1" applyAlignment="1">
      <alignment horizontal="center" vertical="center"/>
    </xf>
    <xf numFmtId="166" fontId="11" fillId="13" borderId="0" xfId="0" applyNumberFormat="1" applyFont="1" applyFill="1" applyAlignment="1">
      <alignment horizontal="center" vertical="center"/>
    </xf>
    <xf numFmtId="0" fontId="13" fillId="4" borderId="4" xfId="0" applyFont="1" applyFill="1" applyBorder="1" applyAlignment="1">
      <alignment horizontal="right" vertical="center"/>
    </xf>
    <xf numFmtId="166" fontId="13" fillId="11" borderId="4" xfId="0" applyNumberFormat="1" applyFont="1" applyFill="1" applyBorder="1" applyAlignment="1">
      <alignment horizontal="center" vertical="center"/>
    </xf>
    <xf numFmtId="165" fontId="13" fillId="11" borderId="4" xfId="0" applyNumberFormat="1" applyFont="1" applyFill="1" applyBorder="1" applyAlignment="1">
      <alignment horizontal="center" vertical="center"/>
    </xf>
    <xf numFmtId="9" fontId="13" fillId="11" borderId="4" xfId="0" applyNumberFormat="1" applyFont="1" applyFill="1" applyBorder="1" applyAlignment="1">
      <alignment horizontal="center" vertical="center"/>
    </xf>
    <xf numFmtId="0" fontId="24" fillId="0" borderId="0" xfId="0" applyFont="1" applyAlignment="1">
      <alignment vertical="center"/>
    </xf>
    <xf numFmtId="0" fontId="11" fillId="13" borderId="4" xfId="0" applyFont="1" applyFill="1" applyBorder="1" applyAlignment="1">
      <alignment horizontal="left" vertical="center"/>
    </xf>
    <xf numFmtId="10" fontId="11" fillId="13" borderId="4" xfId="0" applyNumberFormat="1" applyFont="1" applyFill="1" applyBorder="1" applyAlignment="1">
      <alignment horizontal="center" vertical="center"/>
    </xf>
    <xf numFmtId="0" fontId="13" fillId="11" borderId="4" xfId="0" applyFont="1" applyFill="1" applyBorder="1" applyAlignment="1">
      <alignment horizontal="center" vertical="center"/>
    </xf>
    <xf numFmtId="0" fontId="13" fillId="0" borderId="0" xfId="0" applyFont="1" applyAlignment="1">
      <alignment horizontal="left" vertical="center"/>
    </xf>
    <xf numFmtId="0" fontId="11" fillId="4" borderId="4" xfId="0" applyFont="1" applyFill="1" applyBorder="1" applyAlignment="1">
      <alignment vertical="center"/>
    </xf>
    <xf numFmtId="166" fontId="11" fillId="4" borderId="4" xfId="0" applyNumberFormat="1" applyFont="1" applyFill="1" applyBorder="1" applyAlignment="1">
      <alignment horizontal="center" vertical="center"/>
    </xf>
    <xf numFmtId="0" fontId="13" fillId="4" borderId="4" xfId="0" applyFont="1" applyFill="1" applyBorder="1" applyAlignment="1">
      <alignment horizontal="center" vertical="center"/>
    </xf>
    <xf numFmtId="9" fontId="13" fillId="4" borderId="4" xfId="0" applyNumberFormat="1" applyFont="1" applyFill="1" applyBorder="1" applyAlignment="1">
      <alignment horizontal="center" vertical="center"/>
    </xf>
    <xf numFmtId="0" fontId="4" fillId="4" borderId="4" xfId="0" applyFont="1" applyFill="1" applyBorder="1" applyAlignment="1">
      <alignment vertical="center"/>
    </xf>
    <xf numFmtId="0" fontId="13" fillId="0" borderId="0" xfId="0" applyFont="1" applyAlignment="1">
      <alignment horizontal="center" vertical="center"/>
    </xf>
    <xf numFmtId="0" fontId="9" fillId="0" borderId="0" xfId="0" applyFont="1" applyAlignment="1">
      <alignment vertical="center"/>
    </xf>
    <xf numFmtId="167" fontId="25" fillId="0" borderId="24" xfId="0" applyNumberFormat="1" applyFont="1" applyBorder="1" applyAlignment="1">
      <alignment horizontal="left" vertical="center"/>
    </xf>
    <xf numFmtId="0" fontId="4" fillId="0" borderId="24" xfId="0" applyFont="1" applyBorder="1" applyAlignment="1">
      <alignment vertical="center"/>
    </xf>
    <xf numFmtId="168" fontId="28" fillId="0" borderId="0" xfId="0" applyNumberFormat="1" applyFont="1"/>
    <xf numFmtId="0" fontId="29" fillId="17" borderId="29" xfId="0" applyFont="1" applyFill="1" applyBorder="1" applyAlignment="1">
      <alignment horizontal="center" vertical="center"/>
    </xf>
    <xf numFmtId="0" fontId="29" fillId="17" borderId="29" xfId="0" applyFont="1" applyFill="1" applyBorder="1" applyAlignment="1">
      <alignment horizontal="center" vertical="center" wrapText="1"/>
    </xf>
    <xf numFmtId="0" fontId="30" fillId="17" borderId="29" xfId="0" applyFont="1" applyFill="1" applyBorder="1" applyAlignment="1">
      <alignment horizontal="center" vertical="center" wrapText="1"/>
    </xf>
    <xf numFmtId="0" fontId="31" fillId="14" borderId="29" xfId="0" applyFont="1" applyFill="1" applyBorder="1" applyAlignment="1">
      <alignment horizontal="center" vertical="center" wrapText="1"/>
    </xf>
    <xf numFmtId="0" fontId="31" fillId="15" borderId="29" xfId="0" applyFont="1" applyFill="1" applyBorder="1" applyAlignment="1">
      <alignment horizontal="center" vertical="center" wrapText="1"/>
    </xf>
    <xf numFmtId="0" fontId="31" fillId="16" borderId="29" xfId="0" applyFont="1" applyFill="1" applyBorder="1" applyAlignment="1">
      <alignment horizontal="center" vertical="center" wrapText="1"/>
    </xf>
    <xf numFmtId="0" fontId="31" fillId="16" borderId="30" xfId="0" applyFont="1" applyFill="1" applyBorder="1" applyAlignment="1">
      <alignment horizontal="center" vertical="center" wrapText="1"/>
    </xf>
    <xf numFmtId="0" fontId="31" fillId="14" borderId="31" xfId="0" applyFont="1" applyFill="1" applyBorder="1" applyAlignment="1">
      <alignment horizontal="center" vertical="center" wrapText="1"/>
    </xf>
    <xf numFmtId="0" fontId="31" fillId="15" borderId="31" xfId="0" applyFont="1" applyFill="1" applyBorder="1" applyAlignment="1">
      <alignment horizontal="center" vertical="center" wrapText="1"/>
    </xf>
    <xf numFmtId="0" fontId="31" fillId="15" borderId="32" xfId="0" applyFont="1" applyFill="1" applyBorder="1" applyAlignment="1">
      <alignment horizontal="center" vertical="center" wrapText="1"/>
    </xf>
    <xf numFmtId="0" fontId="28" fillId="0" borderId="0" xfId="0" applyFont="1"/>
    <xf numFmtId="0" fontId="26" fillId="8" borderId="29" xfId="0" applyFont="1" applyFill="1" applyBorder="1" applyAlignment="1">
      <alignment horizontal="center" vertical="center" wrapText="1"/>
    </xf>
    <xf numFmtId="0" fontId="26" fillId="8" borderId="29" xfId="0" applyFont="1" applyFill="1" applyBorder="1" applyAlignment="1">
      <alignment vertical="center" wrapText="1"/>
    </xf>
    <xf numFmtId="0" fontId="26" fillId="8" borderId="31" xfId="0" applyFont="1" applyFill="1" applyBorder="1" applyAlignment="1">
      <alignment horizontal="center" vertical="center" wrapText="1"/>
    </xf>
    <xf numFmtId="168" fontId="26" fillId="8" borderId="29" xfId="0" applyNumberFormat="1" applyFont="1" applyFill="1" applyBorder="1" applyAlignment="1">
      <alignment horizontal="center" vertical="center" wrapText="1"/>
    </xf>
    <xf numFmtId="9" fontId="26" fillId="0" borderId="29" xfId="0" applyNumberFormat="1" applyFont="1" applyBorder="1" applyAlignment="1">
      <alignment horizontal="center" vertical="center" wrapText="1"/>
    </xf>
    <xf numFmtId="0" fontId="26" fillId="0" borderId="29" xfId="0" applyFont="1" applyBorder="1" applyAlignment="1">
      <alignment horizontal="left" vertical="top" wrapText="1"/>
    </xf>
    <xf numFmtId="0" fontId="26" fillId="0" borderId="29"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9" xfId="0" applyFont="1" applyBorder="1" applyAlignment="1">
      <alignment horizontal="left" vertical="center" wrapText="1"/>
    </xf>
    <xf numFmtId="0" fontId="33" fillId="0" borderId="29" xfId="0" applyFont="1" applyBorder="1" applyAlignment="1">
      <alignment horizontal="left" vertical="center" wrapText="1"/>
    </xf>
    <xf numFmtId="0" fontId="34" fillId="0" borderId="34" xfId="0" applyFont="1" applyBorder="1" applyAlignment="1">
      <alignment horizontal="left" vertical="center" wrapText="1"/>
    </xf>
    <xf numFmtId="0" fontId="34" fillId="0" borderId="35" xfId="0" applyFont="1" applyBorder="1" applyAlignment="1">
      <alignment horizontal="left" vertical="center" wrapText="1"/>
    </xf>
    <xf numFmtId="0" fontId="34" fillId="0" borderId="34" xfId="0" applyFont="1" applyBorder="1" applyAlignment="1">
      <alignment horizontal="center" vertical="center" wrapText="1"/>
    </xf>
    <xf numFmtId="0" fontId="34" fillId="0" borderId="26" xfId="0" applyFont="1" applyBorder="1" applyAlignment="1">
      <alignment horizontal="center" vertical="center" wrapText="1"/>
    </xf>
    <xf numFmtId="0" fontId="35" fillId="0" borderId="27" xfId="0" applyFont="1" applyBorder="1" applyAlignment="1">
      <alignment horizontal="center" vertical="center"/>
    </xf>
    <xf numFmtId="0" fontId="34" fillId="0" borderId="35" xfId="0" applyFont="1" applyBorder="1" applyAlignment="1">
      <alignment horizontal="center" vertical="center" wrapText="1"/>
    </xf>
    <xf numFmtId="0" fontId="28" fillId="0" borderId="0" xfId="0" applyFont="1" applyAlignment="1">
      <alignment horizontal="center" vertical="center"/>
    </xf>
    <xf numFmtId="0" fontId="26" fillId="0" borderId="29" xfId="0" applyFont="1" applyBorder="1" applyAlignment="1">
      <alignment vertical="center" wrapText="1"/>
    </xf>
    <xf numFmtId="0" fontId="32" fillId="17" borderId="38" xfId="0" applyFont="1" applyFill="1" applyBorder="1" applyAlignment="1">
      <alignment horizontal="center" vertical="center" wrapText="1"/>
    </xf>
    <xf numFmtId="0" fontId="36" fillId="0" borderId="29" xfId="0" applyFont="1" applyBorder="1" applyAlignment="1">
      <alignment horizontal="left" vertical="top" wrapText="1"/>
    </xf>
    <xf numFmtId="0" fontId="26" fillId="4" borderId="29" xfId="0" applyFont="1" applyFill="1" applyBorder="1" applyAlignment="1">
      <alignment horizontal="left" vertical="top" wrapText="1"/>
    </xf>
    <xf numFmtId="9" fontId="26" fillId="0" borderId="29" xfId="0" applyNumberFormat="1" applyFont="1" applyBorder="1" applyAlignment="1">
      <alignment horizontal="center" wrapText="1"/>
    </xf>
    <xf numFmtId="0" fontId="26" fillId="0" borderId="29" xfId="0" applyFont="1" applyBorder="1" applyAlignment="1">
      <alignment wrapText="1"/>
    </xf>
    <xf numFmtId="0" fontId="37" fillId="0" borderId="29" xfId="0" applyFont="1" applyBorder="1" applyAlignment="1">
      <alignment wrapText="1"/>
    </xf>
    <xf numFmtId="0" fontId="38" fillId="4" borderId="29" xfId="0" applyFont="1" applyFill="1" applyBorder="1" applyAlignment="1">
      <alignment horizontal="left" vertical="top" wrapText="1"/>
    </xf>
    <xf numFmtId="168" fontId="26" fillId="8" borderId="29" xfId="0" applyNumberFormat="1" applyFont="1" applyFill="1" applyBorder="1" applyAlignment="1">
      <alignment horizontal="center" vertical="center"/>
    </xf>
    <xf numFmtId="9" fontId="26" fillId="0" borderId="39" xfId="0" applyNumberFormat="1" applyFont="1" applyBorder="1" applyAlignment="1">
      <alignment horizontal="center" vertical="center" wrapText="1"/>
    </xf>
    <xf numFmtId="0" fontId="26" fillId="0" borderId="39" xfId="0" applyFont="1" applyBorder="1" applyAlignment="1">
      <alignment horizontal="center" vertical="center" wrapText="1"/>
    </xf>
    <xf numFmtId="0" fontId="27" fillId="8" borderId="29" xfId="0" applyFont="1" applyFill="1" applyBorder="1" applyAlignment="1">
      <alignment horizontal="left" vertical="center" wrapText="1"/>
    </xf>
    <xf numFmtId="168" fontId="26" fillId="8" borderId="31" xfId="0" applyNumberFormat="1" applyFont="1" applyFill="1" applyBorder="1" applyAlignment="1">
      <alignment horizontal="center" vertical="center" wrapText="1"/>
    </xf>
    <xf numFmtId="9" fontId="26" fillId="0" borderId="29" xfId="0" applyNumberFormat="1" applyFont="1" applyBorder="1" applyAlignment="1">
      <alignment horizontal="center" vertical="center"/>
    </xf>
    <xf numFmtId="0" fontId="26" fillId="0" borderId="29" xfId="0" applyFont="1" applyBorder="1"/>
    <xf numFmtId="0" fontId="26" fillId="8" borderId="29" xfId="0" applyFont="1" applyFill="1" applyBorder="1" applyAlignment="1">
      <alignment horizontal="left" vertical="center" wrapText="1"/>
    </xf>
    <xf numFmtId="0" fontId="26" fillId="0" borderId="29" xfId="0" applyFont="1" applyBorder="1" applyAlignment="1">
      <alignment horizontal="center" wrapText="1"/>
    </xf>
    <xf numFmtId="0" fontId="27" fillId="0" borderId="0" xfId="0" applyFont="1" applyAlignment="1">
      <alignment horizontal="center" vertical="center"/>
    </xf>
    <xf numFmtId="0" fontId="26" fillId="0" borderId="0" xfId="0" applyFont="1"/>
    <xf numFmtId="0" fontId="26" fillId="0" borderId="0" xfId="0" applyFont="1" applyAlignment="1">
      <alignment horizontal="left" vertical="top"/>
    </xf>
    <xf numFmtId="0" fontId="27" fillId="0" borderId="0" xfId="0" applyFont="1" applyAlignment="1">
      <alignment vertical="center" wrapText="1"/>
    </xf>
    <xf numFmtId="164" fontId="27" fillId="0" borderId="0" xfId="0" applyNumberFormat="1" applyFont="1" applyAlignment="1">
      <alignment horizontal="center" vertical="center" wrapText="1"/>
    </xf>
    <xf numFmtId="0" fontId="34" fillId="0" borderId="0" xfId="0" applyFont="1" applyAlignment="1">
      <alignment vertical="center" wrapText="1"/>
    </xf>
    <xf numFmtId="164" fontId="39" fillId="0" borderId="0" xfId="0" applyNumberFormat="1" applyFont="1" applyAlignment="1">
      <alignment horizontal="center" vertical="center" wrapText="1"/>
    </xf>
    <xf numFmtId="167" fontId="40" fillId="0" borderId="24" xfId="0" applyNumberFormat="1" applyFont="1" applyBorder="1" applyAlignment="1">
      <alignment horizontal="right" vertical="center"/>
    </xf>
    <xf numFmtId="167" fontId="40" fillId="0" borderId="24" xfId="0" applyNumberFormat="1" applyFont="1" applyBorder="1" applyAlignment="1">
      <alignment horizontal="left" vertical="center"/>
    </xf>
    <xf numFmtId="0" fontId="26" fillId="0" borderId="24" xfId="0" applyFont="1" applyBorder="1"/>
    <xf numFmtId="0" fontId="26" fillId="0" borderId="24" xfId="0" applyFont="1" applyBorder="1" applyAlignment="1">
      <alignment horizontal="left" vertical="top"/>
    </xf>
    <xf numFmtId="0" fontId="26" fillId="0" borderId="0" xfId="0" applyFont="1" applyAlignment="1">
      <alignment vertical="center"/>
    </xf>
    <xf numFmtId="0" fontId="32" fillId="0" borderId="0" xfId="0" applyFont="1" applyAlignment="1">
      <alignment horizontal="center" vertical="center"/>
    </xf>
    <xf numFmtId="164" fontId="41" fillId="0" borderId="0" xfId="0" applyNumberFormat="1" applyFont="1" applyAlignment="1">
      <alignment horizontal="center" vertical="center" wrapText="1"/>
    </xf>
    <xf numFmtId="0" fontId="26" fillId="0" borderId="0" xfId="0" applyFont="1" applyAlignment="1">
      <alignment horizontal="center" vertical="center"/>
    </xf>
    <xf numFmtId="0" fontId="42" fillId="0" borderId="0" xfId="0" applyFont="1" applyAlignment="1">
      <alignment horizontal="center" vertical="center" wrapText="1"/>
    </xf>
    <xf numFmtId="0" fontId="44" fillId="0" borderId="29"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44" xfId="0" applyFont="1" applyBorder="1" applyAlignment="1">
      <alignment horizontal="center" vertical="center" wrapText="1"/>
    </xf>
    <xf numFmtId="0" fontId="44" fillId="0" borderId="40" xfId="0" applyFont="1" applyBorder="1" applyAlignment="1">
      <alignment horizontal="center" vertical="center" wrapText="1"/>
    </xf>
    <xf numFmtId="169" fontId="44" fillId="0" borderId="45" xfId="0" applyNumberFormat="1" applyFont="1" applyBorder="1" applyAlignment="1">
      <alignment horizontal="center" vertical="center" wrapText="1"/>
    </xf>
    <xf numFmtId="0" fontId="47" fillId="18" borderId="29" xfId="0" applyFont="1" applyFill="1" applyBorder="1" applyAlignment="1">
      <alignment horizontal="center" vertical="center" wrapText="1"/>
    </xf>
    <xf numFmtId="0" fontId="27" fillId="16" borderId="29" xfId="0" applyFont="1" applyFill="1" applyBorder="1" applyAlignment="1">
      <alignment horizontal="center" vertical="center" wrapText="1"/>
    </xf>
    <xf numFmtId="0" fontId="39" fillId="16" borderId="34" xfId="0" applyFont="1" applyFill="1" applyBorder="1" applyAlignment="1">
      <alignment horizontal="center" vertical="center" wrapText="1"/>
    </xf>
    <xf numFmtId="0" fontId="39" fillId="16" borderId="44" xfId="0" applyFont="1" applyFill="1" applyBorder="1" applyAlignment="1">
      <alignment horizontal="center" vertical="center" wrapText="1"/>
    </xf>
    <xf numFmtId="0" fontId="48" fillId="0" borderId="29" xfId="0" applyFont="1" applyBorder="1" applyAlignment="1">
      <alignment horizontal="left" vertical="center" wrapText="1"/>
    </xf>
    <xf numFmtId="0" fontId="42" fillId="0" borderId="29" xfId="0" applyFont="1" applyBorder="1" applyAlignment="1">
      <alignment horizontal="left" vertical="top" wrapText="1"/>
    </xf>
    <xf numFmtId="0" fontId="49" fillId="0" borderId="34" xfId="0" applyFont="1" applyBorder="1" applyAlignment="1">
      <alignment horizontal="left" vertical="center" wrapText="1"/>
    </xf>
    <xf numFmtId="0" fontId="49" fillId="0" borderId="44" xfId="0" applyFont="1" applyBorder="1" applyAlignment="1">
      <alignment horizontal="left" vertical="center" wrapText="1"/>
    </xf>
    <xf numFmtId="0" fontId="48" fillId="0" borderId="29" xfId="0" applyFont="1" applyBorder="1" applyAlignment="1">
      <alignment horizontal="center" vertical="center" wrapText="1"/>
    </xf>
    <xf numFmtId="0" fontId="47" fillId="19" borderId="29" xfId="0" applyFont="1" applyFill="1" applyBorder="1" applyAlignment="1">
      <alignment horizontal="center" vertical="center" wrapText="1"/>
    </xf>
    <xf numFmtId="0" fontId="47" fillId="20" borderId="29" xfId="0" applyFont="1" applyFill="1" applyBorder="1" applyAlignment="1">
      <alignment horizontal="center" vertical="center" wrapText="1"/>
    </xf>
    <xf numFmtId="170" fontId="48" fillId="0" borderId="29" xfId="0" applyNumberFormat="1" applyFont="1" applyBorder="1" applyAlignment="1">
      <alignment horizontal="center" vertical="center" wrapText="1"/>
    </xf>
    <xf numFmtId="0" fontId="48" fillId="13" borderId="29" xfId="0" applyFont="1" applyFill="1" applyBorder="1" applyAlignment="1">
      <alignment horizontal="left" vertical="center" wrapText="1"/>
    </xf>
    <xf numFmtId="0" fontId="44" fillId="13" borderId="29" xfId="0" applyFont="1" applyFill="1" applyBorder="1" applyAlignment="1">
      <alignment horizontal="center" vertical="center" wrapText="1"/>
    </xf>
    <xf numFmtId="0" fontId="50" fillId="20" borderId="29" xfId="0" applyFont="1" applyFill="1" applyBorder="1" applyAlignment="1">
      <alignment horizontal="center" vertical="center" wrapText="1"/>
    </xf>
    <xf numFmtId="0" fontId="47" fillId="21" borderId="29" xfId="0" applyFont="1" applyFill="1" applyBorder="1" applyAlignment="1">
      <alignment horizontal="center" vertical="center" wrapText="1"/>
    </xf>
    <xf numFmtId="169" fontId="48" fillId="0" borderId="29" xfId="0" applyNumberFormat="1" applyFont="1" applyBorder="1" applyAlignment="1">
      <alignment horizontal="center" vertical="center" wrapText="1"/>
    </xf>
    <xf numFmtId="0" fontId="49" fillId="0" borderId="29" xfId="0" applyFont="1" applyBorder="1" applyAlignment="1">
      <alignment horizontal="center" vertical="center" wrapText="1"/>
    </xf>
    <xf numFmtId="0" fontId="49" fillId="0" borderId="29" xfId="0" applyFont="1" applyBorder="1" applyAlignment="1">
      <alignment horizontal="left" vertical="center" wrapText="1"/>
    </xf>
    <xf numFmtId="0" fontId="51" fillId="20" borderId="29" xfId="0" applyFont="1" applyFill="1" applyBorder="1" applyAlignment="1">
      <alignment horizontal="center" vertical="center" wrapText="1"/>
    </xf>
    <xf numFmtId="0" fontId="49" fillId="20" borderId="29" xfId="0" applyFont="1" applyFill="1" applyBorder="1" applyAlignment="1">
      <alignment horizontal="center" vertical="center" wrapText="1"/>
    </xf>
    <xf numFmtId="170" fontId="49" fillId="0" borderId="29" xfId="0" applyNumberFormat="1" applyFont="1" applyBorder="1" applyAlignment="1">
      <alignment horizontal="center" vertical="center" wrapText="1"/>
    </xf>
    <xf numFmtId="0" fontId="51" fillId="19" borderId="29" xfId="0" applyFont="1" applyFill="1" applyBorder="1" applyAlignment="1">
      <alignment horizontal="center" vertical="center" wrapText="1"/>
    </xf>
    <xf numFmtId="0" fontId="44" fillId="13" borderId="29" xfId="0" applyFont="1" applyFill="1" applyBorder="1" applyAlignment="1">
      <alignment horizontal="left" vertical="center" wrapText="1"/>
    </xf>
    <xf numFmtId="0" fontId="42" fillId="0" borderId="0" xfId="0" applyFont="1" applyAlignment="1">
      <alignment horizontal="left" vertical="center" wrapText="1"/>
    </xf>
    <xf numFmtId="0" fontId="49" fillId="0" borderId="0" xfId="0" applyFont="1" applyAlignment="1">
      <alignment horizontal="center" vertical="center" wrapText="1"/>
    </xf>
    <xf numFmtId="0" fontId="49" fillId="0" borderId="0" xfId="0" applyFont="1" applyAlignment="1">
      <alignment vertical="center" wrapText="1"/>
    </xf>
    <xf numFmtId="0" fontId="41" fillId="17" borderId="29" xfId="0" applyFont="1" applyFill="1" applyBorder="1" applyAlignment="1">
      <alignment horizontal="center" vertical="center"/>
    </xf>
    <xf numFmtId="0" fontId="41" fillId="17" borderId="29" xfId="0" applyFont="1" applyFill="1" applyBorder="1" applyAlignment="1">
      <alignment horizontal="center" vertical="center" wrapText="1"/>
    </xf>
    <xf numFmtId="0" fontId="27" fillId="14" borderId="29" xfId="0" applyFont="1" applyFill="1" applyBorder="1" applyAlignment="1">
      <alignment horizontal="center" vertical="center" wrapText="1"/>
    </xf>
    <xf numFmtId="0" fontId="27" fillId="15" borderId="29" xfId="0" applyFont="1" applyFill="1" applyBorder="1" applyAlignment="1">
      <alignment horizontal="center" vertical="center" wrapText="1"/>
    </xf>
    <xf numFmtId="0" fontId="27" fillId="14" borderId="31" xfId="0" applyFont="1" applyFill="1" applyBorder="1" applyAlignment="1">
      <alignment horizontal="center" vertical="center" wrapText="1"/>
    </xf>
    <xf numFmtId="0" fontId="27" fillId="15" borderId="31" xfId="0" applyFont="1" applyFill="1" applyBorder="1" applyAlignment="1">
      <alignment horizontal="center" vertical="center" wrapText="1"/>
    </xf>
    <xf numFmtId="0" fontId="27" fillId="16" borderId="47" xfId="0" applyFont="1" applyFill="1" applyBorder="1" applyAlignment="1">
      <alignment horizontal="center" vertical="center" wrapText="1"/>
    </xf>
    <xf numFmtId="0" fontId="32" fillId="17" borderId="32" xfId="0" applyFont="1" applyFill="1" applyBorder="1" applyAlignment="1">
      <alignment horizontal="center" vertical="center" wrapText="1"/>
    </xf>
    <xf numFmtId="0" fontId="26" fillId="0" borderId="29" xfId="0" applyFont="1" applyBorder="1" applyAlignment="1">
      <alignment horizontal="center" vertical="center"/>
    </xf>
    <xf numFmtId="0" fontId="26" fillId="4" borderId="30" xfId="0" applyFont="1" applyFill="1" applyBorder="1" applyAlignment="1">
      <alignment horizontal="center" vertical="center"/>
    </xf>
    <xf numFmtId="9" fontId="52" fillId="0" borderId="29" xfId="0" applyNumberFormat="1" applyFont="1" applyBorder="1" applyAlignment="1">
      <alignment horizontal="center"/>
    </xf>
    <xf numFmtId="0" fontId="53" fillId="0" borderId="29" xfId="0" applyFont="1" applyBorder="1" applyAlignment="1">
      <alignment horizontal="left" vertical="center" wrapText="1"/>
    </xf>
    <xf numFmtId="0" fontId="32" fillId="17" borderId="50" xfId="0" applyFont="1" applyFill="1" applyBorder="1" applyAlignment="1">
      <alignment horizontal="center" vertical="center" wrapText="1"/>
    </xf>
    <xf numFmtId="0" fontId="26" fillId="0" borderId="25" xfId="0" applyFont="1" applyBorder="1" applyAlignment="1">
      <alignment horizontal="center" vertical="center"/>
    </xf>
    <xf numFmtId="9" fontId="52" fillId="0" borderId="34" xfId="0" applyNumberFormat="1" applyFont="1" applyBorder="1" applyAlignment="1">
      <alignment horizontal="center"/>
    </xf>
    <xf numFmtId="0" fontId="54" fillId="0" borderId="29" xfId="0" applyFont="1" applyBorder="1" applyAlignment="1">
      <alignment horizontal="center" vertical="center" wrapText="1"/>
    </xf>
    <xf numFmtId="0" fontId="26" fillId="4" borderId="29" xfId="0" applyFont="1" applyFill="1" applyBorder="1" applyAlignment="1">
      <alignment horizontal="left" vertical="center" wrapText="1"/>
    </xf>
    <xf numFmtId="0" fontId="55" fillId="0" borderId="29" xfId="0" applyFont="1" applyBorder="1" applyAlignment="1">
      <alignment horizontal="center" vertical="center" wrapText="1"/>
    </xf>
    <xf numFmtId="0" fontId="26" fillId="22" borderId="31" xfId="0" applyFont="1" applyFill="1" applyBorder="1" applyAlignment="1">
      <alignment horizontal="center" vertical="center" wrapText="1"/>
    </xf>
    <xf numFmtId="0" fontId="26" fillId="8" borderId="47" xfId="0" applyFont="1" applyFill="1" applyBorder="1" applyAlignment="1">
      <alignment horizontal="center" vertical="center" wrapText="1"/>
    </xf>
    <xf numFmtId="0" fontId="26" fillId="22" borderId="47" xfId="0" applyFont="1" applyFill="1" applyBorder="1" applyAlignment="1">
      <alignment horizontal="center" vertical="center" wrapText="1"/>
    </xf>
    <xf numFmtId="0" fontId="26" fillId="8" borderId="51" xfId="0" applyFont="1" applyFill="1" applyBorder="1" applyAlignment="1">
      <alignment horizontal="center" vertical="center" wrapText="1"/>
    </xf>
    <xf numFmtId="0" fontId="26" fillId="22" borderId="51" xfId="0" applyFont="1" applyFill="1" applyBorder="1" applyAlignment="1">
      <alignment horizontal="center" vertical="center" wrapText="1"/>
    </xf>
    <xf numFmtId="0" fontId="26" fillId="22" borderId="29" xfId="0" applyFont="1" applyFill="1" applyBorder="1" applyAlignment="1">
      <alignment vertical="center" wrapText="1"/>
    </xf>
    <xf numFmtId="0" fontId="26" fillId="22" borderId="29" xfId="0" applyFont="1" applyFill="1" applyBorder="1" applyAlignment="1">
      <alignment horizontal="center" vertical="center" wrapText="1"/>
    </xf>
    <xf numFmtId="0" fontId="26" fillId="0" borderId="39" xfId="0" applyFont="1" applyBorder="1" applyAlignment="1">
      <alignment horizontal="center" vertical="center"/>
    </xf>
    <xf numFmtId="0" fontId="26" fillId="0" borderId="39" xfId="0" applyFont="1" applyBorder="1" applyAlignment="1">
      <alignment horizontal="left" vertical="center" wrapText="1"/>
    </xf>
    <xf numFmtId="0" fontId="26" fillId="0" borderId="42" xfId="0" applyFont="1" applyBorder="1" applyAlignment="1">
      <alignment horizontal="center" vertical="center"/>
    </xf>
    <xf numFmtId="0" fontId="32" fillId="17" borderId="52" xfId="0" applyFont="1" applyFill="1" applyBorder="1" applyAlignment="1">
      <alignment horizontal="center" vertical="center" wrapText="1"/>
    </xf>
    <xf numFmtId="2" fontId="26" fillId="8" borderId="47" xfId="0" applyNumberFormat="1" applyFont="1" applyFill="1" applyBorder="1" applyAlignment="1">
      <alignment horizontal="center" vertical="center" wrapText="1"/>
    </xf>
    <xf numFmtId="0" fontId="26" fillId="8" borderId="31" xfId="0" applyFont="1" applyFill="1" applyBorder="1" applyAlignment="1">
      <alignment vertical="center" wrapText="1"/>
    </xf>
    <xf numFmtId="0" fontId="32" fillId="17" borderId="31" xfId="0" applyFont="1" applyFill="1" applyBorder="1" applyAlignment="1">
      <alignment horizontal="center" vertical="center" wrapText="1"/>
    </xf>
    <xf numFmtId="9" fontId="26" fillId="0" borderId="34" xfId="0" applyNumberFormat="1" applyFont="1" applyBorder="1" applyAlignment="1">
      <alignment horizontal="center" vertical="center" wrapText="1"/>
    </xf>
    <xf numFmtId="0" fontId="26" fillId="0" borderId="34" xfId="0" applyFont="1" applyBorder="1" applyAlignment="1">
      <alignment horizontal="center" vertical="center" wrapText="1"/>
    </xf>
    <xf numFmtId="0" fontId="56" fillId="0" borderId="34" xfId="0" applyFont="1" applyBorder="1" applyAlignment="1">
      <alignment horizontal="center" vertical="center" wrapText="1"/>
    </xf>
    <xf numFmtId="0" fontId="26" fillId="0" borderId="34" xfId="0" applyFont="1" applyBorder="1" applyAlignment="1">
      <alignment horizontal="center" vertical="center"/>
    </xf>
    <xf numFmtId="0" fontId="26" fillId="0" borderId="34" xfId="0" applyFont="1" applyBorder="1" applyAlignment="1">
      <alignment horizontal="left" vertical="center" wrapText="1"/>
    </xf>
    <xf numFmtId="0" fontId="26" fillId="0" borderId="46" xfId="0" applyFont="1" applyBorder="1" applyAlignment="1">
      <alignment horizontal="center" vertical="center"/>
    </xf>
    <xf numFmtId="0" fontId="32" fillId="17" borderId="47" xfId="0" applyFont="1" applyFill="1" applyBorder="1" applyAlignment="1">
      <alignment horizontal="center" vertical="center" wrapText="1"/>
    </xf>
    <xf numFmtId="0" fontId="34" fillId="0" borderId="44" xfId="0" applyFont="1" applyBorder="1" applyAlignment="1">
      <alignment horizontal="left" vertical="center" wrapText="1"/>
    </xf>
    <xf numFmtId="0" fontId="34" fillId="0" borderId="44" xfId="0" applyFont="1" applyBorder="1" applyAlignment="1">
      <alignment horizontal="center" vertical="center" wrapText="1"/>
    </xf>
    <xf numFmtId="0" fontId="26" fillId="0" borderId="29" xfId="0" applyFont="1" applyBorder="1" applyAlignment="1">
      <alignment vertical="top" wrapText="1"/>
    </xf>
    <xf numFmtId="9" fontId="26" fillId="8" borderId="31" xfId="0" applyNumberFormat="1" applyFont="1" applyFill="1" applyBorder="1" applyAlignment="1">
      <alignment horizontal="center" vertical="center" wrapText="1"/>
    </xf>
    <xf numFmtId="168" fontId="26" fillId="8" borderId="31" xfId="0" applyNumberFormat="1" applyFont="1" applyFill="1" applyBorder="1" applyAlignment="1">
      <alignment horizontal="center" vertical="center"/>
    </xf>
    <xf numFmtId="0" fontId="32" fillId="17" borderId="51" xfId="0" applyFont="1" applyFill="1" applyBorder="1" applyAlignment="1">
      <alignment horizontal="center" vertical="center" wrapText="1"/>
    </xf>
    <xf numFmtId="9" fontId="26" fillId="8" borderId="29" xfId="0" applyNumberFormat="1" applyFont="1" applyFill="1" applyBorder="1" applyAlignment="1">
      <alignment horizontal="center" vertical="center" wrapText="1"/>
    </xf>
    <xf numFmtId="0" fontId="27" fillId="0" borderId="0" xfId="0" applyFont="1" applyAlignment="1">
      <alignment horizontal="center"/>
    </xf>
    <xf numFmtId="0" fontId="27" fillId="0" borderId="0" xfId="0" applyFont="1"/>
    <xf numFmtId="0" fontId="26" fillId="0" borderId="0" xfId="0" applyFont="1" applyAlignment="1">
      <alignment horizontal="center"/>
    </xf>
    <xf numFmtId="0" fontId="39" fillId="0" borderId="0" xfId="0" applyFont="1" applyAlignment="1">
      <alignment horizontal="right" vertical="center" wrapText="1"/>
    </xf>
    <xf numFmtId="0" fontId="32" fillId="0" borderId="0" xfId="0" applyFont="1"/>
    <xf numFmtId="0" fontId="41" fillId="17" borderId="30" xfId="0" applyFont="1" applyFill="1" applyBorder="1" applyAlignment="1">
      <alignment horizontal="center" vertical="center" wrapText="1"/>
    </xf>
    <xf numFmtId="0" fontId="27" fillId="14" borderId="39" xfId="0" applyFont="1" applyFill="1" applyBorder="1" applyAlignment="1">
      <alignment horizontal="center" vertical="center" wrapText="1"/>
    </xf>
    <xf numFmtId="0" fontId="27" fillId="15" borderId="39" xfId="0" applyFont="1" applyFill="1" applyBorder="1" applyAlignment="1">
      <alignment horizontal="center" vertical="center" wrapText="1"/>
    </xf>
    <xf numFmtId="0" fontId="26" fillId="8" borderId="29" xfId="0" applyFont="1" applyFill="1" applyBorder="1" applyAlignment="1">
      <alignment horizontal="center" vertical="center"/>
    </xf>
    <xf numFmtId="0" fontId="26" fillId="8" borderId="29" xfId="0" applyFont="1" applyFill="1" applyBorder="1" applyAlignment="1">
      <alignment vertical="center"/>
    </xf>
    <xf numFmtId="168" fontId="26" fillId="8" borderId="29" xfId="0" applyNumberFormat="1" applyFont="1" applyFill="1" applyBorder="1" applyAlignment="1">
      <alignment vertical="center"/>
    </xf>
    <xf numFmtId="3" fontId="57" fillId="0" borderId="27" xfId="0" applyNumberFormat="1" applyFont="1" applyBorder="1" applyAlignment="1">
      <alignment horizontal="center" vertical="center" wrapText="1"/>
    </xf>
    <xf numFmtId="0" fontId="57" fillId="0" borderId="26" xfId="0" applyFont="1" applyBorder="1" applyAlignment="1">
      <alignment horizontal="center" vertical="center" wrapText="1"/>
    </xf>
    <xf numFmtId="9" fontId="26" fillId="0" borderId="29" xfId="0" applyNumberFormat="1" applyFont="1" applyBorder="1" applyAlignment="1">
      <alignment horizontal="left" vertical="center" wrapText="1"/>
    </xf>
    <xf numFmtId="0" fontId="58" fillId="0" borderId="29" xfId="0" applyFont="1" applyBorder="1" applyAlignment="1">
      <alignment vertical="center" wrapText="1"/>
    </xf>
    <xf numFmtId="0" fontId="59" fillId="0" borderId="29" xfId="0" applyFont="1" applyBorder="1" applyAlignment="1">
      <alignment horizontal="left" vertical="center" wrapText="1"/>
    </xf>
    <xf numFmtId="0" fontId="60" fillId="0" borderId="29" xfId="0" applyFont="1" applyBorder="1" applyAlignment="1">
      <alignment horizontal="left" vertical="center" wrapText="1"/>
    </xf>
    <xf numFmtId="0" fontId="26" fillId="0" borderId="29" xfId="0" applyFont="1" applyBorder="1" applyAlignment="1">
      <alignment vertical="center"/>
    </xf>
    <xf numFmtId="0" fontId="34" fillId="0" borderId="27" xfId="0" applyFont="1" applyBorder="1" applyAlignment="1">
      <alignment horizontal="left" vertical="center" wrapText="1"/>
    </xf>
    <xf numFmtId="0" fontId="34" fillId="0" borderId="2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vertical="center" wrapText="1"/>
    </xf>
    <xf numFmtId="0" fontId="26" fillId="0" borderId="0" xfId="0" applyFont="1" applyAlignment="1">
      <alignment horizontal="left" vertical="center" wrapText="1"/>
    </xf>
    <xf numFmtId="0" fontId="27" fillId="15" borderId="32" xfId="0" applyFont="1" applyFill="1" applyBorder="1" applyAlignment="1">
      <alignment horizontal="center" vertical="center" wrapText="1"/>
    </xf>
    <xf numFmtId="0" fontId="61" fillId="17" borderId="31" xfId="0" applyFont="1" applyFill="1" applyBorder="1" applyAlignment="1">
      <alignment horizontal="center" vertical="center" wrapText="1"/>
    </xf>
    <xf numFmtId="0" fontId="34" fillId="0" borderId="29" xfId="0" applyFont="1" applyBorder="1" applyAlignment="1">
      <alignment horizontal="left" vertical="center" wrapText="1"/>
    </xf>
    <xf numFmtId="0" fontId="61" fillId="17" borderId="47" xfId="0" applyFont="1" applyFill="1" applyBorder="1" applyAlignment="1">
      <alignment horizontal="center" vertical="center" wrapText="1"/>
    </xf>
    <xf numFmtId="0" fontId="34" fillId="13" borderId="35" xfId="0" applyFont="1" applyFill="1" applyBorder="1" applyAlignment="1">
      <alignment horizontal="center" vertical="center" wrapText="1"/>
    </xf>
    <xf numFmtId="0" fontId="26" fillId="4" borderId="29" xfId="0" applyFont="1" applyFill="1" applyBorder="1" applyAlignment="1">
      <alignment horizontal="center" vertical="center" wrapText="1"/>
    </xf>
    <xf numFmtId="0" fontId="61" fillId="17" borderId="51" xfId="0" applyFont="1" applyFill="1" applyBorder="1" applyAlignment="1">
      <alignment horizontal="center" vertical="center" wrapText="1"/>
    </xf>
    <xf numFmtId="0" fontId="41" fillId="17" borderId="31" xfId="0" applyFont="1" applyFill="1" applyBorder="1" applyAlignment="1">
      <alignment vertical="center" wrapText="1"/>
    </xf>
    <xf numFmtId="0" fontId="41" fillId="17" borderId="31" xfId="0" applyFont="1" applyFill="1" applyBorder="1" applyAlignment="1">
      <alignment horizontal="center" vertical="center" wrapText="1"/>
    </xf>
    <xf numFmtId="0" fontId="26" fillId="8" borderId="31" xfId="0" applyFont="1" applyFill="1" applyBorder="1" applyAlignment="1">
      <alignment horizontal="left" vertical="center" wrapText="1"/>
    </xf>
    <xf numFmtId="0" fontId="62" fillId="0" borderId="29" xfId="0" applyFont="1" applyBorder="1" applyAlignment="1">
      <alignment horizontal="left" vertical="center" wrapText="1"/>
    </xf>
    <xf numFmtId="0" fontId="41" fillId="17" borderId="51" xfId="0" applyFont="1" applyFill="1" applyBorder="1" applyAlignment="1">
      <alignment horizontal="center" vertical="center" wrapText="1"/>
    </xf>
    <xf numFmtId="0" fontId="41" fillId="17" borderId="47" xfId="0" applyFont="1" applyFill="1" applyBorder="1" applyAlignment="1">
      <alignment horizontal="center" vertical="center" wrapText="1"/>
    </xf>
    <xf numFmtId="0" fontId="32" fillId="0" borderId="0" xfId="0" applyFont="1" applyAlignment="1">
      <alignment vertical="center"/>
    </xf>
    <xf numFmtId="0" fontId="34" fillId="0" borderId="0" xfId="0" applyFont="1" applyAlignment="1">
      <alignment horizontal="left" vertical="center" wrapText="1"/>
    </xf>
    <xf numFmtId="0" fontId="34" fillId="0" borderId="0" xfId="0" applyFont="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67" fillId="17" borderId="29" xfId="0" applyFont="1" applyFill="1" applyBorder="1" applyAlignment="1">
      <alignment horizontal="center" vertical="center" wrapText="1"/>
    </xf>
    <xf numFmtId="0" fontId="67" fillId="17" borderId="62" xfId="0" applyFont="1" applyFill="1" applyBorder="1" applyAlignment="1">
      <alignment horizontal="center" vertical="center" wrapText="1"/>
    </xf>
    <xf numFmtId="0" fontId="63" fillId="14" borderId="63" xfId="0" applyFont="1" applyFill="1" applyBorder="1" applyAlignment="1">
      <alignment horizontal="center" vertical="center" wrapText="1"/>
    </xf>
    <xf numFmtId="0" fontId="63" fillId="15" borderId="63" xfId="0" applyFont="1" applyFill="1" applyBorder="1" applyAlignment="1">
      <alignment horizontal="center" vertical="center" wrapText="1"/>
    </xf>
    <xf numFmtId="0" fontId="63" fillId="16" borderId="63" xfId="0" applyFont="1" applyFill="1" applyBorder="1" applyAlignment="1">
      <alignment horizontal="center" vertical="center" wrapText="1"/>
    </xf>
    <xf numFmtId="0" fontId="64" fillId="14" borderId="45" xfId="0" applyFont="1" applyFill="1" applyBorder="1" applyAlignment="1">
      <alignment horizontal="center" vertical="center" wrapText="1"/>
    </xf>
    <xf numFmtId="0" fontId="64" fillId="15" borderId="45" xfId="0" applyFont="1" applyFill="1" applyBorder="1" applyAlignment="1">
      <alignment horizontal="center" vertical="center" wrapText="1"/>
    </xf>
    <xf numFmtId="0" fontId="64" fillId="16" borderId="45" xfId="0" applyFont="1" applyFill="1" applyBorder="1" applyAlignment="1">
      <alignment horizontal="center" vertical="center" wrapText="1"/>
    </xf>
    <xf numFmtId="0" fontId="63" fillId="14" borderId="64" xfId="0" applyFont="1" applyFill="1" applyBorder="1" applyAlignment="1">
      <alignment horizontal="center" vertical="center" wrapText="1"/>
    </xf>
    <xf numFmtId="0" fontId="63" fillId="15" borderId="64" xfId="0" applyFont="1" applyFill="1" applyBorder="1" applyAlignment="1">
      <alignment horizontal="center" vertical="center" wrapText="1"/>
    </xf>
    <xf numFmtId="0" fontId="63" fillId="16" borderId="64" xfId="0" applyFont="1" applyFill="1" applyBorder="1" applyAlignment="1">
      <alignment horizontal="center" vertical="center" wrapText="1"/>
    </xf>
    <xf numFmtId="0" fontId="27" fillId="16" borderId="51" xfId="0" applyFont="1" applyFill="1" applyBorder="1" applyAlignment="1">
      <alignment horizontal="center" vertical="center" wrapText="1"/>
    </xf>
    <xf numFmtId="0" fontId="42" fillId="0" borderId="0" xfId="0" applyFont="1" applyAlignment="1">
      <alignment horizontal="center"/>
    </xf>
    <xf numFmtId="0" fontId="67" fillId="17" borderId="47" xfId="0" applyFont="1" applyFill="1" applyBorder="1" applyAlignment="1">
      <alignment horizontal="center" vertical="center" wrapText="1"/>
    </xf>
    <xf numFmtId="171" fontId="68" fillId="8" borderId="63" xfId="0" applyNumberFormat="1" applyFont="1" applyFill="1" applyBorder="1" applyAlignment="1">
      <alignment horizontal="center" vertical="center" wrapText="1"/>
    </xf>
    <xf numFmtId="0" fontId="68" fillId="8" borderId="63" xfId="0" applyFont="1" applyFill="1" applyBorder="1" applyAlignment="1">
      <alignment horizontal="center" vertical="center" wrapText="1"/>
    </xf>
    <xf numFmtId="0" fontId="63" fillId="8" borderId="63" xfId="0" applyFont="1" applyFill="1" applyBorder="1" applyAlignment="1">
      <alignment horizontal="center" vertical="center" wrapText="1"/>
    </xf>
    <xf numFmtId="168" fontId="68" fillId="18" borderId="63" xfId="0" applyNumberFormat="1" applyFont="1" applyFill="1" applyBorder="1" applyAlignment="1">
      <alignment horizontal="center" vertical="center" wrapText="1"/>
    </xf>
    <xf numFmtId="9" fontId="68" fillId="0" borderId="44" xfId="0" applyNumberFormat="1" applyFont="1" applyBorder="1" applyAlignment="1">
      <alignment horizontal="center" vertical="center" wrapText="1"/>
    </xf>
    <xf numFmtId="0" fontId="68" fillId="0" borderId="44" xfId="0" applyFont="1" applyBorder="1" applyAlignment="1">
      <alignment horizontal="center" vertical="center" wrapText="1"/>
    </xf>
    <xf numFmtId="0" fontId="69" fillId="0" borderId="44" xfId="0" applyFont="1" applyBorder="1" applyAlignment="1">
      <alignment horizontal="center" vertical="center" wrapText="1"/>
    </xf>
    <xf numFmtId="0" fontId="70" fillId="13" borderId="63" xfId="0" applyFont="1" applyFill="1" applyBorder="1" applyAlignment="1">
      <alignment horizontal="center" vertical="center" wrapText="1"/>
    </xf>
    <xf numFmtId="0" fontId="68" fillId="13" borderId="63" xfId="0" applyFont="1" applyFill="1" applyBorder="1" applyAlignment="1">
      <alignment horizontal="center" vertical="center" wrapText="1"/>
    </xf>
    <xf numFmtId="0" fontId="71" fillId="0" borderId="27" xfId="0" applyFont="1" applyBorder="1" applyAlignment="1">
      <alignment horizontal="center" vertical="center" wrapText="1"/>
    </xf>
    <xf numFmtId="9" fontId="72" fillId="0" borderId="29" xfId="0" applyNumberFormat="1" applyFont="1" applyBorder="1" applyAlignment="1">
      <alignment horizontal="center" vertical="center" wrapText="1"/>
    </xf>
    <xf numFmtId="0" fontId="72" fillId="0" borderId="27" xfId="0" applyFont="1" applyBorder="1" applyAlignment="1">
      <alignment horizontal="left" vertical="center" wrapText="1"/>
    </xf>
    <xf numFmtId="0" fontId="72" fillId="0" borderId="27" xfId="0" applyFont="1" applyBorder="1" applyAlignment="1">
      <alignment horizontal="center" vertical="center" wrapText="1"/>
    </xf>
    <xf numFmtId="0" fontId="72" fillId="13" borderId="27" xfId="0" applyFont="1" applyFill="1" applyBorder="1" applyAlignment="1">
      <alignment horizontal="left" vertical="center" wrapText="1"/>
    </xf>
    <xf numFmtId="9" fontId="73" fillId="0" borderId="44" xfId="0" applyNumberFormat="1" applyFont="1" applyBorder="1" applyAlignment="1">
      <alignment horizontal="center" vertical="center" wrapText="1"/>
    </xf>
    <xf numFmtId="9" fontId="59" fillId="0" borderId="29" xfId="0" applyNumberFormat="1" applyFont="1" applyBorder="1" applyAlignment="1">
      <alignment horizontal="center" vertical="center" wrapText="1"/>
    </xf>
    <xf numFmtId="0" fontId="59" fillId="0" borderId="26" xfId="0" applyFont="1" applyBorder="1" applyAlignment="1">
      <alignment horizontal="left" vertical="center" wrapText="1"/>
    </xf>
    <xf numFmtId="0" fontId="74" fillId="13" borderId="29" xfId="0" applyFont="1" applyFill="1" applyBorder="1" applyAlignment="1">
      <alignment horizontal="center" vertical="center" wrapText="1"/>
    </xf>
    <xf numFmtId="0" fontId="68" fillId="0" borderId="29" xfId="0" applyFont="1" applyBorder="1" applyAlignment="1">
      <alignment horizontal="center" vertical="center" wrapText="1"/>
    </xf>
    <xf numFmtId="0" fontId="75" fillId="13" borderId="27" xfId="0" applyFont="1" applyFill="1" applyBorder="1" applyAlignment="1">
      <alignment horizontal="left" vertical="center" wrapText="1"/>
    </xf>
    <xf numFmtId="0" fontId="34" fillId="0" borderId="27" xfId="0" applyFont="1" applyBorder="1" applyAlignment="1">
      <alignment horizontal="center" vertical="center"/>
    </xf>
    <xf numFmtId="0" fontId="34" fillId="0" borderId="26" xfId="0" applyFont="1" applyBorder="1" applyAlignment="1">
      <alignment horizontal="center" vertical="center"/>
    </xf>
    <xf numFmtId="0" fontId="42" fillId="0" borderId="40" xfId="0" applyFont="1" applyBorder="1"/>
    <xf numFmtId="171" fontId="68" fillId="8" borderId="47" xfId="0" applyNumberFormat="1" applyFont="1" applyFill="1" applyBorder="1" applyAlignment="1">
      <alignment horizontal="center" vertical="center" wrapText="1"/>
    </xf>
    <xf numFmtId="0" fontId="68" fillId="8" borderId="47" xfId="0" applyFont="1" applyFill="1" applyBorder="1" applyAlignment="1">
      <alignment horizontal="center" vertical="center" wrapText="1"/>
    </xf>
    <xf numFmtId="0" fontId="71" fillId="13" borderId="44" xfId="0" applyFont="1" applyFill="1" applyBorder="1" applyAlignment="1">
      <alignment horizontal="center" vertical="center" wrapText="1"/>
    </xf>
    <xf numFmtId="0" fontId="76" fillId="0" borderId="34" xfId="0" applyFont="1" applyBorder="1" applyAlignment="1">
      <alignment horizontal="center" vertical="center" wrapText="1"/>
    </xf>
    <xf numFmtId="0" fontId="76" fillId="0" borderId="44" xfId="0" applyFont="1" applyBorder="1" applyAlignment="1">
      <alignment horizontal="left" vertical="center" wrapText="1"/>
    </xf>
    <xf numFmtId="0" fontId="72" fillId="13" borderId="44" xfId="0" applyFont="1" applyFill="1" applyBorder="1" applyAlignment="1">
      <alignment horizontal="left" vertical="center" wrapText="1"/>
    </xf>
    <xf numFmtId="0" fontId="72" fillId="13" borderId="35" xfId="0" applyFont="1" applyFill="1" applyBorder="1" applyAlignment="1">
      <alignment horizontal="center" vertical="center" wrapText="1"/>
    </xf>
    <xf numFmtId="0" fontId="73" fillId="0" borderId="44" xfId="0" applyFont="1" applyBorder="1" applyAlignment="1">
      <alignment horizontal="center" vertical="center" wrapText="1"/>
    </xf>
    <xf numFmtId="0" fontId="59" fillId="0" borderId="34" xfId="0" applyFont="1" applyBorder="1" applyAlignment="1">
      <alignment horizontal="center" vertical="center" wrapText="1"/>
    </xf>
    <xf numFmtId="0" fontId="59" fillId="0" borderId="44" xfId="0" applyFont="1" applyBorder="1" applyAlignment="1">
      <alignment horizontal="left" vertical="center" wrapText="1"/>
    </xf>
    <xf numFmtId="0" fontId="42" fillId="0" borderId="29" xfId="0" applyFont="1" applyBorder="1" applyAlignment="1">
      <alignment horizontal="center" vertical="center"/>
    </xf>
    <xf numFmtId="0" fontId="75" fillId="13" borderId="44" xfId="0" applyFont="1" applyFill="1" applyBorder="1" applyAlignment="1">
      <alignment horizontal="left" vertical="center" wrapText="1"/>
    </xf>
    <xf numFmtId="0" fontId="34" fillId="0" borderId="44" xfId="0" applyFont="1" applyBorder="1" applyAlignment="1">
      <alignment horizontal="center" vertical="center"/>
    </xf>
    <xf numFmtId="0" fontId="72" fillId="0" borderId="35" xfId="0" applyFont="1" applyBorder="1" applyAlignment="1">
      <alignment horizontal="center" vertical="center"/>
    </xf>
    <xf numFmtId="168" fontId="68" fillId="8" borderId="63" xfId="0" applyNumberFormat="1" applyFont="1" applyFill="1" applyBorder="1" applyAlignment="1">
      <alignment horizontal="center" vertical="center" wrapText="1"/>
    </xf>
    <xf numFmtId="0" fontId="71" fillId="0" borderId="44" xfId="0" applyFont="1" applyBorder="1" applyAlignment="1">
      <alignment horizontal="center" vertical="center" wrapText="1"/>
    </xf>
    <xf numFmtId="9" fontId="72" fillId="0" borderId="34" xfId="0" applyNumberFormat="1" applyFont="1" applyBorder="1" applyAlignment="1">
      <alignment horizontal="center" vertical="center" wrapText="1"/>
    </xf>
    <xf numFmtId="0" fontId="72" fillId="0" borderId="44" xfId="0" applyFont="1" applyBorder="1" applyAlignment="1">
      <alignment horizontal="left" vertical="center" wrapText="1"/>
    </xf>
    <xf numFmtId="0" fontId="72" fillId="0" borderId="44" xfId="0" applyFont="1" applyBorder="1" applyAlignment="1">
      <alignment horizontal="center" vertical="center" wrapText="1"/>
    </xf>
    <xf numFmtId="0" fontId="72" fillId="13" borderId="44" xfId="0" applyFont="1" applyFill="1" applyBorder="1" applyAlignment="1">
      <alignment horizontal="center" vertical="center" wrapText="1"/>
    </xf>
    <xf numFmtId="0" fontId="77" fillId="13" borderId="44" xfId="0" applyFont="1" applyFill="1" applyBorder="1" applyAlignment="1">
      <alignment horizontal="left" vertical="center" wrapText="1"/>
    </xf>
    <xf numFmtId="9" fontId="59" fillId="0" borderId="34" xfId="0" applyNumberFormat="1" applyFont="1" applyBorder="1" applyAlignment="1">
      <alignment horizontal="center" vertical="center" wrapText="1"/>
    </xf>
    <xf numFmtId="0" fontId="68" fillId="0" borderId="45" xfId="0" applyFont="1" applyBorder="1" applyAlignment="1">
      <alignment horizontal="center" vertical="center" wrapText="1"/>
    </xf>
    <xf numFmtId="0" fontId="68" fillId="0" borderId="39" xfId="0" applyFont="1" applyBorder="1" applyAlignment="1">
      <alignment horizontal="center" vertical="center" wrapText="1"/>
    </xf>
    <xf numFmtId="0" fontId="42" fillId="0" borderId="34" xfId="0" applyFont="1" applyBorder="1"/>
    <xf numFmtId="9" fontId="76" fillId="0" borderId="44" xfId="0" applyNumberFormat="1" applyFont="1" applyBorder="1" applyAlignment="1">
      <alignment horizontal="left" vertical="center" wrapText="1"/>
    </xf>
    <xf numFmtId="0" fontId="78" fillId="0" borderId="35" xfId="0" applyFont="1" applyBorder="1" applyAlignment="1">
      <alignment horizontal="left" vertical="center" wrapText="1"/>
    </xf>
    <xf numFmtId="0" fontId="79" fillId="13" borderId="44" xfId="0" applyFont="1" applyFill="1" applyBorder="1" applyAlignment="1">
      <alignment horizontal="left" vertical="center" wrapText="1"/>
    </xf>
    <xf numFmtId="0" fontId="34" fillId="13" borderId="44" xfId="0" applyFont="1" applyFill="1" applyBorder="1" applyAlignment="1">
      <alignment horizontal="center" vertical="center"/>
    </xf>
    <xf numFmtId="0" fontId="72" fillId="13" borderId="35" xfId="0" applyFont="1" applyFill="1" applyBorder="1" applyAlignment="1">
      <alignment horizontal="center" vertical="center"/>
    </xf>
    <xf numFmtId="0" fontId="68" fillId="13" borderId="63" xfId="0" applyFont="1" applyFill="1" applyBorder="1" applyAlignment="1">
      <alignment horizontal="left" vertical="center" wrapText="1"/>
    </xf>
    <xf numFmtId="0" fontId="80" fillId="0" borderId="35" xfId="0" applyFont="1" applyBorder="1" applyAlignment="1">
      <alignment horizontal="left" vertical="center" wrapText="1"/>
    </xf>
    <xf numFmtId="9" fontId="68" fillId="0" borderId="34" xfId="0" applyNumberFormat="1" applyFont="1" applyBorder="1" applyAlignment="1">
      <alignment horizontal="center" vertical="center" wrapText="1"/>
    </xf>
    <xf numFmtId="0" fontId="68" fillId="0" borderId="44" xfId="0" applyFont="1" applyBorder="1" applyAlignment="1">
      <alignment horizontal="left" vertical="center" wrapText="1"/>
    </xf>
    <xf numFmtId="0" fontId="68" fillId="0" borderId="35" xfId="0" applyFont="1" applyBorder="1" applyAlignment="1">
      <alignment horizontal="left" vertical="center" wrapText="1"/>
    </xf>
    <xf numFmtId="0" fontId="81" fillId="13" borderId="44" xfId="0" applyFont="1" applyFill="1" applyBorder="1" applyAlignment="1">
      <alignment horizontal="left" vertical="center" wrapText="1"/>
    </xf>
    <xf numFmtId="0" fontId="59" fillId="0" borderId="35" xfId="0" applyFont="1" applyBorder="1" applyAlignment="1">
      <alignment horizontal="left" vertical="center" wrapText="1"/>
    </xf>
    <xf numFmtId="0" fontId="68" fillId="0" borderId="34" xfId="0" applyFont="1" applyBorder="1" applyAlignment="1">
      <alignment horizontal="center" vertical="center" wrapText="1"/>
    </xf>
    <xf numFmtId="0" fontId="68" fillId="0" borderId="40" xfId="0" applyFont="1" applyBorder="1" applyAlignment="1">
      <alignment horizontal="center" vertical="center" wrapText="1"/>
    </xf>
    <xf numFmtId="0" fontId="52" fillId="0" borderId="44" xfId="0" applyFont="1" applyBorder="1" applyAlignment="1">
      <alignment horizontal="center" wrapText="1"/>
    </xf>
    <xf numFmtId="0" fontId="82" fillId="0" borderId="44" xfId="0" applyFont="1" applyBorder="1" applyAlignment="1">
      <alignment horizontal="center" wrapText="1"/>
    </xf>
    <xf numFmtId="0" fontId="68" fillId="0" borderId="29" xfId="0" applyFont="1" applyBorder="1" applyAlignment="1">
      <alignment vertical="center" wrapText="1"/>
    </xf>
    <xf numFmtId="0" fontId="42" fillId="0" borderId="29" xfId="0" applyFont="1" applyBorder="1" applyAlignment="1">
      <alignment vertical="center"/>
    </xf>
    <xf numFmtId="0" fontId="42" fillId="0" borderId="29" xfId="0" applyFont="1" applyBorder="1"/>
    <xf numFmtId="0" fontId="52" fillId="0" borderId="44" xfId="0" applyFont="1" applyBorder="1" applyAlignment="1">
      <alignment horizontal="center"/>
    </xf>
    <xf numFmtId="0" fontId="26" fillId="0" borderId="44" xfId="0" applyFont="1" applyBorder="1" applyAlignment="1">
      <alignment horizontal="center" wrapText="1"/>
    </xf>
    <xf numFmtId="0" fontId="83" fillId="0" borderId="44" xfId="0" applyFont="1" applyBorder="1" applyAlignment="1">
      <alignment horizontal="center" wrapText="1"/>
    </xf>
    <xf numFmtId="0" fontId="68" fillId="18" borderId="63" xfId="0" applyFont="1" applyFill="1" applyBorder="1" applyAlignment="1">
      <alignment horizontal="center" vertical="center" wrapText="1"/>
    </xf>
    <xf numFmtId="9" fontId="72" fillId="0" borderId="44" xfId="0" applyNumberFormat="1" applyFont="1" applyBorder="1" applyAlignment="1">
      <alignment horizontal="left" vertical="center" wrapText="1"/>
    </xf>
    <xf numFmtId="0" fontId="84" fillId="13" borderId="44" xfId="0" applyFont="1" applyFill="1" applyBorder="1" applyAlignment="1">
      <alignment horizontal="left" vertical="center" wrapText="1"/>
    </xf>
    <xf numFmtId="9" fontId="72" fillId="13" borderId="44" xfId="0" applyNumberFormat="1" applyFont="1" applyFill="1" applyBorder="1" applyAlignment="1">
      <alignment horizontal="left" vertical="center" wrapText="1"/>
    </xf>
    <xf numFmtId="0" fontId="72" fillId="0" borderId="34" xfId="0" applyFont="1" applyBorder="1" applyAlignment="1">
      <alignment horizontal="center" vertical="center" wrapText="1"/>
    </xf>
    <xf numFmtId="0" fontId="68" fillId="8" borderId="64" xfId="0" applyFont="1" applyFill="1" applyBorder="1" applyAlignment="1">
      <alignment horizontal="center" vertical="center" wrapText="1"/>
    </xf>
    <xf numFmtId="0" fontId="59" fillId="18" borderId="63" xfId="0" applyFont="1" applyFill="1" applyBorder="1" applyAlignment="1">
      <alignment horizontal="center" vertical="center" wrapText="1"/>
    </xf>
    <xf numFmtId="172" fontId="59" fillId="18" borderId="63" xfId="0" applyNumberFormat="1" applyFont="1" applyFill="1" applyBorder="1" applyAlignment="1">
      <alignment horizontal="center" vertical="center" wrapText="1"/>
    </xf>
    <xf numFmtId="168" fontId="59" fillId="18" borderId="63" xfId="0" applyNumberFormat="1" applyFont="1" applyFill="1" applyBorder="1" applyAlignment="1">
      <alignment horizontal="center" vertical="center" wrapText="1"/>
    </xf>
    <xf numFmtId="9" fontId="72" fillId="0" borderId="44" xfId="0" applyNumberFormat="1" applyFont="1" applyBorder="1" applyAlignment="1">
      <alignment horizontal="center" vertical="center" wrapText="1"/>
    </xf>
    <xf numFmtId="0" fontId="68" fillId="8" borderId="62" xfId="0" applyFont="1" applyFill="1" applyBorder="1" applyAlignment="1">
      <alignment horizontal="center" vertical="center" wrapText="1"/>
    </xf>
    <xf numFmtId="0" fontId="85" fillId="0" borderId="44" xfId="0" applyFont="1" applyBorder="1" applyAlignment="1">
      <alignment horizontal="center" vertical="center" wrapText="1"/>
    </xf>
    <xf numFmtId="0" fontId="86" fillId="0" borderId="44" xfId="0" applyFont="1" applyBorder="1" applyAlignment="1">
      <alignment horizontal="left" vertical="center" wrapText="1"/>
    </xf>
    <xf numFmtId="0" fontId="87" fillId="0" borderId="35" xfId="0" applyFont="1" applyBorder="1" applyAlignment="1">
      <alignment horizontal="left" vertical="center" wrapText="1"/>
    </xf>
    <xf numFmtId="0" fontId="88" fillId="0" borderId="44" xfId="0" applyFont="1" applyBorder="1" applyAlignment="1">
      <alignment horizontal="left" vertical="center" wrapText="1"/>
    </xf>
    <xf numFmtId="0" fontId="89" fillId="0" borderId="44" xfId="0" applyFont="1" applyBorder="1" applyAlignment="1">
      <alignment horizontal="left" vertical="center" wrapText="1"/>
    </xf>
    <xf numFmtId="0" fontId="68" fillId="8" borderId="31" xfId="0" applyFont="1" applyFill="1" applyBorder="1" applyAlignment="1">
      <alignment horizontal="center" vertical="center" wrapText="1"/>
    </xf>
    <xf numFmtId="0" fontId="68" fillId="18" borderId="31" xfId="0" applyFont="1" applyFill="1" applyBorder="1" applyAlignment="1">
      <alignment horizontal="center" vertical="center" wrapText="1"/>
    </xf>
    <xf numFmtId="0" fontId="59" fillId="0" borderId="45" xfId="0" applyFont="1" applyBorder="1" applyAlignment="1">
      <alignment horizontal="left" vertical="center" wrapText="1"/>
    </xf>
    <xf numFmtId="9" fontId="59" fillId="0" borderId="46" xfId="0" applyNumberFormat="1" applyFont="1" applyBorder="1" applyAlignment="1">
      <alignment horizontal="center" vertical="center" wrapText="1"/>
    </xf>
    <xf numFmtId="0" fontId="59" fillId="0" borderId="0" xfId="0" applyFont="1" applyAlignment="1">
      <alignment horizontal="left" vertical="center" wrapText="1"/>
    </xf>
    <xf numFmtId="0" fontId="26" fillId="13" borderId="29" xfId="0" applyFont="1" applyFill="1" applyBorder="1" applyAlignment="1">
      <alignment horizontal="left" wrapText="1"/>
    </xf>
    <xf numFmtId="0" fontId="90" fillId="0" borderId="29" xfId="0" applyFont="1" applyBorder="1" applyAlignment="1">
      <alignment horizontal="left" vertical="center" wrapText="1"/>
    </xf>
    <xf numFmtId="0" fontId="26" fillId="0" borderId="27" xfId="0" applyFont="1" applyBorder="1" applyAlignment="1">
      <alignment horizontal="center" vertical="center" wrapText="1"/>
    </xf>
    <xf numFmtId="168" fontId="68" fillId="8" borderId="64" xfId="0" applyNumberFormat="1" applyFont="1" applyFill="1" applyBorder="1" applyAlignment="1">
      <alignment horizontal="center" vertical="center" wrapText="1"/>
    </xf>
    <xf numFmtId="0" fontId="68" fillId="18" borderId="64" xfId="0" applyFont="1" applyFill="1" applyBorder="1" applyAlignment="1">
      <alignment horizontal="center" vertical="center" wrapText="1"/>
    </xf>
    <xf numFmtId="168" fontId="68" fillId="8" borderId="62" xfId="0" applyNumberFormat="1" applyFont="1" applyFill="1" applyBorder="1" applyAlignment="1">
      <alignment horizontal="center" vertical="center" wrapText="1"/>
    </xf>
    <xf numFmtId="0" fontId="91" fillId="0" borderId="35" xfId="0" applyFont="1" applyBorder="1" applyAlignment="1">
      <alignment horizontal="left" vertical="center" wrapText="1"/>
    </xf>
    <xf numFmtId="0" fontId="52" fillId="0" borderId="29" xfId="0" applyFont="1" applyBorder="1" applyAlignment="1">
      <alignment horizontal="center" vertical="center" wrapText="1"/>
    </xf>
    <xf numFmtId="0" fontId="92" fillId="0" borderId="35" xfId="0" applyFont="1" applyBorder="1" applyAlignment="1">
      <alignment horizontal="left" vertical="center" wrapText="1"/>
    </xf>
    <xf numFmtId="0" fontId="26" fillId="0" borderId="44" xfId="0" applyFont="1" applyBorder="1" applyAlignment="1">
      <alignment horizontal="left" vertical="center" wrapText="1"/>
    </xf>
    <xf numFmtId="0" fontId="93" fillId="0" borderId="35" xfId="0" applyFont="1" applyBorder="1" applyAlignment="1">
      <alignment horizontal="left" vertical="center" wrapText="1"/>
    </xf>
    <xf numFmtId="0" fontId="94" fillId="0" borderId="35" xfId="0" applyFont="1" applyBorder="1" applyAlignment="1">
      <alignment horizontal="left" vertical="center" wrapText="1"/>
    </xf>
    <xf numFmtId="0" fontId="42" fillId="0" borderId="29" xfId="0" applyFont="1" applyBorder="1" applyAlignment="1">
      <alignment horizontal="center" vertical="center" wrapText="1"/>
    </xf>
    <xf numFmtId="9" fontId="68" fillId="13" borderId="63" xfId="0" applyNumberFormat="1" applyFont="1" applyFill="1" applyBorder="1" applyAlignment="1">
      <alignment horizontal="center" vertical="center" wrapText="1"/>
    </xf>
    <xf numFmtId="9" fontId="59" fillId="13" borderId="51" xfId="0" applyNumberFormat="1" applyFont="1" applyFill="1" applyBorder="1" applyAlignment="1">
      <alignment horizontal="center" vertical="center" wrapText="1"/>
    </xf>
    <xf numFmtId="0" fontId="59" fillId="13" borderId="63" xfId="0" applyFont="1" applyFill="1" applyBorder="1" applyAlignment="1">
      <alignment horizontal="left" vertical="center" wrapText="1"/>
    </xf>
    <xf numFmtId="0" fontId="95" fillId="0" borderId="0" xfId="0" applyFont="1" applyAlignment="1">
      <alignment horizontal="left" vertical="center" wrapText="1"/>
    </xf>
    <xf numFmtId="0" fontId="42" fillId="0" borderId="29" xfId="0" applyFont="1" applyBorder="1" applyAlignment="1">
      <alignment vertical="center" wrapText="1"/>
    </xf>
    <xf numFmtId="0" fontId="68" fillId="18" borderId="47" xfId="0" applyFont="1" applyFill="1" applyBorder="1" applyAlignment="1">
      <alignment horizontal="center" vertical="center" wrapText="1"/>
    </xf>
    <xf numFmtId="0" fontId="26" fillId="13" borderId="29" xfId="0" applyFont="1" applyFill="1" applyBorder="1" applyAlignment="1">
      <alignment horizontal="center" wrapText="1"/>
    </xf>
    <xf numFmtId="0" fontId="96" fillId="0" borderId="29" xfId="0" applyFont="1" applyBorder="1" applyAlignment="1">
      <alignment horizontal="center"/>
    </xf>
    <xf numFmtId="0" fontId="67" fillId="17" borderId="64" xfId="0" applyFont="1" applyFill="1" applyBorder="1" applyAlignment="1">
      <alignment horizontal="center" vertical="center" wrapText="1"/>
    </xf>
    <xf numFmtId="0" fontId="42" fillId="0" borderId="45" xfId="0" applyFont="1" applyBorder="1"/>
    <xf numFmtId="173" fontId="68" fillId="8" borderId="64" xfId="0" applyNumberFormat="1" applyFont="1" applyFill="1" applyBorder="1" applyAlignment="1">
      <alignment horizontal="center" vertical="center" wrapText="1"/>
    </xf>
    <xf numFmtId="0" fontId="59" fillId="13" borderId="65" xfId="0" applyFont="1" applyFill="1" applyBorder="1" applyAlignment="1">
      <alignment horizontal="left" vertical="center" wrapText="1"/>
    </xf>
    <xf numFmtId="0" fontId="67" fillId="17" borderId="31" xfId="0" applyFont="1" applyFill="1" applyBorder="1" applyAlignment="1">
      <alignment horizontal="center" vertical="center" wrapText="1"/>
    </xf>
    <xf numFmtId="171" fontId="68" fillId="8" borderId="31" xfId="0" applyNumberFormat="1" applyFont="1" applyFill="1" applyBorder="1" applyAlignment="1">
      <alignment horizontal="center" vertical="center" wrapText="1"/>
    </xf>
    <xf numFmtId="0" fontId="59" fillId="0" borderId="0" xfId="0" applyFont="1" applyAlignment="1">
      <alignment horizontal="center" vertical="center" wrapText="1"/>
    </xf>
    <xf numFmtId="0" fontId="97" fillId="0" borderId="29" xfId="0" applyFont="1" applyBorder="1" applyAlignment="1">
      <alignment horizontal="center" vertical="center" wrapText="1"/>
    </xf>
    <xf numFmtId="0" fontId="98" fillId="0" borderId="29" xfId="0" applyFont="1" applyBorder="1" applyAlignment="1">
      <alignment horizontal="center" vertical="center" wrapText="1"/>
    </xf>
    <xf numFmtId="0" fontId="98" fillId="0" borderId="44" xfId="0" applyFont="1" applyBorder="1" applyAlignment="1">
      <alignment horizontal="center" vertical="center" wrapText="1"/>
    </xf>
    <xf numFmtId="0" fontId="99" fillId="0" borderId="0" xfId="0" applyFont="1" applyAlignment="1">
      <alignment vertical="center" wrapText="1"/>
    </xf>
    <xf numFmtId="166" fontId="85" fillId="0" borderId="0" xfId="0" applyNumberFormat="1" applyFont="1" applyAlignment="1">
      <alignment horizontal="center" vertical="center"/>
    </xf>
    <xf numFmtId="0" fontId="72" fillId="0" borderId="0" xfId="0" applyFont="1" applyAlignment="1">
      <alignment horizontal="center" vertical="center" wrapText="1"/>
    </xf>
    <xf numFmtId="0" fontId="72" fillId="0" borderId="0" xfId="0" applyFont="1" applyAlignment="1">
      <alignment horizontal="left" vertical="center" wrapText="1"/>
    </xf>
    <xf numFmtId="0" fontId="59" fillId="0" borderId="0" xfId="0" applyFont="1" applyAlignment="1">
      <alignment horizontal="center" vertical="center"/>
    </xf>
    <xf numFmtId="0" fontId="100" fillId="0" borderId="0" xfId="0" applyFont="1" applyAlignment="1">
      <alignment vertical="center" wrapText="1"/>
    </xf>
    <xf numFmtId="0" fontId="42" fillId="0" borderId="0" xfId="0" applyFont="1"/>
    <xf numFmtId="0" fontId="100" fillId="0" borderId="0" xfId="0" applyFont="1" applyAlignment="1">
      <alignment wrapText="1"/>
    </xf>
    <xf numFmtId="9" fontId="26" fillId="0" borderId="25" xfId="0" applyNumberFormat="1" applyFont="1" applyBorder="1" applyAlignment="1">
      <alignment horizontal="center" vertical="center" wrapText="1"/>
    </xf>
    <xf numFmtId="0" fontId="34" fillId="13" borderId="29" xfId="0" applyFont="1" applyFill="1" applyBorder="1" applyAlignment="1">
      <alignment horizontal="left" vertical="center" wrapText="1"/>
    </xf>
    <xf numFmtId="0" fontId="34" fillId="13" borderId="27" xfId="0" applyFont="1" applyFill="1" applyBorder="1" applyAlignment="1">
      <alignment horizontal="center" vertical="center" wrapText="1"/>
    </xf>
    <xf numFmtId="0" fontId="34" fillId="13" borderId="26" xfId="0" applyFont="1" applyFill="1" applyBorder="1" applyAlignment="1">
      <alignment horizontal="center" vertical="center" wrapText="1"/>
    </xf>
    <xf numFmtId="0" fontId="26" fillId="0" borderId="0" xfId="0" applyFont="1" applyAlignment="1">
      <alignment horizontal="left"/>
    </xf>
    <xf numFmtId="0" fontId="34" fillId="13" borderId="34" xfId="0" applyFont="1" applyFill="1" applyBorder="1" applyAlignment="1">
      <alignment horizontal="left" vertical="center" wrapText="1"/>
    </xf>
    <xf numFmtId="0" fontId="34" fillId="13" borderId="44" xfId="0" applyFont="1" applyFill="1" applyBorder="1" applyAlignment="1">
      <alignment horizontal="center" vertical="center" wrapText="1"/>
    </xf>
    <xf numFmtId="0" fontId="34" fillId="13" borderId="0" xfId="0" applyFont="1" applyFill="1" applyAlignment="1">
      <alignment horizontal="left" vertical="center" wrapText="1"/>
    </xf>
    <xf numFmtId="0" fontId="72" fillId="0" borderId="39" xfId="0" applyFont="1" applyBorder="1" applyAlignment="1">
      <alignment horizontal="left" vertical="center" wrapText="1"/>
    </xf>
    <xf numFmtId="0" fontId="27" fillId="0" borderId="0" xfId="0" applyFont="1" applyAlignment="1">
      <alignment horizontal="left"/>
    </xf>
    <xf numFmtId="0" fontId="26" fillId="13" borderId="0" xfId="0" applyFont="1" applyFill="1" applyAlignment="1">
      <alignment horizontal="center"/>
    </xf>
    <xf numFmtId="0" fontId="32" fillId="13" borderId="0" xfId="0" applyFont="1" applyFill="1" applyAlignment="1">
      <alignment horizontal="center"/>
    </xf>
    <xf numFmtId="0" fontId="101" fillId="17" borderId="31" xfId="0" applyFont="1" applyFill="1" applyBorder="1" applyAlignment="1">
      <alignment horizontal="center" vertical="center"/>
    </xf>
    <xf numFmtId="0" fontId="68" fillId="0" borderId="29" xfId="0" applyFont="1" applyBorder="1" applyAlignment="1">
      <alignment horizontal="center" vertical="center"/>
    </xf>
    <xf numFmtId="168" fontId="68" fillId="0" borderId="29" xfId="0" applyNumberFormat="1" applyFont="1" applyBorder="1" applyAlignment="1">
      <alignment horizontal="center" vertical="center"/>
    </xf>
    <xf numFmtId="0" fontId="68" fillId="0" borderId="29" xfId="0" applyFont="1" applyBorder="1" applyAlignment="1">
      <alignment vertical="center"/>
    </xf>
    <xf numFmtId="0" fontId="102" fillId="17" borderId="29" xfId="0" applyFont="1" applyFill="1" applyBorder="1" applyAlignment="1">
      <alignment horizontal="center" vertical="center"/>
    </xf>
    <xf numFmtId="0" fontId="44" fillId="0" borderId="0" xfId="0" applyFont="1" applyAlignment="1">
      <alignment vertical="center" wrapText="1"/>
    </xf>
    <xf numFmtId="0" fontId="44" fillId="0" borderId="29" xfId="0" applyFont="1" applyBorder="1" applyAlignment="1">
      <alignment vertical="center" wrapText="1"/>
    </xf>
    <xf numFmtId="0" fontId="104" fillId="0" borderId="29" xfId="0" applyFont="1" applyBorder="1" applyAlignment="1">
      <alignment horizontal="center" vertical="center" wrapText="1"/>
    </xf>
    <xf numFmtId="0" fontId="102" fillId="17" borderId="29"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3" fillId="0" borderId="9" xfId="0" applyFont="1" applyBorder="1"/>
    <xf numFmtId="0" fontId="3" fillId="0" borderId="10" xfId="0" applyFont="1" applyBorder="1"/>
    <xf numFmtId="0" fontId="20" fillId="0" borderId="0" xfId="0" applyFont="1" applyAlignment="1">
      <alignment horizontal="right" vertical="center"/>
    </xf>
    <xf numFmtId="0" fontId="0" fillId="0" borderId="0" xfId="0"/>
    <xf numFmtId="0" fontId="23" fillId="2" borderId="1" xfId="0" applyFont="1" applyFill="1" applyBorder="1" applyAlignment="1">
      <alignment horizontal="center" vertical="center"/>
    </xf>
    <xf numFmtId="0" fontId="3" fillId="0" borderId="2" xfId="0" applyFont="1" applyBorder="1"/>
    <xf numFmtId="0" fontId="3" fillId="0" borderId="3" xfId="0" applyFont="1" applyBorder="1"/>
    <xf numFmtId="0" fontId="14" fillId="12" borderId="20" xfId="0" applyFont="1" applyFill="1" applyBorder="1" applyAlignment="1">
      <alignment horizontal="center" vertical="center" wrapText="1"/>
    </xf>
    <xf numFmtId="0" fontId="13" fillId="8" borderId="23"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0" xfId="0" applyFont="1" applyAlignment="1">
      <alignment vertical="center"/>
    </xf>
    <xf numFmtId="0" fontId="5" fillId="0" borderId="0" xfId="0" applyFont="1" applyAlignment="1">
      <alignment horizontal="left" vertical="center" wrapText="1"/>
    </xf>
    <xf numFmtId="0" fontId="10" fillId="2" borderId="5" xfId="0" applyFont="1" applyFill="1" applyBorder="1" applyAlignment="1">
      <alignment horizontal="center" vertical="center"/>
    </xf>
    <xf numFmtId="0" fontId="3" fillId="0" borderId="6" xfId="0" applyFont="1" applyBorder="1"/>
    <xf numFmtId="0" fontId="3" fillId="0" borderId="7" xfId="0" applyFont="1" applyBorder="1"/>
    <xf numFmtId="0" fontId="13" fillId="8" borderId="8"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32" fillId="17" borderId="33" xfId="0" applyFont="1" applyFill="1" applyBorder="1" applyAlignment="1">
      <alignment horizontal="center" vertical="center" wrapText="1"/>
    </xf>
    <xf numFmtId="0" fontId="3" fillId="0" borderId="36" xfId="0" applyFont="1" applyBorder="1"/>
    <xf numFmtId="0" fontId="3" fillId="0" borderId="37" xfId="0" applyFont="1" applyBorder="1"/>
    <xf numFmtId="0" fontId="32" fillId="17" borderId="39" xfId="0" applyFont="1" applyFill="1" applyBorder="1" applyAlignment="1">
      <alignment horizontal="center" vertical="center" wrapText="1"/>
    </xf>
    <xf numFmtId="0" fontId="3" fillId="0" borderId="40" xfId="0" applyFont="1" applyBorder="1"/>
    <xf numFmtId="0" fontId="3" fillId="0" borderId="34" xfId="0" applyFont="1" applyBorder="1"/>
    <xf numFmtId="0" fontId="26" fillId="8" borderId="39" xfId="0" applyFont="1" applyFill="1" applyBorder="1" applyAlignment="1">
      <alignment horizontal="center" vertical="center" wrapText="1"/>
    </xf>
    <xf numFmtId="0" fontId="26" fillId="8" borderId="39" xfId="0" applyFont="1" applyFill="1" applyBorder="1" applyAlignment="1">
      <alignment horizontal="left" vertical="center" wrapText="1"/>
    </xf>
    <xf numFmtId="0" fontId="26" fillId="8" borderId="39" xfId="0" applyFont="1" applyFill="1" applyBorder="1" applyAlignment="1">
      <alignment vertical="center" wrapText="1"/>
    </xf>
    <xf numFmtId="0" fontId="27" fillId="16" borderId="25" xfId="0" applyFont="1" applyFill="1" applyBorder="1" applyAlignment="1">
      <alignment horizontal="center" vertical="center" wrapText="1"/>
    </xf>
    <xf numFmtId="0" fontId="3" fillId="0" borderId="26" xfId="0" applyFont="1" applyBorder="1"/>
    <xf numFmtId="0" fontId="3" fillId="0" borderId="27" xfId="0" applyFont="1" applyBorder="1"/>
    <xf numFmtId="0" fontId="31" fillId="16" borderId="25" xfId="0" applyFont="1" applyFill="1" applyBorder="1" applyAlignment="1">
      <alignment horizontal="center" vertical="center" wrapText="1"/>
    </xf>
    <xf numFmtId="0" fontId="26" fillId="0" borderId="25" xfId="0" applyFont="1" applyBorder="1" applyAlignment="1">
      <alignment horizontal="left" vertical="top" wrapText="1"/>
    </xf>
    <xf numFmtId="0" fontId="27" fillId="14" borderId="25" xfId="0" applyFont="1" applyFill="1" applyBorder="1" applyAlignment="1">
      <alignment horizontal="center" vertical="center" wrapText="1"/>
    </xf>
    <xf numFmtId="0" fontId="27" fillId="15" borderId="25" xfId="0" applyFont="1" applyFill="1" applyBorder="1" applyAlignment="1">
      <alignment horizontal="center" vertical="center" wrapText="1"/>
    </xf>
    <xf numFmtId="0" fontId="3" fillId="0" borderId="28" xfId="0" applyFont="1" applyBorder="1"/>
    <xf numFmtId="0" fontId="29" fillId="17" borderId="25" xfId="0" applyFont="1" applyFill="1" applyBorder="1" applyAlignment="1">
      <alignment horizontal="center" vertical="center"/>
    </xf>
    <xf numFmtId="0" fontId="26" fillId="0" borderId="25" xfId="0" applyFont="1" applyBorder="1" applyAlignment="1">
      <alignment horizontal="center" vertical="center" wrapText="1"/>
    </xf>
    <xf numFmtId="9" fontId="26" fillId="0" borderId="39" xfId="0" applyNumberFormat="1" applyFont="1" applyBorder="1" applyAlignment="1">
      <alignment horizontal="center" vertical="center" wrapText="1"/>
    </xf>
    <xf numFmtId="0" fontId="26" fillId="0" borderId="39" xfId="0" applyFont="1" applyBorder="1" applyAlignment="1">
      <alignment horizontal="center" vertical="center" wrapText="1"/>
    </xf>
    <xf numFmtId="0" fontId="49" fillId="0" borderId="40" xfId="0" applyFont="1" applyBorder="1" applyAlignment="1">
      <alignment horizontal="left" vertical="center" wrapText="1"/>
    </xf>
    <xf numFmtId="0" fontId="48" fillId="0" borderId="39" xfId="0" applyFont="1" applyBorder="1" applyAlignment="1">
      <alignment horizontal="center" vertical="center" wrapText="1"/>
    </xf>
    <xf numFmtId="0" fontId="48" fillId="0" borderId="39" xfId="0" applyFont="1" applyBorder="1" applyAlignment="1">
      <alignment horizontal="left" vertical="center" wrapText="1"/>
    </xf>
    <xf numFmtId="169" fontId="48" fillId="0" borderId="39" xfId="0" applyNumberFormat="1" applyFont="1" applyBorder="1" applyAlignment="1">
      <alignment horizontal="center" vertical="center" wrapText="1"/>
    </xf>
    <xf numFmtId="0" fontId="42" fillId="0" borderId="39" xfId="0" applyFont="1" applyBorder="1" applyAlignment="1">
      <alignment horizontal="left" vertical="top" wrapText="1"/>
    </xf>
    <xf numFmtId="0" fontId="48" fillId="13" borderId="39" xfId="0" applyFont="1" applyFill="1" applyBorder="1" applyAlignment="1">
      <alignment horizontal="left" vertical="center" wrapText="1"/>
    </xf>
    <xf numFmtId="0" fontId="44" fillId="13" borderId="39" xfId="0" applyFont="1" applyFill="1" applyBorder="1" applyAlignment="1">
      <alignment horizontal="center" vertical="center" wrapText="1"/>
    </xf>
    <xf numFmtId="0" fontId="50" fillId="20" borderId="39" xfId="0" applyFont="1" applyFill="1" applyBorder="1" applyAlignment="1">
      <alignment horizontal="center" vertical="center" wrapText="1"/>
    </xf>
    <xf numFmtId="0" fontId="47" fillId="21" borderId="39" xfId="0" applyFont="1" applyFill="1" applyBorder="1" applyAlignment="1">
      <alignment horizontal="center" vertical="center" wrapText="1"/>
    </xf>
    <xf numFmtId="0" fontId="47" fillId="19" borderId="39" xfId="0" applyFont="1" applyFill="1" applyBorder="1" applyAlignment="1">
      <alignment horizontal="center" vertical="center" wrapText="1"/>
    </xf>
    <xf numFmtId="0" fontId="49" fillId="0" borderId="39" xfId="0" applyFont="1" applyBorder="1" applyAlignment="1">
      <alignment horizontal="center" vertical="center" wrapText="1"/>
    </xf>
    <xf numFmtId="0" fontId="51" fillId="19" borderId="39" xfId="0" applyFont="1" applyFill="1" applyBorder="1" applyAlignment="1">
      <alignment horizontal="center" vertical="center" wrapText="1"/>
    </xf>
    <xf numFmtId="170" fontId="48" fillId="0" borderId="39" xfId="0" applyNumberFormat="1" applyFont="1" applyBorder="1" applyAlignment="1">
      <alignment horizontal="center" vertical="center" wrapText="1"/>
    </xf>
    <xf numFmtId="0" fontId="47" fillId="20" borderId="39" xfId="0" applyFont="1" applyFill="1" applyBorder="1" applyAlignment="1">
      <alignment horizontal="center" vertical="center" wrapText="1"/>
    </xf>
    <xf numFmtId="0" fontId="44" fillId="13" borderId="39" xfId="0" applyFont="1" applyFill="1" applyBorder="1" applyAlignment="1">
      <alignment horizontal="left" vertical="center" wrapText="1"/>
    </xf>
    <xf numFmtId="0" fontId="42" fillId="0" borderId="39" xfId="0" applyFont="1" applyBorder="1" applyAlignment="1">
      <alignment vertical="top" wrapText="1"/>
    </xf>
    <xf numFmtId="0" fontId="42" fillId="0" borderId="0" xfId="0" applyFont="1" applyAlignment="1">
      <alignment horizontal="center" vertical="center" wrapText="1"/>
    </xf>
    <xf numFmtId="0" fontId="43" fillId="0" borderId="41" xfId="0" applyFont="1" applyBorder="1" applyAlignment="1">
      <alignment horizontal="center" vertical="center" wrapText="1"/>
    </xf>
    <xf numFmtId="0" fontId="3" fillId="0" borderId="41" xfId="0" applyFont="1" applyBorder="1"/>
    <xf numFmtId="0" fontId="45" fillId="16" borderId="42" xfId="0" applyFont="1" applyFill="1" applyBorder="1" applyAlignment="1">
      <alignment horizontal="center" vertical="center" wrapText="1"/>
    </xf>
    <xf numFmtId="0" fontId="3" fillId="0" borderId="43" xfId="0" applyFont="1" applyBorder="1"/>
    <xf numFmtId="0" fontId="3" fillId="0" borderId="45" xfId="0" applyFont="1" applyBorder="1"/>
    <xf numFmtId="0" fontId="3" fillId="0" borderId="46" xfId="0" applyFont="1" applyBorder="1"/>
    <xf numFmtId="0" fontId="3" fillId="0" borderId="44" xfId="0" applyFont="1" applyBorder="1"/>
    <xf numFmtId="0" fontId="46" fillId="16" borderId="42" xfId="0" applyFont="1" applyFill="1" applyBorder="1" applyAlignment="1">
      <alignment horizontal="center" vertical="center" wrapText="1"/>
    </xf>
    <xf numFmtId="0" fontId="31" fillId="16" borderId="48" xfId="0" applyFont="1" applyFill="1" applyBorder="1" applyAlignment="1">
      <alignment horizontal="center" vertical="center" wrapText="1"/>
    </xf>
    <xf numFmtId="0" fontId="3" fillId="0" borderId="49" xfId="0" applyFont="1" applyBorder="1"/>
    <xf numFmtId="0" fontId="26" fillId="0" borderId="0" xfId="0" applyFont="1" applyAlignment="1">
      <alignment horizontal="left" vertical="top" wrapText="1"/>
    </xf>
    <xf numFmtId="0" fontId="41" fillId="17" borderId="25" xfId="0" applyFont="1" applyFill="1" applyBorder="1" applyAlignment="1">
      <alignment horizontal="center" vertical="center"/>
    </xf>
    <xf numFmtId="0" fontId="27" fillId="15" borderId="39" xfId="0" applyFont="1" applyFill="1" applyBorder="1" applyAlignment="1">
      <alignment horizontal="center" vertical="center" wrapText="1"/>
    </xf>
    <xf numFmtId="0" fontId="3" fillId="0" borderId="61" xfId="0" applyFont="1" applyBorder="1"/>
    <xf numFmtId="0" fontId="27" fillId="16" borderId="39" xfId="0" applyFont="1" applyFill="1" applyBorder="1" applyAlignment="1">
      <alignment horizontal="center" vertical="center" wrapText="1"/>
    </xf>
    <xf numFmtId="0" fontId="27" fillId="14" borderId="39" xfId="0" applyFont="1" applyFill="1" applyBorder="1" applyAlignment="1">
      <alignment horizontal="center" vertical="center" wrapText="1"/>
    </xf>
    <xf numFmtId="0" fontId="27" fillId="14" borderId="42" xfId="0" applyFont="1" applyFill="1" applyBorder="1" applyAlignment="1">
      <alignment horizontal="center" vertical="center" wrapText="1"/>
    </xf>
    <xf numFmtId="0" fontId="3" fillId="0" borderId="53" xfId="0" applyFont="1" applyBorder="1"/>
    <xf numFmtId="0" fontId="3" fillId="0" borderId="54" xfId="0" applyFont="1" applyBorder="1"/>
    <xf numFmtId="0" fontId="3" fillId="0" borderId="56" xfId="0" applyFont="1" applyBorder="1"/>
    <xf numFmtId="0" fontId="3" fillId="0" borderId="35" xfId="0" applyFont="1" applyBorder="1"/>
    <xf numFmtId="0" fontId="3" fillId="0" borderId="59" xfId="0" applyFont="1" applyBorder="1"/>
    <xf numFmtId="0" fontId="27" fillId="15" borderId="55" xfId="0" applyFont="1" applyFill="1" applyBorder="1" applyAlignment="1">
      <alignment horizontal="center" vertical="center" wrapText="1"/>
    </xf>
    <xf numFmtId="0" fontId="3" fillId="0" borderId="57" xfId="0" applyFont="1" applyBorder="1"/>
    <xf numFmtId="0" fontId="3" fillId="0" borderId="60" xfId="0" applyFont="1" applyBorder="1"/>
    <xf numFmtId="0" fontId="27" fillId="16" borderId="55" xfId="0" applyFont="1" applyFill="1" applyBorder="1" applyAlignment="1">
      <alignment horizontal="center" vertical="center" wrapText="1"/>
    </xf>
    <xf numFmtId="0" fontId="26" fillId="0" borderId="42" xfId="0" applyFont="1" applyBorder="1" applyAlignment="1">
      <alignment horizontal="left" vertical="top" wrapText="1"/>
    </xf>
    <xf numFmtId="0" fontId="41" fillId="17" borderId="25" xfId="0" applyFont="1" applyFill="1" applyBorder="1" applyAlignment="1">
      <alignment horizontal="center" vertical="center" wrapText="1"/>
    </xf>
    <xf numFmtId="0" fontId="41" fillId="17" borderId="39" xfId="0" applyFont="1" applyFill="1" applyBorder="1" applyAlignment="1">
      <alignment horizontal="center" vertical="center" wrapText="1"/>
    </xf>
    <xf numFmtId="0" fontId="41" fillId="17" borderId="58" xfId="0" applyFont="1" applyFill="1" applyBorder="1" applyAlignment="1">
      <alignment horizontal="center" vertical="center" wrapText="1"/>
    </xf>
    <xf numFmtId="0" fontId="26" fillId="0" borderId="0" xfId="0" applyFont="1" applyAlignment="1">
      <alignment horizontal="left" vertical="center" wrapText="1"/>
    </xf>
    <xf numFmtId="0" fontId="63" fillId="14" borderId="58" xfId="0" applyFont="1" applyFill="1" applyBorder="1" applyAlignment="1">
      <alignment horizontal="center" vertical="center" wrapText="1"/>
    </xf>
    <xf numFmtId="0" fontId="63" fillId="15" borderId="58" xfId="0" applyFont="1" applyFill="1" applyBorder="1" applyAlignment="1">
      <alignment horizontal="center" vertical="center" wrapText="1"/>
    </xf>
    <xf numFmtId="0" fontId="66" fillId="16" borderId="25" xfId="0" applyFont="1" applyFill="1" applyBorder="1" applyAlignment="1">
      <alignment horizontal="center" vertical="center" wrapText="1"/>
    </xf>
    <xf numFmtId="0" fontId="63" fillId="0" borderId="0" xfId="0" applyFont="1" applyAlignment="1">
      <alignment horizontal="center" vertical="center" wrapText="1"/>
    </xf>
    <xf numFmtId="0" fontId="63" fillId="14" borderId="25" xfId="0" applyFont="1" applyFill="1" applyBorder="1" applyAlignment="1">
      <alignment horizontal="center" vertical="center" wrapText="1"/>
    </xf>
    <xf numFmtId="0" fontId="63" fillId="16" borderId="58" xfId="0" applyFont="1" applyFill="1" applyBorder="1" applyAlignment="1">
      <alignment horizontal="center" vertical="center" wrapText="1"/>
    </xf>
    <xf numFmtId="0" fontId="64" fillId="14" borderId="26" xfId="0" applyFont="1" applyFill="1" applyBorder="1" applyAlignment="1">
      <alignment horizontal="center" vertical="center" wrapText="1"/>
    </xf>
    <xf numFmtId="0" fontId="64" fillId="15" borderId="26" xfId="0" applyFont="1" applyFill="1" applyBorder="1" applyAlignment="1">
      <alignment horizontal="center" vertical="center" wrapText="1"/>
    </xf>
    <xf numFmtId="0" fontId="67" fillId="17" borderId="58" xfId="0" applyFont="1" applyFill="1" applyBorder="1" applyAlignment="1">
      <alignment horizontal="center" vertical="center" wrapText="1"/>
    </xf>
    <xf numFmtId="0" fontId="65" fillId="16" borderId="25" xfId="0" applyFont="1" applyFill="1" applyBorder="1" applyAlignment="1">
      <alignment horizontal="center" vertical="center" wrapText="1"/>
    </xf>
    <xf numFmtId="0" fontId="65" fillId="16" borderId="35" xfId="0" applyFont="1" applyFill="1" applyBorder="1" applyAlignment="1">
      <alignment horizontal="center" vertical="center" wrapText="1"/>
    </xf>
    <xf numFmtId="0" fontId="72" fillId="0" borderId="26" xfId="0" applyFont="1" applyBorder="1" applyAlignment="1">
      <alignment horizontal="center" vertical="center" wrapText="1"/>
    </xf>
    <xf numFmtId="0" fontId="68" fillId="0" borderId="26" xfId="0" applyFont="1" applyBorder="1" applyAlignment="1">
      <alignment horizontal="center" vertical="center" wrapText="1"/>
    </xf>
    <xf numFmtId="0" fontId="101" fillId="17" borderId="48" xfId="0" applyFont="1" applyFill="1" applyBorder="1" applyAlignment="1">
      <alignment horizontal="center" vertical="center"/>
    </xf>
    <xf numFmtId="0" fontId="3" fillId="0" borderId="66" xfId="0" applyFont="1" applyBorder="1"/>
    <xf numFmtId="0" fontId="3" fillId="0" borderId="67" xfId="0" applyFont="1" applyBorder="1"/>
    <xf numFmtId="0" fontId="103" fillId="0" borderId="39" xfId="0" applyFont="1" applyBorder="1" applyAlignment="1">
      <alignment horizontal="center" vertical="center" wrapText="1"/>
    </xf>
    <xf numFmtId="0" fontId="44" fillId="0" borderId="39" xfId="0" applyFont="1" applyBorder="1" applyAlignment="1">
      <alignment vertical="center" wrapText="1"/>
    </xf>
    <xf numFmtId="0" fontId="44" fillId="0" borderId="39" xfId="0" applyFont="1" applyBorder="1" applyAlignment="1">
      <alignment horizontal="center" vertical="center" wrapText="1"/>
    </xf>
    <xf numFmtId="0" fontId="132" fillId="0" borderId="2" xfId="0" applyFont="1" applyBorder="1"/>
    <xf numFmtId="0" fontId="132" fillId="0" borderId="3" xfId="0" applyFont="1" applyBorder="1"/>
    <xf numFmtId="0" fontId="133" fillId="0" borderId="0" xfId="0" applyFont="1"/>
    <xf numFmtId="0" fontId="132" fillId="0" borderId="21" xfId="0" applyFont="1" applyBorder="1"/>
    <xf numFmtId="0" fontId="132" fillId="0" borderId="22" xfId="0" applyFont="1" applyBorder="1"/>
    <xf numFmtId="0" fontId="13" fillId="7" borderId="4" xfId="0" applyFont="1" applyFill="1" applyBorder="1" applyAlignment="1">
      <alignment horizontal="left" vertical="center"/>
    </xf>
    <xf numFmtId="0" fontId="13" fillId="7" borderId="4" xfId="0" applyFont="1" applyFill="1" applyBorder="1" applyAlignment="1">
      <alignment horizontal="center" vertical="center"/>
    </xf>
    <xf numFmtId="0" fontId="13" fillId="4" borderId="4" xfId="0" applyFont="1" applyFill="1" applyBorder="1" applyAlignment="1">
      <alignment horizontal="left" vertical="center"/>
    </xf>
    <xf numFmtId="166" fontId="11" fillId="0" borderId="0" xfId="0" applyNumberFormat="1" applyFont="1" applyAlignment="1">
      <alignment horizontal="center"/>
    </xf>
    <xf numFmtId="165" fontId="11" fillId="13" borderId="0" xfId="0" applyNumberFormat="1" applyFont="1" applyFill="1" applyAlignment="1">
      <alignment horizontal="center"/>
    </xf>
    <xf numFmtId="0" fontId="11" fillId="0" borderId="0" xfId="0" applyFont="1" applyAlignment="1">
      <alignment horizontal="center"/>
    </xf>
    <xf numFmtId="165" fontId="11" fillId="0" borderId="0" xfId="0" applyNumberFormat="1" applyFont="1" applyAlignment="1">
      <alignment horizontal="center"/>
    </xf>
    <xf numFmtId="0" fontId="134" fillId="0" borderId="0" xfId="0" applyFont="1" applyAlignment="1">
      <alignment vertical="center"/>
    </xf>
    <xf numFmtId="10" fontId="11" fillId="13" borderId="0" xfId="0" applyNumberFormat="1" applyFont="1" applyFill="1" applyAlignment="1">
      <alignment horizontal="center"/>
    </xf>
    <xf numFmtId="0" fontId="11" fillId="13" borderId="0" xfId="0" applyFont="1" applyFill="1" applyAlignment="1">
      <alignment horizontal="center"/>
    </xf>
    <xf numFmtId="0" fontId="13" fillId="0" borderId="0" xfId="0" applyFont="1" applyAlignment="1">
      <alignment horizontal="center"/>
    </xf>
    <xf numFmtId="166" fontId="13" fillId="11" borderId="0" xfId="0" applyNumberFormat="1" applyFont="1" applyFill="1" applyAlignment="1">
      <alignment horizontal="center"/>
    </xf>
    <xf numFmtId="165" fontId="13" fillId="11" borderId="0" xfId="0" applyNumberFormat="1" applyFont="1" applyFill="1" applyAlignment="1">
      <alignment horizontal="center"/>
    </xf>
    <xf numFmtId="0" fontId="13" fillId="11" borderId="0" xfId="0" applyFont="1" applyFill="1" applyAlignment="1">
      <alignment horizontal="center"/>
    </xf>
    <xf numFmtId="2" fontId="13" fillId="11" borderId="0" xfId="0" applyNumberFormat="1" applyFont="1" applyFill="1" applyAlignment="1">
      <alignment horizontal="center"/>
    </xf>
    <xf numFmtId="9" fontId="13" fillId="11" borderId="0" xfId="0" applyNumberFormat="1" applyFont="1" applyFill="1" applyAlignment="1">
      <alignment horizontal="center"/>
    </xf>
    <xf numFmtId="0" fontId="12" fillId="0" borderId="0" xfId="0" applyFont="1" applyAlignment="1">
      <alignment vertical="center"/>
    </xf>
    <xf numFmtId="0" fontId="134" fillId="4" borderId="4" xfId="0" applyFont="1" applyFill="1" applyBorder="1" applyAlignment="1">
      <alignment vertical="center"/>
    </xf>
    <xf numFmtId="168" fontId="28" fillId="0" borderId="0" xfId="0" applyNumberFormat="1" applyFont="1" applyFill="1"/>
    <xf numFmtId="0" fontId="42" fillId="0" borderId="0" xfId="0" applyFont="1" applyFill="1" applyAlignment="1">
      <alignment horizontal="center"/>
    </xf>
    <xf numFmtId="0" fontId="34" fillId="0" borderId="25" xfId="0" applyFont="1" applyFill="1" applyBorder="1" applyAlignment="1">
      <alignment horizontal="center"/>
    </xf>
    <xf numFmtId="0" fontId="72" fillId="0" borderId="46" xfId="0" applyFont="1" applyFill="1" applyBorder="1" applyAlignment="1">
      <alignment horizontal="center"/>
    </xf>
    <xf numFmtId="0" fontId="34" fillId="0" borderId="46" xfId="0" applyFont="1" applyFill="1" applyBorder="1" applyAlignment="1">
      <alignment horizontal="center"/>
    </xf>
    <xf numFmtId="0" fontId="0" fillId="0" borderId="0" xfId="0" applyFill="1"/>
    <xf numFmtId="0" fontId="34" fillId="13" borderId="44" xfId="0" applyFont="1" applyFill="1" applyBorder="1" applyAlignment="1">
      <alignment horizontal="left" vertical="center" wrapText="1"/>
    </xf>
  </cellXfs>
  <cellStyles count="1">
    <cellStyle name="Normal" xfId="0" builtinId="0"/>
  </cellStyles>
  <dxfs count="10">
    <dxf>
      <font>
        <b/>
        <color rgb="FFFFFFFF"/>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color theme="0"/>
      </font>
      <fill>
        <patternFill patternType="solid">
          <fgColor theme="9"/>
          <bgColor theme="9"/>
        </patternFill>
      </fill>
    </dxf>
    <dxf>
      <font>
        <color rgb="FF000000"/>
      </font>
      <fill>
        <patternFill patternType="solid">
          <fgColor rgb="FFFFD966"/>
          <bgColor rgb="FFFFD966"/>
        </patternFill>
      </fill>
    </dxf>
    <dxf>
      <font>
        <color rgb="FF000000"/>
      </font>
      <fill>
        <patternFill patternType="solid">
          <fgColor rgb="FFEA9999"/>
          <bgColor rgb="FFEA9999"/>
        </patternFill>
      </fill>
    </dxf>
    <dxf>
      <font>
        <color theme="0"/>
      </font>
      <fill>
        <patternFill patternType="solid">
          <fgColor theme="9"/>
          <bgColor theme="9"/>
        </patternFill>
      </fill>
    </dxf>
    <dxf>
      <font>
        <color rgb="FF000000"/>
      </font>
      <fill>
        <patternFill patternType="solid">
          <fgColor rgb="FFFFD966"/>
          <bgColor rgb="FFFFD966"/>
        </patternFill>
      </fill>
    </dxf>
    <dxf>
      <fill>
        <patternFill patternType="solid">
          <fgColor rgb="FFB7E1CD"/>
          <bgColor rgb="FFB7E1CD"/>
        </patternFill>
      </fill>
    </dxf>
    <dxf>
      <font>
        <color rgb="FF000000"/>
      </font>
      <fill>
        <patternFill patternType="solid">
          <fgColor rgb="FFEA9999"/>
          <bgColor rgb="FFEA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areaChart>
        <c:grouping val="standard"/>
        <c:varyColors val="1"/>
        <c:ser>
          <c:idx val="0"/>
          <c:order val="0"/>
          <c:tx>
            <c:v>Avance Acumulado</c:v>
          </c:tx>
          <c:spPr>
            <a:solidFill>
              <a:srgbClr val="93C47D">
                <a:alpha val="30000"/>
              </a:srgbClr>
            </a:solidFill>
            <a:ln w="9525" cmpd="sng">
              <a:solidFill>
                <a:srgbClr val="93C47D">
                  <a:alpha val="100000"/>
                </a:srgbClr>
              </a:solidFill>
              <a:prstDash val="dash"/>
            </a:ln>
          </c:spPr>
          <c:dLbls>
            <c:dLbl>
              <c:idx val="1"/>
              <c:layout>
                <c:manualLayout>
                  <c:x val="3.406671398154719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64-431D-914A-45DEA900D200}"/>
                </c:ext>
              </c:extLst>
            </c:dLbl>
            <c:spPr>
              <a:noFill/>
              <a:ln>
                <a:noFill/>
              </a:ln>
              <a:effectLst/>
            </c:spPr>
            <c:txPr>
              <a:bodyPr/>
              <a:lstStyle/>
              <a:p>
                <a:pPr lvl="0">
                  <a:defRPr sz="1100" b="1" i="0">
                    <a:solidFill>
                      <a:schemeClr val="accent6">
                        <a:lumMod val="40000"/>
                        <a:lumOff val="60000"/>
                      </a:schemeClr>
                    </a:solidFill>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'EVALUACION OCI'!$B$13:$B$18</c:f>
              <c:strCache>
                <c:ptCount val="6"/>
                <c:pt idx="0">
                  <c:v>1: Gestión del Riesgo de Corrupción- Mapa de Riesgos de Corrupción</c:v>
                </c:pt>
                <c:pt idx="1">
                  <c:v>2: Estratégia de Racionalización de Trámites</c:v>
                </c:pt>
                <c:pt idx="2">
                  <c:v>3: Rendición de cuentas</c:v>
                </c:pt>
                <c:pt idx="3">
                  <c:v>4: Atención al ciudadano</c:v>
                </c:pt>
                <c:pt idx="4">
                  <c:v>5: Transparencia y Acceso de la Información</c:v>
                </c:pt>
                <c:pt idx="5">
                  <c:v>6: Iniciativas Adicionales </c:v>
                </c:pt>
              </c:strCache>
            </c:strRef>
          </c:cat>
          <c:val>
            <c:numRef>
              <c:f>'EVALUACION OCI'!$N$13:$N$18</c:f>
              <c:numCache>
                <c:formatCode>0.0%</c:formatCode>
                <c:ptCount val="6"/>
                <c:pt idx="0">
                  <c:v>0.65625</c:v>
                </c:pt>
                <c:pt idx="1">
                  <c:v>1</c:v>
                </c:pt>
                <c:pt idx="2">
                  <c:v>0.84375</c:v>
                </c:pt>
                <c:pt idx="3">
                  <c:v>1</c:v>
                </c:pt>
                <c:pt idx="4">
                  <c:v>0.81554054054054048</c:v>
                </c:pt>
                <c:pt idx="5">
                  <c:v>0.8571428571428571</c:v>
                </c:pt>
              </c:numCache>
            </c:numRef>
          </c:val>
          <c:extLst>
            <c:ext xmlns:c16="http://schemas.microsoft.com/office/drawing/2014/chart" uri="{C3380CC4-5D6E-409C-BE32-E72D297353CC}">
              <c16:uniqueId val="{00000000-C764-431D-914A-45DEA900D200}"/>
            </c:ext>
          </c:extLst>
        </c:ser>
        <c:dLbls>
          <c:showLegendKey val="0"/>
          <c:showVal val="0"/>
          <c:showCatName val="0"/>
          <c:showSerName val="0"/>
          <c:showPercent val="0"/>
          <c:showBubbleSize val="0"/>
        </c:dLbls>
        <c:axId val="1454615062"/>
        <c:axId val="1929855962"/>
      </c:areaChart>
      <c:barChart>
        <c:barDir val="col"/>
        <c:grouping val="clustered"/>
        <c:varyColors val="1"/>
        <c:ser>
          <c:idx val="1"/>
          <c:order val="1"/>
          <c:tx>
            <c:v>Corte ABR-22</c:v>
          </c:tx>
          <c:spPr>
            <a:solidFill>
              <a:srgbClr val="351C75"/>
            </a:solidFill>
            <a:ln cmpd="sng">
              <a:solidFill>
                <a:srgbClr val="000000"/>
              </a:solidFill>
            </a:ln>
          </c:spPr>
          <c:invertIfNegative val="1"/>
          <c:dLbls>
            <c:spPr>
              <a:noFill/>
              <a:ln>
                <a:noFill/>
              </a:ln>
              <a:effectLst/>
            </c:spPr>
            <c:txPr>
              <a:bodyPr/>
              <a:lstStyle/>
              <a:p>
                <a:pPr lvl="0">
                  <a:defRPr sz="1100" b="1" i="0">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'EVALUACION OCI'!$B$13:$B$18</c:f>
              <c:strCache>
                <c:ptCount val="6"/>
                <c:pt idx="0">
                  <c:v>1: Gestión del Riesgo de Corrupción- Mapa de Riesgos de Corrupción</c:v>
                </c:pt>
                <c:pt idx="1">
                  <c:v>2: Estratégia de Racionalización de Trámites</c:v>
                </c:pt>
                <c:pt idx="2">
                  <c:v>3: Rendición de cuentas</c:v>
                </c:pt>
                <c:pt idx="3">
                  <c:v>4: Atención al ciudadano</c:v>
                </c:pt>
                <c:pt idx="4">
                  <c:v>5: Transparencia y Acceso de la Información</c:v>
                </c:pt>
                <c:pt idx="5">
                  <c:v>6: Iniciativas Adicionales </c:v>
                </c:pt>
              </c:strCache>
            </c:strRef>
          </c:cat>
          <c:val>
            <c:numRef>
              <c:f>'EVALUACION OCI'!$E$13:$E$18</c:f>
              <c:numCache>
                <c:formatCode>General</c:formatCode>
                <c:ptCount val="6"/>
                <c:pt idx="0" formatCode="0.0%">
                  <c:v>0.5</c:v>
                </c:pt>
                <c:pt idx="1">
                  <c:v>0</c:v>
                </c:pt>
                <c:pt idx="2" formatCode="0.0%">
                  <c:v>0.88888888888888884</c:v>
                </c:pt>
                <c:pt idx="3" formatCode="0.0%">
                  <c:v>1</c:v>
                </c:pt>
                <c:pt idx="4" formatCode="0.0%">
                  <c:v>0.79999999999999993</c:v>
                </c:pt>
                <c:pt idx="5" formatCode="0.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C764-431D-914A-45DEA900D200}"/>
            </c:ext>
          </c:extLst>
        </c:ser>
        <c:ser>
          <c:idx val="2"/>
          <c:order val="2"/>
          <c:tx>
            <c:v>Corte AGO-22</c:v>
          </c:tx>
          <c:spPr>
            <a:solidFill>
              <a:srgbClr val="9966FF"/>
            </a:solidFill>
            <a:ln cmpd="sng">
              <a:solidFill>
                <a:srgbClr val="000000"/>
              </a:solidFill>
            </a:ln>
          </c:spPr>
          <c:invertIfNegative val="1"/>
          <c:dLbls>
            <c:spPr>
              <a:noFill/>
              <a:ln>
                <a:noFill/>
              </a:ln>
              <a:effectLst/>
            </c:spPr>
            <c:txPr>
              <a:bodyPr/>
              <a:lstStyle/>
              <a:p>
                <a:pPr lvl="0">
                  <a:defRPr sz="1100" b="1" i="0">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'EVALUACION OCI'!$B$13:$B$18</c:f>
              <c:strCache>
                <c:ptCount val="6"/>
                <c:pt idx="0">
                  <c:v>1: Gestión del Riesgo de Corrupción- Mapa de Riesgos de Corrupción</c:v>
                </c:pt>
                <c:pt idx="1">
                  <c:v>2: Estratégia de Racionalización de Trámites</c:v>
                </c:pt>
                <c:pt idx="2">
                  <c:v>3: Rendición de cuentas</c:v>
                </c:pt>
                <c:pt idx="3">
                  <c:v>4: Atención al ciudadano</c:v>
                </c:pt>
                <c:pt idx="4">
                  <c:v>5: Transparencia y Acceso de la Información</c:v>
                </c:pt>
                <c:pt idx="5">
                  <c:v>6: Iniciativas Adicionales </c:v>
                </c:pt>
              </c:strCache>
            </c:strRef>
          </c:cat>
          <c:val>
            <c:numRef>
              <c:f>'EVALUACION OCI'!$H$13:$H$18</c:f>
              <c:numCache>
                <c:formatCode>General</c:formatCode>
                <c:ptCount val="6"/>
                <c:pt idx="0" formatCode="0.0%">
                  <c:v>0.75</c:v>
                </c:pt>
                <c:pt idx="1">
                  <c:v>0</c:v>
                </c:pt>
                <c:pt idx="2" formatCode="0.0%">
                  <c:v>0.91666666666666663</c:v>
                </c:pt>
                <c:pt idx="3" formatCode="0.0%">
                  <c:v>1</c:v>
                </c:pt>
                <c:pt idx="4" formatCode="0.0%">
                  <c:v>0.92173913043478262</c:v>
                </c:pt>
                <c:pt idx="5" formatCode="0.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C764-431D-914A-45DEA900D200}"/>
            </c:ext>
          </c:extLst>
        </c:ser>
        <c:ser>
          <c:idx val="3"/>
          <c:order val="3"/>
          <c:tx>
            <c:v>Corte DIC-22</c:v>
          </c:tx>
          <c:spPr>
            <a:solidFill>
              <a:srgbClr val="B4A7D6"/>
            </a:solidFill>
            <a:ln cmpd="sng">
              <a:solidFill>
                <a:srgbClr val="000000"/>
              </a:solidFill>
            </a:ln>
          </c:spPr>
          <c:invertIfNegative val="1"/>
          <c:dLbls>
            <c:spPr>
              <a:noFill/>
              <a:ln>
                <a:noFill/>
              </a:ln>
              <a:effectLst/>
            </c:spPr>
            <c:txPr>
              <a:bodyPr/>
              <a:lstStyle/>
              <a:p>
                <a:pPr lvl="0">
                  <a:defRPr sz="1100" b="1" i="0">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'EVALUACION OCI'!$B$13:$B$18</c:f>
              <c:strCache>
                <c:ptCount val="6"/>
                <c:pt idx="0">
                  <c:v>1: Gestión del Riesgo de Corrupción- Mapa de Riesgos de Corrupción</c:v>
                </c:pt>
                <c:pt idx="1">
                  <c:v>2: Estratégia de Racionalización de Trámites</c:v>
                </c:pt>
                <c:pt idx="2">
                  <c:v>3: Rendición de cuentas</c:v>
                </c:pt>
                <c:pt idx="3">
                  <c:v>4: Atención al ciudadano</c:v>
                </c:pt>
                <c:pt idx="4">
                  <c:v>5: Transparencia y Acceso de la Información</c:v>
                </c:pt>
                <c:pt idx="5">
                  <c:v>6: Iniciativas Adicionales </c:v>
                </c:pt>
              </c:strCache>
            </c:strRef>
          </c:cat>
          <c:val>
            <c:numRef>
              <c:f>'EVALUACION OCI'!$K$13:$K$18</c:f>
              <c:numCache>
                <c:formatCode>0.0%</c:formatCode>
                <c:ptCount val="6"/>
                <c:pt idx="0">
                  <c:v>0.6875</c:v>
                </c:pt>
                <c:pt idx="1">
                  <c:v>1</c:v>
                </c:pt>
                <c:pt idx="2">
                  <c:v>0.72727272727272729</c:v>
                </c:pt>
                <c:pt idx="3">
                  <c:v>1</c:v>
                </c:pt>
                <c:pt idx="4" formatCode="0%">
                  <c:v>0.73529411764705888</c:v>
                </c:pt>
                <c:pt idx="5">
                  <c:v>0.66666666666666663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C764-431D-914A-45DEA900D200}"/>
            </c:ext>
          </c:extLst>
        </c:ser>
        <c:dLbls>
          <c:showLegendKey val="0"/>
          <c:showVal val="0"/>
          <c:showCatName val="0"/>
          <c:showSerName val="0"/>
          <c:showPercent val="0"/>
          <c:showBubbleSize val="0"/>
        </c:dLbls>
        <c:gapWidth val="150"/>
        <c:axId val="1454615062"/>
        <c:axId val="1929855962"/>
      </c:barChart>
      <c:catAx>
        <c:axId val="1454615062"/>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cross"/>
        <c:minorTickMark val="none"/>
        <c:tickLblPos val="nextTo"/>
        <c:txPr>
          <a:bodyPr rot="-1800000"/>
          <a:lstStyle/>
          <a:p>
            <a:pPr lvl="0">
              <a:defRPr sz="1200" b="1" i="0">
                <a:solidFill>
                  <a:srgbClr val="000000"/>
                </a:solidFill>
                <a:latin typeface="sans-serif"/>
              </a:defRPr>
            </a:pPr>
            <a:endParaRPr lang="es-CO"/>
          </a:p>
        </c:txPr>
        <c:crossAx val="1929855962"/>
        <c:crosses val="autoZero"/>
        <c:auto val="1"/>
        <c:lblAlgn val="ctr"/>
        <c:lblOffset val="100"/>
        <c:noMultiLvlLbl val="1"/>
      </c:catAx>
      <c:valAx>
        <c:axId val="192985596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0%" sourceLinked="1"/>
        <c:majorTickMark val="none"/>
        <c:minorTickMark val="none"/>
        <c:tickLblPos val="nextTo"/>
        <c:spPr>
          <a:ln/>
        </c:spPr>
        <c:txPr>
          <a:bodyPr/>
          <a:lstStyle/>
          <a:p>
            <a:pPr lvl="0">
              <a:defRPr sz="1000" b="0" i="0">
                <a:solidFill>
                  <a:schemeClr val="lt1"/>
                </a:solidFill>
                <a:latin typeface="+mn-lt"/>
              </a:defRPr>
            </a:pPr>
            <a:endParaRPr lang="es-CO"/>
          </a:p>
        </c:txPr>
        <c:crossAx val="1454615062"/>
        <c:crosses val="autoZero"/>
        <c:crossBetween val="between"/>
      </c:valAx>
    </c:plotArea>
    <c:legend>
      <c:legendPos val="b"/>
      <c:legendEntry>
        <c:idx val="0"/>
        <c:txPr>
          <a:bodyPr/>
          <a:lstStyle/>
          <a:p>
            <a:pPr lvl="0">
              <a:defRPr b="1" i="0">
                <a:latin typeface="Arial"/>
              </a:defRPr>
            </a:pPr>
            <a:endParaRPr lang="es-CO"/>
          </a:p>
        </c:txPr>
      </c:legendEntry>
      <c:legendEntry>
        <c:idx val="1"/>
        <c:txPr>
          <a:bodyPr/>
          <a:lstStyle/>
          <a:p>
            <a:pPr lvl="0">
              <a:defRPr b="1" i="0">
                <a:latin typeface="Arial"/>
              </a:defRPr>
            </a:pPr>
            <a:endParaRPr lang="es-CO"/>
          </a:p>
        </c:txPr>
      </c:legendEntry>
      <c:legendEntry>
        <c:idx val="2"/>
        <c:txPr>
          <a:bodyPr/>
          <a:lstStyle/>
          <a:p>
            <a:pPr lvl="0">
              <a:defRPr b="1" i="0">
                <a:latin typeface="Arial"/>
              </a:defRPr>
            </a:pPr>
            <a:endParaRPr lang="es-CO"/>
          </a:p>
        </c:txPr>
      </c:legendEntry>
      <c:legendEntry>
        <c:idx val="3"/>
        <c:txPr>
          <a:bodyPr/>
          <a:lstStyle/>
          <a:p>
            <a:pPr lvl="0">
              <a:defRPr b="1" i="0">
                <a:latin typeface="Arial"/>
              </a:defRPr>
            </a:pPr>
            <a:endParaRPr lang="es-CO"/>
          </a:p>
        </c:txPr>
      </c:legendEntry>
      <c:overlay val="0"/>
      <c:txPr>
        <a:bodyPr/>
        <a:lstStyle/>
        <a:p>
          <a:pPr lvl="0">
            <a:defRPr sz="1400" b="0"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781050</xdr:colOff>
      <xdr:row>21</xdr:row>
      <xdr:rowOff>0</xdr:rowOff>
    </xdr:from>
    <xdr:ext cx="13420725" cy="4591050"/>
    <xdr:graphicFrame macro="">
      <xdr:nvGraphicFramePr>
        <xdr:cNvPr id="1037784165" name="Chart 1" title="Gráfico">
          <a:extLst>
            <a:ext uri="{FF2B5EF4-FFF2-40B4-BE49-F238E27FC236}">
              <a16:creationId xmlns:a16="http://schemas.microsoft.com/office/drawing/2014/main" id="{00000000-0008-0000-0000-00006554DB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docs.google.com/forms/d/e/1FAIpQLSc2AYZOY0202KOxU8AqhigadA1MpNn8hejLMRcXM-mIZ-dDxQ/viewfor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ulturarecreacionydeporte.gov.co/es/scrd-transparente/informes-de-gestion-evaluacion-y-auditoria/seguimiento-mapa-de-riesgos-corrupcion-corte-31-dic-2021" TargetMode="External"/><Relationship Id="rId3" Type="http://schemas.openxmlformats.org/officeDocument/2006/relationships/hyperlink" Target="https://intranet.culturarecreacionydeporte.gov.co/mipg/riesgos/riesgos-2022" TargetMode="External"/><Relationship Id="rId7" Type="http://schemas.openxmlformats.org/officeDocument/2006/relationships/hyperlink" Target="https://www.culturarecreacionydeporte.gov.co/sites/default/files/adjuntos_paginas_2014/politica_de_administracion_de_riesgos_v1_3.pdf)." TargetMode="External"/><Relationship Id="rId2" Type="http://schemas.openxmlformats.org/officeDocument/2006/relationships/hyperlink" Target="https://intranet.culturarecreacionydeporte.gov.co/mipg/actualizacion-de-la-documentacion-de-los-procesos-v9/procesos-estrategicos/direccionamiento" TargetMode="External"/><Relationship Id="rId1" Type="http://schemas.openxmlformats.org/officeDocument/2006/relationships/hyperlink" Target="https://intranet.culturarecreacionydeporte.gov.co/mipg/actualizacion-de-la-documentacion-de-los-procesos-v9/procesos-estrategicos/direccionamiento" TargetMode="External"/><Relationship Id="rId6" Type="http://schemas.openxmlformats.org/officeDocument/2006/relationships/hyperlink" Target="https://www.culturarecreacionydeporte.gov.co/es/transparencia-y-acceso-a-la-informacion-publica/2-1-4-politicas-lineamientos-y-manuales" TargetMode="External"/><Relationship Id="rId5" Type="http://schemas.openxmlformats.org/officeDocument/2006/relationships/hyperlink" Target="https://www.culturarecreacionydeporte.gov.co/es/transparencia-acceso-informacion-publica/planeacion-presupuesto-informes/plan-anticorrupcion-y-de-atencion-al-ciudadano" TargetMode="External"/><Relationship Id="rId4" Type="http://schemas.openxmlformats.org/officeDocument/2006/relationships/hyperlink" Target="https://www.culturarecreacionydeporte.gov.co/es/12-plan-anticorrupcion-y-de-atencion-al-ciudadano"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culturarecreacionydeporte.gov.co/sites/default/files/documentos_transparencia/informe_de_gestion_cualitativo_scrd_2021_final.pdf" TargetMode="External"/><Relationship Id="rId3" Type="http://schemas.openxmlformats.org/officeDocument/2006/relationships/hyperlink" Target="https://www.culturarecreacionydeporte.gov.co/sites/default/files/documentos_transparencia/presentacion_resultados_rendicion_de_cuentas_2021.pdf" TargetMode="External"/><Relationship Id="rId7" Type="http://schemas.openxmlformats.org/officeDocument/2006/relationships/hyperlink" Target="https://www.culturarecreacionydeporte.gov.co/es/transparencia-acceso-informacion-publica/planeacion-presupuesto-informes/ejecucion-presupuestal" TargetMode="External"/><Relationship Id="rId2" Type="http://schemas.openxmlformats.org/officeDocument/2006/relationships/hyperlink" Target="https://mail.google.com/mail/u/0/" TargetMode="External"/><Relationship Id="rId1" Type="http://schemas.openxmlformats.org/officeDocument/2006/relationships/hyperlink" Target="https://www.culturarecreacionydeporte.gov.co/sites/default/files/documentos_transparencia/estrategia_de_rendicion_de_cuentas_scrd_2022_vf.pdf" TargetMode="External"/><Relationship Id="rId6" Type="http://schemas.openxmlformats.org/officeDocument/2006/relationships/hyperlink" Target="https://intranet.culturarecreacionydeporte.gov.co/sites/default/files/archivos_paginas/scrd_-_estrategia_de_participacion_ciudadana.pdf" TargetMode="External"/><Relationship Id="rId5" Type="http://schemas.openxmlformats.org/officeDocument/2006/relationships/hyperlink" Target="https://intranet.culturarecreacionydeporte.gov.co/sites/default/files/archivos_paginas/scrd_-_estrategia_de_participacion_ciudadana.pdf" TargetMode="External"/><Relationship Id="rId4" Type="http://schemas.openxmlformats.org/officeDocument/2006/relationships/hyperlink" Target="https://www.culturarecreacionydeporte.gov.co/sites/default/files/documentos_transparencia/presentacion_resultados_rendicion_de_cuentas_2021.pdf" TargetMode="External"/><Relationship Id="rId9" Type="http://schemas.openxmlformats.org/officeDocument/2006/relationships/hyperlink" Target="https://www.culturarecreacionydeporte.gov.co/es/transparencia-acceso-informacion-publica/planeacion-presupuesto-informes/informe-publico-de"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drive.google.com/drive/folders/1v_gCahIiXB8mWMpUWM8VCMjox3pxTuYd" TargetMode="External"/><Relationship Id="rId1" Type="http://schemas.openxmlformats.org/officeDocument/2006/relationships/hyperlink" Target="https://www.gov.co/ficha-tramites-y-servicios/T63278"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ant.culturarecreacionydeporte.gov.co/es/scrd-transparente/plan-de-accion/plan-estrategico-de-talento-humano"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culturarecreacionydeporte.gov.co/es/gestion-cultural-territorial-y-participacion/sistemas-de-participacion/sistema-distrital-de-arte-cultura-y-patrimonio" TargetMode="External"/><Relationship Id="rId21" Type="http://schemas.openxmlformats.org/officeDocument/2006/relationships/hyperlink" Target="https://www.culturarecreacionydeporte.gov.co/es/scrd-transparente/otros-instrumentos-y-documentos-de-gestion-documental/informe-de-avance-plan-institucional-de-archivos" TargetMode="External"/><Relationship Id="rId42" Type="http://schemas.openxmlformats.org/officeDocument/2006/relationships/hyperlink" Target="https://www.culturarecreacionydeporte.gov.co/es/transparencia-y-acceso-a-la-informacion-publica/4-5-4-informe-sobre-defensa-publica-y-prevencion-del-dano-antijuridico" TargetMode="External"/><Relationship Id="rId47" Type="http://schemas.openxmlformats.org/officeDocument/2006/relationships/hyperlink" Target="https://www.culturarecreacionydeporte.gov.co/es/transparencia-y-acceso-a-la-informacion-publica/3-2-1-detalles-de-contratos" TargetMode="External"/><Relationship Id="rId63" Type="http://schemas.openxmlformats.org/officeDocument/2006/relationships/hyperlink" Target="https://ant.culturarecreacionydeporte.gov.co/es/transparencia-y-acceso-a-la-informacion-publica/4-5-5-informes-sobre-acceso-informacion-quejas-y-reclamos" TargetMode="External"/><Relationship Id="rId68" Type="http://schemas.openxmlformats.org/officeDocument/2006/relationships/hyperlink" Target="https://www.culturarecreacionydeporte.gov.co/es/transparencia-y-acceso-a-la-informacion-publica/4-5-5-informes-sobre-acceso-informacion-quejas-y-reclamos" TargetMode="External"/><Relationship Id="rId84" Type="http://schemas.openxmlformats.org/officeDocument/2006/relationships/hyperlink" Target="https://drive.google.com/file/d/1qYcF0iBaJuZ3I8oR1wZwkDL70DwyqouU/view?usp=share_link" TargetMode="External"/><Relationship Id="rId16" Type="http://schemas.openxmlformats.org/officeDocument/2006/relationships/hyperlink" Target="https://drive.google.com/drive/folders/1rFsS4kVkpJEagJqv3fuk0dPK5bvKP2AJ" TargetMode="External"/><Relationship Id="rId11" Type="http://schemas.openxmlformats.org/officeDocument/2006/relationships/hyperlink" Target="https://www.culturarecreacionydeporte.gov.co/es/scrd-transparente/otros-instrumentos-y-documentos-de-gestion-documental/informe-de-avance-plan-institucional-de-archivos" TargetMode="External"/><Relationship Id="rId32" Type="http://schemas.openxmlformats.org/officeDocument/2006/relationships/hyperlink" Target="https://ant.culturarecreacionydeporte.gov.co/es/gestion-cultural-territorial-y-participacion/sistemas-de-participacion/sistema-distrital-de-arte-cultura-y-patrimonio" TargetMode="External"/><Relationship Id="rId37" Type="http://schemas.openxmlformats.org/officeDocument/2006/relationships/hyperlink" Target="http://www.biblored.gov.co/" TargetMode="External"/><Relationship Id="rId53" Type="http://schemas.openxmlformats.org/officeDocument/2006/relationships/hyperlink" Target="https://www.culturarecreacionydeporte.gov.co/es/transparencia-acceso-informacion-publica/contratacion/detalle-de-contratos?field_fecha_de_emision_value=1" TargetMode="External"/><Relationship Id="rId58" Type="http://schemas.openxmlformats.org/officeDocument/2006/relationships/hyperlink" Target="https://www.culturarecreacionydeporte.gov.co/es/transparencia-y-acceso-a-la-informacion-publica/4-5-5-informes-sobre-acceso-informacion-quejas-y-reclamos" TargetMode="External"/><Relationship Id="rId74" Type="http://schemas.openxmlformats.org/officeDocument/2006/relationships/hyperlink" Target="https://drive.google.com/drive/folders/15bJC6NemQhLr1EyStL7WXZr1DUh4gzST?usp=share_link" TargetMode="External"/><Relationship Id="rId79" Type="http://schemas.openxmlformats.org/officeDocument/2006/relationships/hyperlink" Target="https://drive.google.com/drive/folders/1Qdyt8x1__CQ8Df4ZjXnDAuB6aZhBoF2U?usp=share_link" TargetMode="External"/><Relationship Id="rId5" Type="http://schemas.openxmlformats.org/officeDocument/2006/relationships/hyperlink" Target="https://www.culturarecreacionydeporte.gov.co/es/scrd-transparente/otros-instrumentos-y-documentos-de-gestion-documental/informe-de-avance-plan-institucional-de-archivos" TargetMode="External"/><Relationship Id="rId61" Type="http://schemas.openxmlformats.org/officeDocument/2006/relationships/hyperlink" Target="https://www.culturarecreacionydeporte.gov.co/es/transparencia-y-acceso-a-la-informacion-publica/4-5-5-informes-sobre-acceso-informacion-quejas-y-reclamos" TargetMode="External"/><Relationship Id="rId82" Type="http://schemas.openxmlformats.org/officeDocument/2006/relationships/hyperlink" Target="https://orfeo.scrd.gov.co/orfeopg/verradicado.php?PHPSESSID=230105063238o1721619102JOHFOR&amp;leido=&amp;nomcarpeta=&amp;tipo_carp=&amp;carpeta=&amp;verrad=20227100047524&amp;datoVer=&amp;fechah=fechah&amp;menu_ver_tmp=2" TargetMode="External"/><Relationship Id="rId19" Type="http://schemas.openxmlformats.org/officeDocument/2006/relationships/hyperlink" Target="https://www.culturarecreacionydeporte.gov.co/es/transparencia-y-acceso-a-la-informacion-publica/4-1-3-estados-financieros" TargetMode="External"/><Relationship Id="rId14" Type="http://schemas.openxmlformats.org/officeDocument/2006/relationships/hyperlink" Target="https://drive.google.com/drive/folders/1rFsS4kVkpJEagJqv3fuk0dPK5bvKP2AJ" TargetMode="External"/><Relationship Id="rId22" Type="http://schemas.openxmlformats.org/officeDocument/2006/relationships/hyperlink" Target="https://www.culturarecreacionydeporte.gov.co/es/scrd-transparente/otros-instrumentos-y-documentos-de-gestion-documental/informe-de-avance-plan-institucional-de-archivos" TargetMode="External"/><Relationship Id="rId27" Type="http://schemas.openxmlformats.org/officeDocument/2006/relationships/hyperlink" Target="https://www.culturarecreacionydeporte.gov.co/es/gestion-cultural-territorial-y-participacion/sistemas-de-participacion/sistema-distrital-de-arte-cultura-y-patrimonio" TargetMode="External"/><Relationship Id="rId30" Type="http://schemas.openxmlformats.org/officeDocument/2006/relationships/hyperlink" Target="https://ant.culturarecreacionydeporte.gov.co/es/gestion-cultural-territorial-y-participacion/sistemas-de-participacion/sistema-distrital-de-arte-cultura-y-patrimonio" TargetMode="External"/><Relationship Id="rId35" Type="http://schemas.openxmlformats.org/officeDocument/2006/relationships/hyperlink" Target="http://www.biblored.gov.co/" TargetMode="External"/><Relationship Id="rId43" Type="http://schemas.openxmlformats.org/officeDocument/2006/relationships/hyperlink" Target="https://www.culturarecreacionydeporte.gov.co/es/transparencia-acceso-informacion-publica/planeacion-presupuesto-informes/informes-defensa-publica-prevencion-dano-publico" TargetMode="External"/><Relationship Id="rId48" Type="http://schemas.openxmlformats.org/officeDocument/2006/relationships/hyperlink" Target="https://www.culturarecreacionydeporte.gov.co/es/transparencia-y-acceso-a-la-informacion-publica/3-2-1-detalles-de-contratos" TargetMode="External"/><Relationship Id="rId56" Type="http://schemas.openxmlformats.org/officeDocument/2006/relationships/hyperlink" Target="https://www.culturarecreacionydeporte.gov.co/es/transparencia-y-acceso-a-la-informacion-publica/4-5-5-informes-sobre-acceso-informacion-quejas-y-reclamos" TargetMode="External"/><Relationship Id="rId64" Type="http://schemas.openxmlformats.org/officeDocument/2006/relationships/hyperlink" Target="https://www.culturarecreacionydeporte.gov.co/es/transparencia-y-acceso-a-la-informacion-publica/4-5-5-informes-sobre-acceso-informacion-quejas-y-reclamos" TargetMode="External"/><Relationship Id="rId69" Type="http://schemas.openxmlformats.org/officeDocument/2006/relationships/hyperlink" Target="https://www.culturarecreacionydeporte.gov.co/es/transparencia-y-acceso-a-la-informacion-publica/4-5-5-informes-sobre-acceso-informacion-quejas-y-reclamos" TargetMode="External"/><Relationship Id="rId77" Type="http://schemas.openxmlformats.org/officeDocument/2006/relationships/hyperlink" Target="https://drive.google.com/drive/folders/1vwgpUlhm4yOyHLdJdcKRA-cKcLEsliYe?usp=share_link" TargetMode="External"/><Relationship Id="rId8" Type="http://schemas.openxmlformats.org/officeDocument/2006/relationships/hyperlink" Target="https://www.culturarecreacionydeporte.gov.co/es/scrd-transparente/otros-instrumentos-y-documentos-de-gestion-documental/informe-de-avance-plan-institucional-de-archivos" TargetMode="External"/><Relationship Id="rId51" Type="http://schemas.openxmlformats.org/officeDocument/2006/relationships/hyperlink" Target="https://www.culturarecreacionydeporte.gov.co/es/transparencia-acceso-informacion-publica/contratacion/detalle-de-contratos?field_fecha_de_emision_value=1" TargetMode="External"/><Relationship Id="rId72" Type="http://schemas.openxmlformats.org/officeDocument/2006/relationships/hyperlink" Target="https://drive.google.com/drive/folders/1H_vKevih4sQvsi4EK0JWtSDAG8haaNgD?usp=share_link" TargetMode="External"/><Relationship Id="rId80" Type="http://schemas.openxmlformats.org/officeDocument/2006/relationships/hyperlink" Target="https://www.culturarecreacionydeporte.gov.co/es/transparencia-acceso-informacion-publica/datos-abiertos/esquema-de-publicacion-de-la-informacion" TargetMode="External"/><Relationship Id="rId3" Type="http://schemas.openxmlformats.org/officeDocument/2006/relationships/hyperlink" Target="https://ant.culturarecreacionydeporte.gov.co/es/transparencia-y-acceso-a-la-informacion-publica/7-1-7-otros-instrumentos-y-documentos-de-gestion-documental" TargetMode="External"/><Relationship Id="rId12" Type="http://schemas.openxmlformats.org/officeDocument/2006/relationships/hyperlink" Target="https://www.culturarecreacionydeporte.gov.co/es/scrd-transparente/otros-instrumentos-y-documentos-de-gestion-documental/informe-de-avance-plan-institucional-de-archivos" TargetMode="External"/><Relationship Id="rId17" Type="http://schemas.openxmlformats.org/officeDocument/2006/relationships/hyperlink" Target="https://www.culturarecreacionydeporte.gov.co/es/scrd-transparente/otros-instrumentos-y-documentos-de-gestion-documental/informe-de-avance-plan-institucional-de-archivos" TargetMode="External"/><Relationship Id="rId25" Type="http://schemas.openxmlformats.org/officeDocument/2006/relationships/hyperlink" Target="https://www.culturarecreacionydeporte.gov.co/es/participa" TargetMode="External"/><Relationship Id="rId33" Type="http://schemas.openxmlformats.org/officeDocument/2006/relationships/hyperlink" Target="https://ant.culturarecreacionydeporte.gov.co/es/gestion-cultural-territorial-y-participacion/sistemas-de-participacion/sistema-distrital-de-arte-cultura-y-patrimonio" TargetMode="External"/><Relationship Id="rId38" Type="http://schemas.openxmlformats.org/officeDocument/2006/relationships/hyperlink" Target="https://drive.google.com/drive/folders/1d3qehqsgMpV0BlqPYk01l_Do8Q4qzniw" TargetMode="External"/><Relationship Id="rId46" Type="http://schemas.openxmlformats.org/officeDocument/2006/relationships/hyperlink" Target="https://www.culturarecreacionydeporte.gov.co/es/transparencia-y-acceso-a-la-informacion-publica/3-2-1-detalles-de-contratos" TargetMode="External"/><Relationship Id="rId59" Type="http://schemas.openxmlformats.org/officeDocument/2006/relationships/hyperlink" Target="https://www.culturarecreacionydeporte.gov.co/es/transparencia-y-acceso-a-la-informacion-publica/4-5-5-informes-sobre-acceso-informacion-quejas-y-reclamos" TargetMode="External"/><Relationship Id="rId67" Type="http://schemas.openxmlformats.org/officeDocument/2006/relationships/hyperlink" Target="https://drive.google.com/drive/folders/1hZHPvZDSTU6CIrNX5GlrBZUwCYpVD-jY?usp=share_link" TargetMode="External"/><Relationship Id="rId20" Type="http://schemas.openxmlformats.org/officeDocument/2006/relationships/hyperlink" Target="https://www.culturarecreacionydeporte.gov.co/es/transparencia-y-acceso-a-la-informacion-publica/4-1-3-estados-financieros" TargetMode="External"/><Relationship Id="rId41" Type="http://schemas.openxmlformats.org/officeDocument/2006/relationships/hyperlink" Target="https://drive.google.com/drive/folders/1rsaS9KPHmOQ8hObNBIgHxhoEEFfFZJh_" TargetMode="External"/><Relationship Id="rId54" Type="http://schemas.openxmlformats.org/officeDocument/2006/relationships/hyperlink" Target="https://www.culturarecreacionydeporte.gov.co/es/transparencia-y-acceso-a-la-informacion-publica/4-5-5-informes-sobre-acceso-informacion-quejas-y-reclamos" TargetMode="External"/><Relationship Id="rId62" Type="http://schemas.openxmlformats.org/officeDocument/2006/relationships/hyperlink" Target="https://ant.culturarecreacionydeporte.gov.co/es/transparencia-y-acceso-a-la-informacion-publica/4-5-5-informes-sobre-acceso-informacion-quejas-y-reclamos" TargetMode="External"/><Relationship Id="rId70" Type="http://schemas.openxmlformats.org/officeDocument/2006/relationships/hyperlink" Target="https://drive.google.com/drive/folders/1H_vKevih4sQvsi4EK0JWtSDAG8haaNgD?usp=share_link" TargetMode="External"/><Relationship Id="rId75" Type="http://schemas.openxmlformats.org/officeDocument/2006/relationships/hyperlink" Target="https://drive.google.com/drive/folders/15bJC6NemQhLr1EyStL7WXZr1DUh4gzST?usp=share_link" TargetMode="External"/><Relationship Id="rId83" Type="http://schemas.openxmlformats.org/officeDocument/2006/relationships/hyperlink" Target="https://drive.google.com/file/d/1FokBT8AqF-POEzg8fsHk43JoH_ue7nj2/view?usp=share_link" TargetMode="External"/><Relationship Id="rId1" Type="http://schemas.openxmlformats.org/officeDocument/2006/relationships/hyperlink" Target="https://www.culturarecreacionydeporte.gov.co/es/scrd-transparente/otros-instrumentos-y-documentos-de-gestion-documental/plan-institucional-de-archivos" TargetMode="External"/><Relationship Id="rId6" Type="http://schemas.openxmlformats.org/officeDocument/2006/relationships/hyperlink" Target="https://www.culturarecreacionydeporte.gov.co/es/scrd-transparente/otros-instrumentos-y-documentos-de-gestion-documental/informe-de-avance-plan-institucional-de-archivos" TargetMode="External"/><Relationship Id="rId15" Type="http://schemas.openxmlformats.org/officeDocument/2006/relationships/hyperlink" Target="https://www.culturarecreacionydeporte.gov.co/es/scrd-transparente/otros-instrumentos-y-documentos-de-gestion-documental/informe-de-avance-plan-institucional-de-archivos" TargetMode="External"/><Relationship Id="rId23" Type="http://schemas.openxmlformats.org/officeDocument/2006/relationships/hyperlink" Target="https://www.culturarecreacionydeporte.gov.co/es/scrd-transparente/otros-instrumentos-y-documentos-de-gestion-documental/informe-de-avance-plan-institucional-de-archivos" TargetMode="External"/><Relationship Id="rId28" Type="http://schemas.openxmlformats.org/officeDocument/2006/relationships/hyperlink" Target="https://ant.culturarecreacionydeporte.gov.co/es/gestion-cultural-territorial-y-participacion/sistemas-de-participacion/sistema-distrital-de-arte-cultura-y-patrimonio" TargetMode="External"/><Relationship Id="rId36" Type="http://schemas.openxmlformats.org/officeDocument/2006/relationships/hyperlink" Target="http://www.biblored.gov.co/" TargetMode="External"/><Relationship Id="rId49" Type="http://schemas.openxmlformats.org/officeDocument/2006/relationships/hyperlink" Target="https://www.culturarecreacionydeporte.gov.co/es/transparencia-acceso-informacion-publica/contratacion/detalle-de-contratos?field_fecha_de_emision_value=1" TargetMode="External"/><Relationship Id="rId57" Type="http://schemas.openxmlformats.org/officeDocument/2006/relationships/hyperlink" Target="https://www.culturarecreacionydeporte.gov.co/es/transparencia-y-acceso-a-la-informacion-publica/4-5-5-informes-sobre-acceso-informacion-quejas-y-reclamos" TargetMode="External"/><Relationship Id="rId10" Type="http://schemas.openxmlformats.org/officeDocument/2006/relationships/hyperlink" Target="https://intranet.culturarecreacionydeporte.gov.co/planes-estrategicos-de-talento-humano-2022-y-de-integridad-2022" TargetMode="External"/><Relationship Id="rId31" Type="http://schemas.openxmlformats.org/officeDocument/2006/relationships/hyperlink" Target="https://ant.culturarecreacionydeporte.gov.co/es/gestion-cultural-territorial-y-participacion/sistemas-de-participacion/sistema-distrital-de-arte-cultura-y-patrimonio" TargetMode="External"/><Relationship Id="rId44" Type="http://schemas.openxmlformats.org/officeDocument/2006/relationships/hyperlink" Target="https://www.culturarecreacionydeporte.gov.co/es/transparencia-acceso-informacion-publica/planeacion-presupuesto-informes/informes-defensa-publica-prevencion-dano-publico" TargetMode="External"/><Relationship Id="rId52" Type="http://schemas.openxmlformats.org/officeDocument/2006/relationships/hyperlink" Target="https://www.culturarecreacionydeporte.gov.co/es/transparencia-acceso-informacion-publica/contratacion/detalle-de-contratos?field_fecha_de_emision_value=1" TargetMode="External"/><Relationship Id="rId60" Type="http://schemas.openxmlformats.org/officeDocument/2006/relationships/hyperlink" Target="https://www.culturarecreacionydeporte.gov.co/es/transparencia-y-acceso-a-la-informacion-publica/4-5-5-informes-sobre-acceso-informacion-quejas-y-reclamos" TargetMode="External"/><Relationship Id="rId65" Type="http://schemas.openxmlformats.org/officeDocument/2006/relationships/hyperlink" Target="https://drive.google.com/drive/folders/1hZHPvZDSTU6CIrNX5GlrBZUwCYpVD-jY?usp=share_link" TargetMode="External"/><Relationship Id="rId73" Type="http://schemas.openxmlformats.org/officeDocument/2006/relationships/hyperlink" Target="https://drive.google.com/drive/folders/15bJC6NemQhLr1EyStL7WXZr1DUh4gzST?usp=share_link" TargetMode="External"/><Relationship Id="rId78" Type="http://schemas.openxmlformats.org/officeDocument/2006/relationships/hyperlink" Target="https://orfeo.scrd.gov.co/orfeopg/verradicado.php?PHPSESSID=220428021304o17216118YULPIN&amp;leido=&amp;nomcarpeta=Busquedas&amp;tipo_carp=0&amp;carpeta=9&amp;verrad=20217100307863&amp;datoVer=&amp;fechah=fechah&amp;menu_ver_tmp=2" TargetMode="External"/><Relationship Id="rId81" Type="http://schemas.openxmlformats.org/officeDocument/2006/relationships/hyperlink" Target="https://drive.google.com/drive/folders/13KJIWvC4-mwXXinHmLVKhv1UULbCO_YH?usp=share_link" TargetMode="External"/><Relationship Id="rId4" Type="http://schemas.openxmlformats.org/officeDocument/2006/relationships/hyperlink" Target="https://www.culturarecreacionydeporte.gov.co/es/scrd-transparente/otros-instrumentos-y-documentos-de-gestion-documental/informe-de-avance-plan-institucional-de-archivos" TargetMode="External"/><Relationship Id="rId9" Type="http://schemas.openxmlformats.org/officeDocument/2006/relationships/hyperlink" Target="https://www.culturarecreacionydeporte.gov.co/es/scrd-transparente/otros-instrumentos-y-documentos-de-gestion-documental/informe-de-avance-plan-institucional-de-archivos" TargetMode="External"/><Relationship Id="rId13" Type="http://schemas.openxmlformats.org/officeDocument/2006/relationships/hyperlink" Target="https://www.culturarecreacionydeporte.gov.co/es/scrd-transparente/otros-instrumentos-y-documentos-de-gestion-documental/informe-de-avance-plan-institucional-de-archivos" TargetMode="External"/><Relationship Id="rId18" Type="http://schemas.openxmlformats.org/officeDocument/2006/relationships/hyperlink" Target="https://www.culturarecreacionydeporte.gov.co/es/scrd-transparente/otros-instrumentos-y-documentos-de-gestion-documental/informe-de-avance-plan-institucional-de-archivos" TargetMode="External"/><Relationship Id="rId39" Type="http://schemas.openxmlformats.org/officeDocument/2006/relationships/hyperlink" Target="https://culturarecreacionydeporte.gov.co/es/economia-estudios-y-politica/publicaciones" TargetMode="External"/><Relationship Id="rId34" Type="http://schemas.openxmlformats.org/officeDocument/2006/relationships/hyperlink" Target="https://ant.culturarecreacionydeporte.gov.co/es/gestion-cultural-territorial-y-participacion/sistemas-de-participacion/sistema-distrital-de-arte-cultura-y-patrimonio" TargetMode="External"/><Relationship Id="rId50" Type="http://schemas.openxmlformats.org/officeDocument/2006/relationships/hyperlink" Target="https://www.culturarecreacionydeporte.gov.co/es/transparencia-acceso-informacion-publica/contratacion/detalle-de-contratos?field_fecha_de_emision_value=1" TargetMode="External"/><Relationship Id="rId55" Type="http://schemas.openxmlformats.org/officeDocument/2006/relationships/hyperlink" Target="https://www.culturarecreacionydeporte.gov.co/es/transparencia-y-acceso-a-la-informacion-publica/4-5-5-informes-sobre-acceso-informacion-quejas-y-reclamos" TargetMode="External"/><Relationship Id="rId76" Type="http://schemas.openxmlformats.org/officeDocument/2006/relationships/hyperlink" Target="https://www.culturarecreacionydeporte.gov.co/es/transparencia-acceso-informacion-publica/planeacion-presupuesto-informes/plan-de-adecuacion-y-sostenibilidad-MIPG" TargetMode="External"/><Relationship Id="rId7" Type="http://schemas.openxmlformats.org/officeDocument/2006/relationships/hyperlink" Target="https://ant.culturarecreacionydeporte.gov.co/es/scrd-transparente/otros-instrumentos-y-documentos-de-gestion-documental/informe-de-avance-plan-institucional-de-archivos-dic-2022" TargetMode="External"/><Relationship Id="rId71" Type="http://schemas.openxmlformats.org/officeDocument/2006/relationships/hyperlink" Target="https://drive.google.com/drive/folders/1H_vKevih4sQvsi4EK0JWtSDAG8haaNgD?usp=share_link" TargetMode="External"/><Relationship Id="rId2" Type="http://schemas.openxmlformats.org/officeDocument/2006/relationships/hyperlink" Target="https://www.culturarecreacionydeporte.gov.co/es/transparencia-y-acceso-a-la-informacion-publica/4-3-plan-de-accion" TargetMode="External"/><Relationship Id="rId29" Type="http://schemas.openxmlformats.org/officeDocument/2006/relationships/hyperlink" Target="https://ant.culturarecreacionydeporte.gov.co/es/gestion-cultural-territorial-y-participacion/sistemas-de-participacion/sistema-distrital-de-arte-cultura-y-patrimonio" TargetMode="External"/><Relationship Id="rId24" Type="http://schemas.openxmlformats.org/officeDocument/2006/relationships/hyperlink" Target="https://www.culturarecreacionydeporte.gov.co/es/transparencia-y-acceso-a-la-informacion-publica/4-1-3-estados-financieros" TargetMode="External"/><Relationship Id="rId40" Type="http://schemas.openxmlformats.org/officeDocument/2006/relationships/hyperlink" Target="https://culturarecreacionydeporte.gov.co/es/economia-estudios-y-politica/noticias?page=0" TargetMode="External"/><Relationship Id="rId45" Type="http://schemas.openxmlformats.org/officeDocument/2006/relationships/hyperlink" Target="https://www.culturarecreacionydeporte.gov.co/es/transparencia-y-acceso-a-la-informacion-publica/3-2-1-detalles-de-contratos" TargetMode="External"/><Relationship Id="rId66" Type="http://schemas.openxmlformats.org/officeDocument/2006/relationships/hyperlink" Target="https://www.culturarecreacionydeporte.gov.co/es/transparencia-y-acceso-a-la-informacion-publica/4-5-5-informes-sobre-acceso-informacion-quejas-y-reclamo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intranet.culturarecreacionydeporte.gov.co/pagina-princip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999"/>
  <sheetViews>
    <sheetView showGridLines="0" topLeftCell="A31" workbookViewId="0">
      <selection activeCell="N19" sqref="N19"/>
    </sheetView>
  </sheetViews>
  <sheetFormatPr baseColWidth="10" defaultColWidth="14.42578125" defaultRowHeight="15" customHeight="1"/>
  <cols>
    <col min="1" max="1" width="13.28515625" customWidth="1"/>
    <col min="2" max="2" width="70.28515625" customWidth="1"/>
    <col min="3" max="14" width="10.7109375" customWidth="1"/>
    <col min="15" max="15" width="13.28515625" customWidth="1"/>
  </cols>
  <sheetData>
    <row r="1" spans="1:15" ht="51.75" customHeight="1">
      <c r="A1" s="1"/>
      <c r="B1" s="429" t="s">
        <v>1639</v>
      </c>
      <c r="C1" s="424"/>
      <c r="D1" s="424"/>
      <c r="E1" s="424"/>
      <c r="F1" s="424"/>
      <c r="G1" s="424"/>
      <c r="H1" s="424"/>
      <c r="I1" s="424"/>
      <c r="J1" s="424"/>
      <c r="K1" s="424"/>
      <c r="L1" s="424"/>
      <c r="M1" s="424"/>
      <c r="N1" s="425"/>
      <c r="O1" s="2"/>
    </row>
    <row r="2" spans="1:15">
      <c r="A2" s="430"/>
      <c r="B2" s="422"/>
      <c r="C2" s="422"/>
      <c r="D2" s="422"/>
      <c r="E2" s="422"/>
      <c r="F2" s="422"/>
      <c r="G2" s="422"/>
      <c r="H2" s="422"/>
      <c r="I2" s="422"/>
      <c r="J2" s="422"/>
      <c r="K2" s="422"/>
      <c r="L2" s="422"/>
      <c r="M2" s="422"/>
      <c r="N2" s="422"/>
      <c r="O2" s="2"/>
    </row>
    <row r="3" spans="1:15" ht="37.5" customHeight="1">
      <c r="A3" s="3"/>
      <c r="B3" s="431" t="s">
        <v>0</v>
      </c>
      <c r="C3" s="422"/>
      <c r="D3" s="422"/>
      <c r="E3" s="422"/>
      <c r="F3" s="422"/>
      <c r="G3" s="422"/>
      <c r="H3" s="422"/>
      <c r="I3" s="422"/>
      <c r="J3" s="422"/>
      <c r="K3" s="422"/>
      <c r="L3" s="422"/>
      <c r="M3" s="422"/>
      <c r="N3" s="422"/>
      <c r="O3" s="4"/>
    </row>
    <row r="4" spans="1:15">
      <c r="A4" s="1"/>
      <c r="B4" s="1"/>
      <c r="C4" s="1"/>
      <c r="D4" s="1"/>
      <c r="E4" s="1"/>
      <c r="F4" s="1"/>
      <c r="G4" s="1"/>
      <c r="H4" s="1"/>
      <c r="I4" s="1"/>
      <c r="J4" s="1"/>
      <c r="K4" s="1"/>
      <c r="L4" s="1"/>
      <c r="M4" s="1"/>
      <c r="N4" s="1"/>
      <c r="O4" s="2"/>
    </row>
    <row r="5" spans="1:15" ht="21" customHeight="1">
      <c r="A5" s="1"/>
      <c r="B5" s="5" t="s">
        <v>1</v>
      </c>
      <c r="C5" s="6" t="s">
        <v>2</v>
      </c>
      <c r="D5" s="5"/>
      <c r="E5" s="5"/>
      <c r="H5" s="1"/>
      <c r="I5" s="1"/>
      <c r="J5" s="1"/>
      <c r="K5" s="1"/>
      <c r="L5" s="1"/>
      <c r="M5" s="1"/>
      <c r="N5" s="1"/>
      <c r="O5" s="2"/>
    </row>
    <row r="6" spans="1:15" ht="21" customHeight="1">
      <c r="A6" s="1"/>
      <c r="B6" s="7" t="s">
        <v>3</v>
      </c>
      <c r="C6" s="8" t="s">
        <v>4</v>
      </c>
      <c r="D6" s="9"/>
      <c r="E6" s="9"/>
      <c r="H6" s="1"/>
      <c r="I6" s="1"/>
      <c r="J6" s="1"/>
      <c r="K6" s="1"/>
      <c r="L6" s="1"/>
      <c r="M6" s="1"/>
      <c r="N6" s="1"/>
      <c r="O6" s="2"/>
    </row>
    <row r="7" spans="1:15" ht="21" customHeight="1">
      <c r="A7" s="1"/>
      <c r="B7" s="7" t="s">
        <v>5</v>
      </c>
      <c r="C7" s="10" t="s">
        <v>6</v>
      </c>
      <c r="D7" s="11"/>
      <c r="E7" s="11"/>
      <c r="H7" s="1"/>
      <c r="I7" s="1"/>
      <c r="J7" s="1"/>
      <c r="K7" s="1"/>
      <c r="L7" s="1"/>
      <c r="M7" s="1"/>
      <c r="N7" s="1"/>
      <c r="O7" s="2"/>
    </row>
    <row r="8" spans="1:15" ht="21" customHeight="1">
      <c r="A8" s="1"/>
      <c r="B8" s="7" t="s">
        <v>7</v>
      </c>
      <c r="C8" s="12" t="s">
        <v>8</v>
      </c>
      <c r="D8" s="9"/>
      <c r="E8" s="9"/>
      <c r="H8" s="1"/>
      <c r="I8" s="1"/>
      <c r="J8" s="1"/>
      <c r="K8" s="1"/>
      <c r="L8" s="1"/>
      <c r="M8" s="1"/>
      <c r="N8" s="1"/>
      <c r="O8" s="2"/>
    </row>
    <row r="9" spans="1:15" ht="21" customHeight="1">
      <c r="A9" s="1"/>
      <c r="B9" s="1"/>
      <c r="C9" s="1"/>
      <c r="D9" s="1"/>
      <c r="E9" s="1"/>
      <c r="F9" s="1"/>
      <c r="G9" s="1"/>
      <c r="H9" s="1"/>
      <c r="I9" s="1"/>
      <c r="J9" s="1"/>
      <c r="K9" s="1"/>
      <c r="L9" s="1"/>
      <c r="M9" s="1"/>
      <c r="N9" s="1"/>
      <c r="O9" s="2"/>
    </row>
    <row r="10" spans="1:15" ht="25.5" customHeight="1">
      <c r="A10" s="1"/>
      <c r="B10" s="432" t="s">
        <v>9</v>
      </c>
      <c r="C10" s="433"/>
      <c r="D10" s="433"/>
      <c r="E10" s="433"/>
      <c r="F10" s="433"/>
      <c r="G10" s="433"/>
      <c r="H10" s="433"/>
      <c r="I10" s="433"/>
      <c r="J10" s="433"/>
      <c r="K10" s="433"/>
      <c r="L10" s="433"/>
      <c r="M10" s="433"/>
      <c r="N10" s="434"/>
      <c r="O10" s="2"/>
    </row>
    <row r="11" spans="1:15" ht="36.75" customHeight="1">
      <c r="A11" s="13"/>
      <c r="C11" s="418" t="s">
        <v>10</v>
      </c>
      <c r="D11" s="419"/>
      <c r="E11" s="420"/>
      <c r="F11" s="435" t="s">
        <v>11</v>
      </c>
      <c r="G11" s="419"/>
      <c r="H11" s="420"/>
      <c r="I11" s="435" t="s">
        <v>12</v>
      </c>
      <c r="J11" s="419"/>
      <c r="K11" s="420"/>
      <c r="L11" s="436" t="s">
        <v>13</v>
      </c>
      <c r="M11" s="419"/>
      <c r="N11" s="420"/>
      <c r="O11" s="4"/>
    </row>
    <row r="12" spans="1:15" ht="27.75" customHeight="1">
      <c r="A12" s="14"/>
      <c r="B12" s="15" t="s">
        <v>14</v>
      </c>
      <c r="C12" s="16" t="s">
        <v>15</v>
      </c>
      <c r="D12" s="17" t="s">
        <v>16</v>
      </c>
      <c r="E12" s="18" t="s">
        <v>17</v>
      </c>
      <c r="F12" s="16" t="s">
        <v>15</v>
      </c>
      <c r="G12" s="17" t="s">
        <v>16</v>
      </c>
      <c r="H12" s="18" t="s">
        <v>17</v>
      </c>
      <c r="I12" s="16" t="s">
        <v>15</v>
      </c>
      <c r="J12" s="17" t="s">
        <v>16</v>
      </c>
      <c r="K12" s="18" t="s">
        <v>17</v>
      </c>
      <c r="L12" s="16" t="s">
        <v>15</v>
      </c>
      <c r="M12" s="17" t="s">
        <v>16</v>
      </c>
      <c r="N12" s="18" t="s">
        <v>17</v>
      </c>
    </row>
    <row r="13" spans="1:15" ht="24" customHeight="1">
      <c r="A13" s="14"/>
      <c r="B13" s="19" t="s">
        <v>18</v>
      </c>
      <c r="C13" s="20">
        <v>4</v>
      </c>
      <c r="D13" s="21">
        <f>+'Riesgos Corrupción'!T20</f>
        <v>2</v>
      </c>
      <c r="E13" s="22">
        <f>D13/C13</f>
        <v>0.5</v>
      </c>
      <c r="F13" s="20">
        <f t="shared" ref="F13:G13" si="0">F50</f>
        <v>4</v>
      </c>
      <c r="G13" s="21">
        <f t="shared" si="0"/>
        <v>3</v>
      </c>
      <c r="H13" s="22">
        <f>G13/F13</f>
        <v>0.75</v>
      </c>
      <c r="I13" s="23">
        <f t="shared" ref="I13:J13" si="1">I50</f>
        <v>8</v>
      </c>
      <c r="J13" s="24">
        <f t="shared" si="1"/>
        <v>5.5</v>
      </c>
      <c r="K13" s="22">
        <f>J13/I13</f>
        <v>0.6875</v>
      </c>
      <c r="L13" s="23">
        <f t="shared" ref="L13:M13" si="2">C13+F13+I13</f>
        <v>16</v>
      </c>
      <c r="M13" s="24">
        <f t="shared" si="2"/>
        <v>10.5</v>
      </c>
      <c r="N13" s="22">
        <f t="shared" ref="N13:N19" si="3">M13/L13</f>
        <v>0.65625</v>
      </c>
      <c r="O13" s="25"/>
    </row>
    <row r="14" spans="1:15" ht="24" customHeight="1">
      <c r="A14" s="14"/>
      <c r="B14" s="19" t="s">
        <v>19</v>
      </c>
      <c r="C14" s="26">
        <v>0</v>
      </c>
      <c r="D14" s="27">
        <v>0</v>
      </c>
      <c r="E14" s="28" t="s">
        <v>20</v>
      </c>
      <c r="F14" s="29">
        <v>0</v>
      </c>
      <c r="G14" s="30">
        <v>0</v>
      </c>
      <c r="H14" s="28" t="s">
        <v>20</v>
      </c>
      <c r="I14" s="29">
        <v>1</v>
      </c>
      <c r="J14" s="30">
        <v>1</v>
      </c>
      <c r="K14" s="22">
        <f t="shared" ref="K14:K18" si="4">+J14/I14</f>
        <v>1</v>
      </c>
      <c r="L14" s="23">
        <f t="shared" ref="L14:M14" si="5">C14+F14+I14</f>
        <v>1</v>
      </c>
      <c r="M14" s="24">
        <f t="shared" si="5"/>
        <v>1</v>
      </c>
      <c r="N14" s="22">
        <f t="shared" si="3"/>
        <v>1</v>
      </c>
      <c r="O14" s="25"/>
    </row>
    <row r="15" spans="1:15" ht="24" customHeight="1">
      <c r="A15" s="14"/>
      <c r="B15" s="19" t="s">
        <v>21</v>
      </c>
      <c r="C15" s="31">
        <v>9</v>
      </c>
      <c r="D15" s="32">
        <v>8</v>
      </c>
      <c r="E15" s="22">
        <f t="shared" ref="E15:E19" si="6">D15/C15</f>
        <v>0.88888888888888884</v>
      </c>
      <c r="F15" s="29">
        <v>12</v>
      </c>
      <c r="G15" s="30">
        <v>11</v>
      </c>
      <c r="H15" s="22">
        <f t="shared" ref="H15:H19" si="7">G15/F15</f>
        <v>0.91666666666666663</v>
      </c>
      <c r="I15" s="33">
        <f t="shared" ref="I15:J15" si="8">I60</f>
        <v>11</v>
      </c>
      <c r="J15" s="34">
        <f t="shared" si="8"/>
        <v>8</v>
      </c>
      <c r="K15" s="22">
        <f t="shared" si="4"/>
        <v>0.72727272727272729</v>
      </c>
      <c r="L15" s="23">
        <f t="shared" ref="L15:M15" si="9">C15+F15+I15</f>
        <v>32</v>
      </c>
      <c r="M15" s="24">
        <f t="shared" si="9"/>
        <v>27</v>
      </c>
      <c r="N15" s="22">
        <f t="shared" si="3"/>
        <v>0.84375</v>
      </c>
      <c r="O15" s="25"/>
    </row>
    <row r="16" spans="1:15" ht="24" customHeight="1">
      <c r="A16" s="14"/>
      <c r="B16" s="19" t="s">
        <v>22</v>
      </c>
      <c r="C16" s="26">
        <v>4</v>
      </c>
      <c r="D16" s="27">
        <v>4</v>
      </c>
      <c r="E16" s="22">
        <f t="shared" si="6"/>
        <v>1</v>
      </c>
      <c r="F16" s="29">
        <v>7</v>
      </c>
      <c r="G16" s="30">
        <v>7</v>
      </c>
      <c r="H16" s="22">
        <f t="shared" si="7"/>
        <v>1</v>
      </c>
      <c r="I16" s="33">
        <f t="shared" ref="I16:J16" si="10">I68</f>
        <v>6</v>
      </c>
      <c r="J16" s="34">
        <f t="shared" si="10"/>
        <v>6</v>
      </c>
      <c r="K16" s="22">
        <f t="shared" si="4"/>
        <v>1</v>
      </c>
      <c r="L16" s="23">
        <f t="shared" ref="L16:M16" si="11">C16+F16+I16</f>
        <v>17</v>
      </c>
      <c r="M16" s="24">
        <f t="shared" si="11"/>
        <v>17</v>
      </c>
      <c r="N16" s="22">
        <f t="shared" si="3"/>
        <v>1</v>
      </c>
      <c r="O16" s="25"/>
    </row>
    <row r="17" spans="1:15" ht="24" customHeight="1">
      <c r="A17" s="14"/>
      <c r="B17" s="19" t="s">
        <v>23</v>
      </c>
      <c r="C17" s="26">
        <v>51</v>
      </c>
      <c r="D17" s="27">
        <v>40.799999999999997</v>
      </c>
      <c r="E17" s="22">
        <f t="shared" si="6"/>
        <v>0.79999999999999993</v>
      </c>
      <c r="F17" s="33">
        <v>46</v>
      </c>
      <c r="G17" s="30">
        <v>42.4</v>
      </c>
      <c r="H17" s="22">
        <f t="shared" si="7"/>
        <v>0.92173913043478262</v>
      </c>
      <c r="I17" s="33">
        <v>51</v>
      </c>
      <c r="J17" s="30">
        <v>37.5</v>
      </c>
      <c r="K17" s="35">
        <f t="shared" si="4"/>
        <v>0.73529411764705888</v>
      </c>
      <c r="L17" s="23">
        <f t="shared" ref="L17:M17" si="12">C17+F17+I17</f>
        <v>148</v>
      </c>
      <c r="M17" s="24">
        <f t="shared" si="12"/>
        <v>120.69999999999999</v>
      </c>
      <c r="N17" s="22">
        <f t="shared" si="3"/>
        <v>0.81554054054054048</v>
      </c>
      <c r="O17" s="25"/>
    </row>
    <row r="18" spans="1:15" ht="24" customHeight="1">
      <c r="A18" s="14"/>
      <c r="B18" s="19" t="s">
        <v>24</v>
      </c>
      <c r="C18" s="33">
        <v>3</v>
      </c>
      <c r="D18" s="34">
        <v>3</v>
      </c>
      <c r="E18" s="22">
        <f t="shared" si="6"/>
        <v>1</v>
      </c>
      <c r="F18" s="29">
        <v>1</v>
      </c>
      <c r="G18" s="30">
        <v>1</v>
      </c>
      <c r="H18" s="22">
        <f t="shared" si="7"/>
        <v>1</v>
      </c>
      <c r="I18" s="33">
        <f t="shared" ref="I18:J18" si="13">I83</f>
        <v>3</v>
      </c>
      <c r="J18" s="34">
        <f t="shared" si="13"/>
        <v>2</v>
      </c>
      <c r="K18" s="22">
        <f t="shared" si="4"/>
        <v>0.66666666666666663</v>
      </c>
      <c r="L18" s="23">
        <f t="shared" ref="L18:M18" si="14">C18+F18+I18</f>
        <v>7</v>
      </c>
      <c r="M18" s="24">
        <f t="shared" si="14"/>
        <v>6</v>
      </c>
      <c r="N18" s="22">
        <f t="shared" si="3"/>
        <v>0.8571428571428571</v>
      </c>
      <c r="O18" s="2"/>
    </row>
    <row r="19" spans="1:15" ht="24" customHeight="1">
      <c r="A19" s="36"/>
      <c r="B19" s="37" t="s">
        <v>25</v>
      </c>
      <c r="C19" s="38">
        <f t="shared" ref="C19:D19" si="15">SUM(C13:C18)</f>
        <v>71</v>
      </c>
      <c r="D19" s="39">
        <f t="shared" si="15"/>
        <v>57.8</v>
      </c>
      <c r="E19" s="40">
        <f t="shared" si="6"/>
        <v>0.81408450704225344</v>
      </c>
      <c r="F19" s="38">
        <f t="shared" ref="F19:G19" si="16">SUM(F13:F18)</f>
        <v>70</v>
      </c>
      <c r="G19" s="39">
        <f t="shared" si="16"/>
        <v>64.400000000000006</v>
      </c>
      <c r="H19" s="40">
        <f t="shared" si="7"/>
        <v>0.92</v>
      </c>
      <c r="I19" s="41">
        <f t="shared" ref="I19:J19" si="17">SUM(I13:I18)</f>
        <v>80</v>
      </c>
      <c r="J19" s="41">
        <f t="shared" si="17"/>
        <v>60</v>
      </c>
      <c r="K19" s="40">
        <f>J19/I19</f>
        <v>0.75</v>
      </c>
      <c r="L19" s="41">
        <f t="shared" ref="L19:M19" si="18">SUM(L13:L18)</f>
        <v>221</v>
      </c>
      <c r="M19" s="42">
        <f t="shared" si="18"/>
        <v>182.2</v>
      </c>
      <c r="N19" s="40">
        <f t="shared" si="3"/>
        <v>0.82443438914027145</v>
      </c>
      <c r="O19" s="2"/>
    </row>
    <row r="20" spans="1:15" ht="27" customHeight="1">
      <c r="A20" s="1"/>
      <c r="B20" s="421" t="s">
        <v>26</v>
      </c>
      <c r="C20" s="422"/>
      <c r="D20" s="422"/>
      <c r="E20" s="8" t="s">
        <v>4</v>
      </c>
      <c r="F20" s="1"/>
      <c r="G20" s="1"/>
      <c r="H20" s="10" t="s">
        <v>6</v>
      </c>
      <c r="J20" s="1"/>
      <c r="K20" s="10" t="s">
        <v>6</v>
      </c>
      <c r="L20" s="1"/>
      <c r="M20" s="1"/>
      <c r="N20" s="10" t="s">
        <v>6</v>
      </c>
      <c r="O20" s="2"/>
    </row>
    <row r="21" spans="1:15" ht="15.75" customHeight="1">
      <c r="A21" s="1"/>
      <c r="B21" s="1"/>
      <c r="C21" s="1"/>
      <c r="D21" s="1"/>
      <c r="E21" s="1"/>
      <c r="F21" s="1"/>
      <c r="G21" s="1"/>
      <c r="H21" s="1"/>
      <c r="I21" s="1"/>
      <c r="J21" s="1"/>
      <c r="K21" s="1"/>
      <c r="L21" s="1"/>
      <c r="M21" s="1"/>
      <c r="N21" s="1"/>
      <c r="O21" s="2"/>
    </row>
    <row r="22" spans="1:15" ht="15.75" customHeight="1">
      <c r="A22" s="1"/>
      <c r="B22" s="1"/>
      <c r="C22" s="1"/>
      <c r="D22" s="1"/>
      <c r="E22" s="1"/>
      <c r="F22" s="1"/>
      <c r="G22" s="1"/>
      <c r="H22" s="1"/>
      <c r="I22" s="1"/>
      <c r="J22" s="1"/>
      <c r="K22" s="1"/>
      <c r="L22" s="1"/>
      <c r="M22" s="1"/>
      <c r="N22" s="1"/>
      <c r="O22" s="2"/>
    </row>
    <row r="23" spans="1:15" ht="15.75" customHeight="1">
      <c r="A23" s="1"/>
      <c r="B23" s="1"/>
      <c r="C23" s="1"/>
      <c r="D23" s="1"/>
      <c r="E23" s="1"/>
      <c r="F23" s="1"/>
      <c r="G23" s="1"/>
      <c r="H23" s="1"/>
      <c r="I23" s="1"/>
      <c r="J23" s="1"/>
      <c r="K23" s="1"/>
      <c r="L23" s="1"/>
      <c r="M23" s="1"/>
      <c r="N23" s="1"/>
      <c r="O23" s="2"/>
    </row>
    <row r="24" spans="1:15" ht="15.75" customHeight="1">
      <c r="A24" s="1"/>
      <c r="B24" s="1"/>
      <c r="C24" s="1"/>
      <c r="D24" s="1"/>
      <c r="E24" s="1"/>
      <c r="F24" s="1"/>
      <c r="G24" s="1"/>
      <c r="H24" s="1"/>
      <c r="I24" s="1"/>
      <c r="J24" s="1"/>
      <c r="K24" s="1"/>
      <c r="L24" s="1"/>
      <c r="M24" s="1"/>
      <c r="N24" s="1"/>
      <c r="O24" s="2"/>
    </row>
    <row r="25" spans="1:15" ht="15.75" customHeight="1">
      <c r="A25" s="1"/>
      <c r="B25" s="1"/>
      <c r="C25" s="1"/>
      <c r="D25" s="1"/>
      <c r="E25" s="1"/>
      <c r="F25" s="1"/>
      <c r="G25" s="1"/>
      <c r="H25" s="1"/>
      <c r="I25" s="1"/>
      <c r="J25" s="1"/>
      <c r="K25" s="1"/>
      <c r="L25" s="1"/>
      <c r="M25" s="1"/>
      <c r="N25" s="1"/>
      <c r="O25" s="2"/>
    </row>
    <row r="26" spans="1:15" ht="15.75" customHeight="1">
      <c r="A26" s="1"/>
      <c r="B26" s="1"/>
      <c r="C26" s="1"/>
      <c r="D26" s="1"/>
      <c r="E26" s="1"/>
      <c r="F26" s="1"/>
      <c r="G26" s="1"/>
      <c r="H26" s="1"/>
      <c r="I26" s="1"/>
      <c r="J26" s="1"/>
      <c r="K26" s="1"/>
      <c r="L26" s="1"/>
      <c r="M26" s="1"/>
      <c r="N26" s="1"/>
      <c r="O26" s="2"/>
    </row>
    <row r="27" spans="1:15" ht="15.75" customHeight="1">
      <c r="A27" s="1"/>
      <c r="B27" s="1"/>
      <c r="C27" s="1"/>
      <c r="D27" s="1"/>
      <c r="E27" s="1"/>
      <c r="F27" s="1"/>
      <c r="G27" s="1"/>
      <c r="H27" s="1"/>
      <c r="I27" s="43"/>
      <c r="J27" s="1"/>
      <c r="K27" s="1"/>
      <c r="L27" s="1"/>
      <c r="M27" s="1"/>
      <c r="N27" s="1"/>
      <c r="O27" s="2"/>
    </row>
    <row r="28" spans="1:15" ht="15.75" customHeight="1">
      <c r="A28" s="1"/>
      <c r="B28" s="1"/>
      <c r="C28" s="1"/>
      <c r="D28" s="1"/>
      <c r="E28" s="1"/>
      <c r="F28" s="1"/>
      <c r="G28" s="1"/>
      <c r="H28" s="1"/>
      <c r="I28" s="1"/>
      <c r="J28" s="1"/>
      <c r="K28" s="1"/>
      <c r="L28" s="1"/>
      <c r="M28" s="1"/>
      <c r="N28" s="1"/>
      <c r="O28" s="2"/>
    </row>
    <row r="29" spans="1:15" ht="15.75" customHeight="1">
      <c r="A29" s="1"/>
      <c r="B29" s="1"/>
      <c r="C29" s="1"/>
      <c r="D29" s="1"/>
      <c r="E29" s="1"/>
      <c r="F29" s="1"/>
      <c r="G29" s="1"/>
      <c r="H29" s="1"/>
      <c r="I29" s="1"/>
      <c r="J29" s="1"/>
      <c r="K29" s="1"/>
      <c r="L29" s="1"/>
      <c r="M29" s="1"/>
      <c r="N29" s="1"/>
      <c r="O29" s="2"/>
    </row>
    <row r="30" spans="1:15" ht="15.75" customHeight="1">
      <c r="A30" s="1"/>
      <c r="B30" s="1"/>
      <c r="C30" s="1"/>
      <c r="D30" s="1"/>
      <c r="E30" s="1"/>
      <c r="F30" s="1"/>
      <c r="G30" s="1"/>
      <c r="H30" s="1"/>
      <c r="I30" s="1"/>
      <c r="J30" s="1"/>
      <c r="K30" s="1"/>
      <c r="L30" s="1"/>
      <c r="M30" s="1"/>
      <c r="N30" s="1"/>
      <c r="O30" s="2"/>
    </row>
    <row r="31" spans="1:15" ht="15.75" customHeight="1">
      <c r="A31" s="1"/>
      <c r="B31" s="1"/>
      <c r="C31" s="1"/>
      <c r="D31" s="1"/>
      <c r="E31" s="1"/>
      <c r="F31" s="1"/>
      <c r="G31" s="1"/>
      <c r="H31" s="1"/>
      <c r="I31" s="1"/>
      <c r="J31" s="1"/>
      <c r="K31" s="1"/>
      <c r="L31" s="1"/>
      <c r="M31" s="1"/>
      <c r="N31" s="1"/>
      <c r="O31" s="2"/>
    </row>
    <row r="32" spans="1:15" ht="15.75" customHeight="1">
      <c r="A32" s="1"/>
      <c r="B32" s="1"/>
      <c r="C32" s="1"/>
      <c r="D32" s="1"/>
      <c r="E32" s="1"/>
      <c r="F32" s="1"/>
      <c r="G32" s="1"/>
      <c r="H32" s="1"/>
      <c r="I32" s="1"/>
      <c r="J32" s="1"/>
      <c r="K32" s="1"/>
      <c r="L32" s="1"/>
      <c r="M32" s="1"/>
      <c r="N32" s="1"/>
      <c r="O32" s="2"/>
    </row>
    <row r="33" spans="1:15" ht="15.75" customHeight="1">
      <c r="A33" s="1"/>
      <c r="B33" s="1"/>
      <c r="C33" s="1"/>
      <c r="D33" s="1"/>
      <c r="E33" s="1"/>
      <c r="F33" s="1"/>
      <c r="G33" s="1"/>
      <c r="H33" s="1"/>
      <c r="I33" s="1"/>
      <c r="J33" s="1"/>
      <c r="K33" s="1"/>
      <c r="L33" s="1"/>
      <c r="M33" s="1"/>
      <c r="N33" s="1"/>
      <c r="O33" s="2"/>
    </row>
    <row r="34" spans="1:15" ht="15.75" customHeight="1">
      <c r="A34" s="1"/>
      <c r="B34" s="1"/>
      <c r="C34" s="1"/>
      <c r="D34" s="1"/>
      <c r="E34" s="1"/>
      <c r="F34" s="1"/>
      <c r="G34" s="1"/>
      <c r="H34" s="1"/>
      <c r="I34" s="1"/>
      <c r="J34" s="1"/>
      <c r="K34" s="1"/>
      <c r="L34" s="1"/>
      <c r="M34" s="1"/>
      <c r="N34" s="1"/>
      <c r="O34" s="2"/>
    </row>
    <row r="35" spans="1:15" ht="15.75" customHeight="1">
      <c r="A35" s="1"/>
      <c r="B35" s="1"/>
      <c r="C35" s="1"/>
      <c r="D35" s="1"/>
      <c r="E35" s="1"/>
      <c r="F35" s="1"/>
      <c r="G35" s="1"/>
      <c r="H35" s="1"/>
      <c r="I35" s="1"/>
      <c r="J35" s="1"/>
      <c r="K35" s="1"/>
      <c r="L35" s="1"/>
      <c r="M35" s="1"/>
      <c r="N35" s="1"/>
      <c r="O35" s="2"/>
    </row>
    <row r="36" spans="1:15" ht="126" customHeight="1">
      <c r="A36" s="1"/>
      <c r="B36" s="1"/>
      <c r="C36" s="1"/>
      <c r="D36" s="1"/>
      <c r="E36" s="1"/>
      <c r="F36" s="1"/>
      <c r="G36" s="1"/>
      <c r="H36" s="1"/>
      <c r="I36" s="1"/>
      <c r="J36" s="1"/>
      <c r="K36" s="1"/>
      <c r="L36" s="1"/>
      <c r="M36" s="1"/>
      <c r="N36" s="1"/>
      <c r="O36" s="2"/>
    </row>
    <row r="37" spans="1:15" ht="15.75" customHeight="1">
      <c r="A37" s="1"/>
      <c r="B37" s="1"/>
      <c r="C37" s="1"/>
      <c r="D37" s="1"/>
      <c r="E37" s="1"/>
      <c r="F37" s="1"/>
      <c r="G37" s="1"/>
      <c r="H37" s="1"/>
      <c r="I37" s="1"/>
      <c r="J37" s="1"/>
      <c r="K37" s="1"/>
      <c r="L37" s="1"/>
      <c r="M37" s="1"/>
      <c r="N37" s="1"/>
      <c r="O37" s="2"/>
    </row>
    <row r="38" spans="1:15" ht="27" customHeight="1">
      <c r="A38" s="1"/>
      <c r="B38" s="1"/>
      <c r="C38" s="1"/>
      <c r="D38" s="1"/>
      <c r="E38" s="1"/>
      <c r="F38" s="1"/>
      <c r="G38" s="1"/>
      <c r="H38" s="1"/>
      <c r="I38" s="1"/>
      <c r="J38" s="1"/>
      <c r="K38" s="1"/>
      <c r="L38" s="1"/>
      <c r="M38" s="1"/>
      <c r="N38" s="1"/>
      <c r="O38" s="2"/>
    </row>
    <row r="39" spans="1:15" ht="63.75" customHeight="1">
      <c r="A39" s="1"/>
      <c r="B39" s="1"/>
      <c r="C39" s="1"/>
      <c r="D39" s="1"/>
      <c r="E39" s="1"/>
      <c r="F39" s="1"/>
      <c r="G39" s="1"/>
      <c r="H39" s="1"/>
      <c r="I39" s="1"/>
      <c r="J39" s="1"/>
      <c r="K39" s="1"/>
      <c r="L39" s="1"/>
      <c r="M39" s="1"/>
      <c r="N39" s="1"/>
      <c r="O39" s="2"/>
    </row>
    <row r="40" spans="1:15" ht="15.75" customHeight="1">
      <c r="A40" s="44"/>
      <c r="B40" s="45"/>
      <c r="C40" s="46"/>
      <c r="D40" s="47"/>
      <c r="E40" s="46"/>
      <c r="F40" s="46"/>
      <c r="G40" s="46"/>
      <c r="H40" s="46"/>
      <c r="I40" s="46"/>
      <c r="J40" s="46"/>
      <c r="K40" s="46"/>
      <c r="L40" s="46"/>
      <c r="M40" s="46"/>
      <c r="N40" s="46"/>
      <c r="O40" s="2"/>
    </row>
    <row r="41" spans="1:15" ht="27" customHeight="1">
      <c r="A41" s="14"/>
      <c r="B41" s="45"/>
      <c r="C41" s="46"/>
      <c r="D41" s="46"/>
      <c r="E41" s="46"/>
      <c r="F41" s="46"/>
      <c r="G41" s="46"/>
      <c r="H41" s="46"/>
      <c r="I41" s="46"/>
      <c r="J41" s="46"/>
      <c r="K41" s="46"/>
      <c r="L41" s="46"/>
      <c r="M41" s="46"/>
      <c r="N41" s="46"/>
      <c r="O41" s="2"/>
    </row>
    <row r="42" spans="1:15" s="527" customFormat="1" ht="31.5" customHeight="1">
      <c r="A42" s="14"/>
      <c r="B42" s="423" t="s">
        <v>27</v>
      </c>
      <c r="C42" s="525"/>
      <c r="D42" s="525"/>
      <c r="E42" s="525"/>
      <c r="F42" s="525"/>
      <c r="G42" s="525"/>
      <c r="H42" s="525"/>
      <c r="I42" s="525"/>
      <c r="J42" s="525"/>
      <c r="K42" s="525"/>
      <c r="L42" s="525"/>
      <c r="M42" s="525"/>
      <c r="N42" s="526"/>
      <c r="O42" s="2"/>
    </row>
    <row r="43" spans="1:15" s="527" customFormat="1" ht="42.75" customHeight="1">
      <c r="A43" s="13"/>
      <c r="B43" s="48"/>
      <c r="C43" s="426" t="s">
        <v>1640</v>
      </c>
      <c r="D43" s="528"/>
      <c r="E43" s="529"/>
      <c r="F43" s="426" t="s">
        <v>1641</v>
      </c>
      <c r="G43" s="528"/>
      <c r="H43" s="529"/>
      <c r="I43" s="427" t="s">
        <v>1642</v>
      </c>
      <c r="J43" s="528"/>
      <c r="K43" s="529"/>
      <c r="L43" s="428" t="s">
        <v>1643</v>
      </c>
      <c r="M43" s="528"/>
      <c r="N43" s="529"/>
      <c r="O43" s="4"/>
    </row>
    <row r="44" spans="1:15" s="527" customFormat="1" ht="21" customHeight="1">
      <c r="A44" s="14"/>
      <c r="B44" s="530" t="s">
        <v>28</v>
      </c>
      <c r="C44" s="531" t="s">
        <v>15</v>
      </c>
      <c r="D44" s="531" t="s">
        <v>16</v>
      </c>
      <c r="E44" s="531" t="s">
        <v>17</v>
      </c>
      <c r="F44" s="531" t="s">
        <v>15</v>
      </c>
      <c r="G44" s="531" t="s">
        <v>16</v>
      </c>
      <c r="H44" s="531" t="s">
        <v>17</v>
      </c>
      <c r="I44" s="531" t="s">
        <v>15</v>
      </c>
      <c r="J44" s="531" t="s">
        <v>16</v>
      </c>
      <c r="K44" s="531" t="s">
        <v>17</v>
      </c>
      <c r="L44" s="531" t="s">
        <v>15</v>
      </c>
      <c r="M44" s="531" t="s">
        <v>16</v>
      </c>
      <c r="N44" s="531" t="s">
        <v>17</v>
      </c>
      <c r="O44" s="2"/>
    </row>
    <row r="45" spans="1:15" s="527" customFormat="1" ht="21" customHeight="1">
      <c r="A45" s="14"/>
      <c r="B45" s="45" t="str">
        <f>'Riesgos Corrupción'!A3</f>
        <v>Subcomponente 1:  Política de Administración de riesgos</v>
      </c>
      <c r="C45" s="49">
        <v>2</v>
      </c>
      <c r="D45" s="49">
        <v>0</v>
      </c>
      <c r="E45" s="50">
        <v>0</v>
      </c>
      <c r="F45" s="49">
        <v>0</v>
      </c>
      <c r="G45" s="49">
        <v>1</v>
      </c>
      <c r="H45" s="51">
        <v>1</v>
      </c>
      <c r="I45" s="49">
        <v>1</v>
      </c>
      <c r="J45" s="49">
        <v>2</v>
      </c>
      <c r="K45" s="51">
        <f>J45/I45</f>
        <v>2</v>
      </c>
      <c r="L45" s="52">
        <f t="shared" ref="L45:M45" si="19">C45+F45+I45</f>
        <v>3</v>
      </c>
      <c r="M45" s="49">
        <f t="shared" si="19"/>
        <v>3</v>
      </c>
      <c r="N45" s="50">
        <f t="shared" ref="N45:N47" si="20">M45/L45</f>
        <v>1</v>
      </c>
      <c r="O45" s="2"/>
    </row>
    <row r="46" spans="1:15" s="527" customFormat="1" ht="21" customHeight="1">
      <c r="A46" s="14"/>
      <c r="B46" s="45" t="str">
        <f>'Riesgos Corrupción'!A6</f>
        <v xml:space="preserve">Subcomponente 2: Construcción del mapa de riesgos de corrupción </v>
      </c>
      <c r="C46" s="49">
        <v>1</v>
      </c>
      <c r="D46" s="49">
        <v>1</v>
      </c>
      <c r="E46" s="50">
        <v>1</v>
      </c>
      <c r="F46" s="49">
        <v>0</v>
      </c>
      <c r="G46" s="49">
        <v>0</v>
      </c>
      <c r="H46" s="51">
        <v>1</v>
      </c>
      <c r="I46" s="49">
        <v>0</v>
      </c>
      <c r="J46" s="49">
        <v>0</v>
      </c>
      <c r="K46" s="51">
        <v>1</v>
      </c>
      <c r="L46" s="52">
        <f t="shared" ref="L46:M46" si="21">C46+F46+I46</f>
        <v>1</v>
      </c>
      <c r="M46" s="49">
        <f t="shared" si="21"/>
        <v>1</v>
      </c>
      <c r="N46" s="50">
        <f t="shared" si="20"/>
        <v>1</v>
      </c>
      <c r="O46" s="2"/>
    </row>
    <row r="47" spans="1:15" s="527" customFormat="1" ht="21" customHeight="1">
      <c r="A47" s="14"/>
      <c r="B47" s="45" t="str">
        <f>'Riesgos Corrupción'!A7</f>
        <v>Subcomponente 3: Consulta y divulgación</v>
      </c>
      <c r="C47" s="49">
        <v>0</v>
      </c>
      <c r="D47" s="49">
        <v>0</v>
      </c>
      <c r="E47" s="46" t="s">
        <v>20</v>
      </c>
      <c r="F47" s="49">
        <v>2</v>
      </c>
      <c r="G47" s="49">
        <v>0</v>
      </c>
      <c r="H47" s="51">
        <v>0</v>
      </c>
      <c r="I47" s="49">
        <v>2</v>
      </c>
      <c r="J47" s="49">
        <v>1</v>
      </c>
      <c r="K47" s="51">
        <f t="shared" ref="K47:K49" si="22">J47/I47</f>
        <v>0.5</v>
      </c>
      <c r="L47" s="49">
        <f t="shared" ref="L47:M47" si="23">C47+F47+I47</f>
        <v>4</v>
      </c>
      <c r="M47" s="49">
        <f t="shared" si="23"/>
        <v>1</v>
      </c>
      <c r="N47" s="50">
        <f t="shared" si="20"/>
        <v>0.25</v>
      </c>
      <c r="O47" s="2"/>
    </row>
    <row r="48" spans="1:15" s="527" customFormat="1" ht="21" customHeight="1">
      <c r="A48" s="14"/>
      <c r="B48" s="45" t="str">
        <f>'Riesgos Corrupción'!A12</f>
        <v>Subcomponente 4: Monitoreo y revisión</v>
      </c>
      <c r="C48" s="49">
        <v>0</v>
      </c>
      <c r="D48" s="49">
        <v>0</v>
      </c>
      <c r="E48" s="46" t="s">
        <v>20</v>
      </c>
      <c r="F48" s="49">
        <v>1</v>
      </c>
      <c r="G48" s="49">
        <v>1</v>
      </c>
      <c r="H48" s="51">
        <v>1</v>
      </c>
      <c r="I48" s="49">
        <v>3</v>
      </c>
      <c r="J48" s="49">
        <v>2</v>
      </c>
      <c r="K48" s="51">
        <f t="shared" si="22"/>
        <v>0.66666666666666663</v>
      </c>
      <c r="L48" s="49">
        <f t="shared" ref="L48:M48" si="24">C48+F48+I48</f>
        <v>4</v>
      </c>
      <c r="M48" s="49">
        <f t="shared" si="24"/>
        <v>3</v>
      </c>
      <c r="N48" s="50">
        <v>0</v>
      </c>
      <c r="O48" s="2"/>
    </row>
    <row r="49" spans="1:15" s="527" customFormat="1" ht="21" customHeight="1">
      <c r="A49" s="14"/>
      <c r="B49" s="45" t="str">
        <f>'Riesgos Corrupción'!A16</f>
        <v>Subcomponente 5:   Seguimiento</v>
      </c>
      <c r="C49" s="49">
        <v>1</v>
      </c>
      <c r="D49" s="49">
        <v>1</v>
      </c>
      <c r="E49" s="50">
        <v>1</v>
      </c>
      <c r="F49" s="49">
        <v>1</v>
      </c>
      <c r="G49" s="49">
        <v>1</v>
      </c>
      <c r="H49" s="51">
        <v>1</v>
      </c>
      <c r="I49" s="49">
        <v>2</v>
      </c>
      <c r="J49" s="49">
        <v>0.5</v>
      </c>
      <c r="K49" s="51">
        <f t="shared" si="22"/>
        <v>0.25</v>
      </c>
      <c r="L49" s="49">
        <f t="shared" ref="L49:M49" si="25">C49+F49+I49</f>
        <v>4</v>
      </c>
      <c r="M49" s="49">
        <f t="shared" si="25"/>
        <v>2.5</v>
      </c>
      <c r="N49" s="50">
        <f t="shared" ref="N49:N50" si="26">M49/L49</f>
        <v>0.625</v>
      </c>
      <c r="O49" s="2"/>
    </row>
    <row r="50" spans="1:15" s="527" customFormat="1" ht="21" customHeight="1">
      <c r="A50" s="36"/>
      <c r="B50" s="53" t="s">
        <v>29</v>
      </c>
      <c r="C50" s="54">
        <v>4</v>
      </c>
      <c r="D50" s="54">
        <v>2</v>
      </c>
      <c r="E50" s="55">
        <v>0.5</v>
      </c>
      <c r="F50" s="54">
        <f t="shared" ref="F50:G50" si="27">SUM(F45:F49)</f>
        <v>4</v>
      </c>
      <c r="G50" s="54">
        <f t="shared" si="27"/>
        <v>3</v>
      </c>
      <c r="H50" s="56">
        <v>1</v>
      </c>
      <c r="I50" s="54">
        <f t="shared" ref="I50:J50" si="28">SUM(I45:I49)</f>
        <v>8</v>
      </c>
      <c r="J50" s="54">
        <f t="shared" si="28"/>
        <v>5.5</v>
      </c>
      <c r="K50" s="56">
        <f>AVERAGE(K45:K49)</f>
        <v>0.88333333333333341</v>
      </c>
      <c r="L50" s="54">
        <f t="shared" ref="L50:M50" si="29">SUM(L45:L49)</f>
        <v>16</v>
      </c>
      <c r="M50" s="54">
        <f t="shared" si="29"/>
        <v>10.5</v>
      </c>
      <c r="N50" s="55">
        <f t="shared" si="26"/>
        <v>0.65625</v>
      </c>
      <c r="O50" s="57"/>
    </row>
    <row r="51" spans="1:15" s="527" customFormat="1" ht="10.5" customHeight="1">
      <c r="A51" s="62"/>
      <c r="B51" s="532"/>
      <c r="C51" s="64"/>
      <c r="D51" s="64"/>
      <c r="E51" s="64"/>
      <c r="F51" s="64"/>
      <c r="G51" s="64"/>
      <c r="H51" s="64"/>
      <c r="I51" s="64"/>
      <c r="J51" s="64"/>
      <c r="K51" s="64"/>
      <c r="L51" s="64"/>
      <c r="M51" s="64"/>
      <c r="N51" s="64"/>
      <c r="O51" s="66"/>
    </row>
    <row r="52" spans="1:15" s="527" customFormat="1" ht="21" customHeight="1">
      <c r="A52" s="14"/>
      <c r="B52" s="530" t="s">
        <v>30</v>
      </c>
      <c r="C52" s="531" t="s">
        <v>15</v>
      </c>
      <c r="D52" s="531" t="s">
        <v>16</v>
      </c>
      <c r="E52" s="531" t="s">
        <v>17</v>
      </c>
      <c r="F52" s="531" t="s">
        <v>15</v>
      </c>
      <c r="G52" s="531" t="s">
        <v>16</v>
      </c>
      <c r="H52" s="531" t="s">
        <v>17</v>
      </c>
      <c r="I52" s="531" t="s">
        <v>15</v>
      </c>
      <c r="J52" s="531" t="s">
        <v>16</v>
      </c>
      <c r="K52" s="531" t="s">
        <v>17</v>
      </c>
      <c r="L52" s="531" t="s">
        <v>15</v>
      </c>
      <c r="M52" s="531" t="s">
        <v>16</v>
      </c>
      <c r="N52" s="531" t="s">
        <v>17</v>
      </c>
      <c r="O52" s="2"/>
    </row>
    <row r="53" spans="1:15" s="527" customFormat="1" ht="21" customHeight="1">
      <c r="A53" s="14"/>
      <c r="B53" s="58" t="s">
        <v>31</v>
      </c>
      <c r="C53" s="49">
        <v>0</v>
      </c>
      <c r="D53" s="49">
        <v>0</v>
      </c>
      <c r="E53" s="59">
        <v>0</v>
      </c>
      <c r="F53" s="49">
        <v>0</v>
      </c>
      <c r="G53" s="49">
        <v>0</v>
      </c>
      <c r="H53" s="59">
        <v>0</v>
      </c>
      <c r="I53" s="49">
        <v>1</v>
      </c>
      <c r="J53" s="49">
        <v>1</v>
      </c>
      <c r="K53" s="51">
        <f>J53/I53</f>
        <v>1</v>
      </c>
      <c r="L53" s="52">
        <f t="shared" ref="L53:M53" si="30">C53+F53+I53</f>
        <v>1</v>
      </c>
      <c r="M53" s="49">
        <f t="shared" si="30"/>
        <v>1</v>
      </c>
      <c r="N53" s="50">
        <v>1</v>
      </c>
      <c r="O53" s="2"/>
    </row>
    <row r="54" spans="1:15" s="527" customFormat="1" ht="21" customHeight="1">
      <c r="A54" s="36"/>
      <c r="B54" s="53" t="s">
        <v>29</v>
      </c>
      <c r="C54" s="54">
        <v>0</v>
      </c>
      <c r="D54" s="54">
        <v>0</v>
      </c>
      <c r="E54" s="55">
        <v>0</v>
      </c>
      <c r="F54" s="54">
        <v>0</v>
      </c>
      <c r="G54" s="54">
        <v>0</v>
      </c>
      <c r="H54" s="55">
        <v>0</v>
      </c>
      <c r="I54" s="60">
        <v>1</v>
      </c>
      <c r="J54" s="60">
        <v>1</v>
      </c>
      <c r="K54" s="56">
        <v>1</v>
      </c>
      <c r="L54" s="54">
        <f t="shared" ref="L54:M54" si="31">L53</f>
        <v>1</v>
      </c>
      <c r="M54" s="54">
        <f t="shared" si="31"/>
        <v>1</v>
      </c>
      <c r="N54" s="55">
        <v>1</v>
      </c>
      <c r="O54" s="57"/>
    </row>
    <row r="55" spans="1:15" s="527" customFormat="1" ht="10.5" customHeight="1">
      <c r="A55" s="62"/>
      <c r="B55" s="532"/>
      <c r="C55" s="64"/>
      <c r="D55" s="64"/>
      <c r="E55" s="64"/>
      <c r="F55" s="64"/>
      <c r="G55" s="64"/>
      <c r="H55" s="64"/>
      <c r="I55" s="64"/>
      <c r="J55" s="64"/>
      <c r="K55" s="64"/>
      <c r="L55" s="64"/>
      <c r="M55" s="64"/>
      <c r="N55" s="64"/>
      <c r="O55" s="66"/>
    </row>
    <row r="56" spans="1:15" s="527" customFormat="1" ht="21" customHeight="1">
      <c r="A56" s="14"/>
      <c r="B56" s="530" t="s">
        <v>32</v>
      </c>
      <c r="C56" s="531" t="s">
        <v>15</v>
      </c>
      <c r="D56" s="531" t="s">
        <v>16</v>
      </c>
      <c r="E56" s="531" t="s">
        <v>17</v>
      </c>
      <c r="F56" s="531" t="s">
        <v>15</v>
      </c>
      <c r="G56" s="531" t="s">
        <v>16</v>
      </c>
      <c r="H56" s="531" t="s">
        <v>17</v>
      </c>
      <c r="I56" s="531" t="s">
        <v>15</v>
      </c>
      <c r="J56" s="531" t="s">
        <v>16</v>
      </c>
      <c r="K56" s="531" t="s">
        <v>17</v>
      </c>
      <c r="L56" s="531" t="s">
        <v>15</v>
      </c>
      <c r="M56" s="531" t="s">
        <v>16</v>
      </c>
      <c r="N56" s="531" t="s">
        <v>17</v>
      </c>
      <c r="O56" s="2"/>
    </row>
    <row r="57" spans="1:15" s="527" customFormat="1" ht="21" customHeight="1">
      <c r="A57" s="14"/>
      <c r="B57" s="45" t="s">
        <v>33</v>
      </c>
      <c r="C57" s="49">
        <v>7</v>
      </c>
      <c r="D57" s="49">
        <v>7</v>
      </c>
      <c r="E57" s="50">
        <v>1</v>
      </c>
      <c r="F57" s="49">
        <v>10</v>
      </c>
      <c r="G57" s="49">
        <v>10</v>
      </c>
      <c r="H57" s="51">
        <f>+G57/F57</f>
        <v>1</v>
      </c>
      <c r="I57" s="49">
        <v>4</v>
      </c>
      <c r="J57" s="49">
        <v>4</v>
      </c>
      <c r="K57" s="51">
        <v>1</v>
      </c>
      <c r="L57" s="49">
        <f t="shared" ref="L57:M57" si="32">C57+F57+I57</f>
        <v>21</v>
      </c>
      <c r="M57" s="49">
        <f t="shared" si="32"/>
        <v>21</v>
      </c>
      <c r="N57" s="50">
        <f t="shared" ref="N57:N58" si="33">M57/L57</f>
        <v>1</v>
      </c>
      <c r="O57" s="2"/>
    </row>
    <row r="58" spans="1:15" s="527" customFormat="1" ht="21" customHeight="1">
      <c r="A58" s="14"/>
      <c r="B58" s="45" t="s">
        <v>34</v>
      </c>
      <c r="C58" s="49">
        <v>2</v>
      </c>
      <c r="D58" s="49">
        <v>1</v>
      </c>
      <c r="E58" s="50">
        <v>0.5</v>
      </c>
      <c r="F58" s="49">
        <v>1</v>
      </c>
      <c r="G58" s="49">
        <v>1</v>
      </c>
      <c r="H58" s="51">
        <v>1</v>
      </c>
      <c r="I58" s="49">
        <v>4</v>
      </c>
      <c r="J58" s="49">
        <v>4</v>
      </c>
      <c r="K58" s="51">
        <v>1</v>
      </c>
      <c r="L58" s="49">
        <f t="shared" ref="L58:M58" si="34">C58+F58+I58</f>
        <v>7</v>
      </c>
      <c r="M58" s="49">
        <f t="shared" si="34"/>
        <v>6</v>
      </c>
      <c r="N58" s="50">
        <f t="shared" si="33"/>
        <v>0.8571428571428571</v>
      </c>
      <c r="O58" s="2"/>
    </row>
    <row r="59" spans="1:15" s="527" customFormat="1" ht="21" customHeight="1">
      <c r="A59" s="14"/>
      <c r="B59" s="45" t="s">
        <v>35</v>
      </c>
      <c r="C59" s="49">
        <v>0</v>
      </c>
      <c r="D59" s="49">
        <v>0</v>
      </c>
      <c r="E59" s="50">
        <v>0</v>
      </c>
      <c r="F59" s="49">
        <v>1</v>
      </c>
      <c r="G59" s="49">
        <v>0</v>
      </c>
      <c r="H59" s="51">
        <v>0</v>
      </c>
      <c r="I59" s="49">
        <v>3</v>
      </c>
      <c r="J59" s="49">
        <v>0</v>
      </c>
      <c r="K59" s="51">
        <v>0</v>
      </c>
      <c r="L59" s="49">
        <f t="shared" ref="L59:M59" si="35">C59+F59+I59</f>
        <v>4</v>
      </c>
      <c r="M59" s="49">
        <f t="shared" si="35"/>
        <v>0</v>
      </c>
      <c r="N59" s="50">
        <v>0</v>
      </c>
      <c r="O59" s="2"/>
    </row>
    <row r="60" spans="1:15" s="527" customFormat="1" ht="21" customHeight="1">
      <c r="A60" s="36"/>
      <c r="B60" s="53" t="s">
        <v>29</v>
      </c>
      <c r="C60" s="54">
        <v>9</v>
      </c>
      <c r="D60" s="54">
        <v>8</v>
      </c>
      <c r="E60" s="55">
        <v>0.88900000000000001</v>
      </c>
      <c r="F60" s="54">
        <f t="shared" ref="F60:G60" si="36">SUM(F57:F59)</f>
        <v>12</v>
      </c>
      <c r="G60" s="54">
        <f t="shared" si="36"/>
        <v>11</v>
      </c>
      <c r="H60" s="55">
        <f>+G60/F60</f>
        <v>0.91666666666666663</v>
      </c>
      <c r="I60" s="54">
        <f t="shared" ref="I60:J60" si="37">SUM(I57:I59)</f>
        <v>11</v>
      </c>
      <c r="J60" s="54">
        <f t="shared" si="37"/>
        <v>8</v>
      </c>
      <c r="K60" s="56">
        <f>AVERAGE(K57:K59)</f>
        <v>0.66666666666666663</v>
      </c>
      <c r="L60" s="54">
        <f t="shared" ref="L60:M60" si="38">C60+F60+I60</f>
        <v>32</v>
      </c>
      <c r="M60" s="54">
        <f t="shared" si="38"/>
        <v>27</v>
      </c>
      <c r="N60" s="55">
        <f>M60/L60</f>
        <v>0.84375</v>
      </c>
      <c r="O60" s="57"/>
    </row>
    <row r="61" spans="1:15" s="527" customFormat="1" ht="10.5" customHeight="1">
      <c r="A61" s="62"/>
      <c r="B61" s="532"/>
      <c r="C61" s="64"/>
      <c r="D61" s="64"/>
      <c r="E61" s="64"/>
      <c r="F61" s="64"/>
      <c r="G61" s="64"/>
      <c r="H61" s="64"/>
      <c r="I61" s="64"/>
      <c r="J61" s="64"/>
      <c r="K61" s="64"/>
      <c r="L61" s="64"/>
      <c r="M61" s="64"/>
      <c r="N61" s="64"/>
      <c r="O61" s="66"/>
    </row>
    <row r="62" spans="1:15" s="527" customFormat="1" ht="21" customHeight="1">
      <c r="A62" s="14"/>
      <c r="B62" s="530" t="s">
        <v>36</v>
      </c>
      <c r="C62" s="531" t="s">
        <v>15</v>
      </c>
      <c r="D62" s="531" t="s">
        <v>16</v>
      </c>
      <c r="E62" s="531" t="s">
        <v>17</v>
      </c>
      <c r="F62" s="531" t="s">
        <v>15</v>
      </c>
      <c r="G62" s="531" t="s">
        <v>16</v>
      </c>
      <c r="H62" s="531" t="s">
        <v>17</v>
      </c>
      <c r="I62" s="531" t="s">
        <v>15</v>
      </c>
      <c r="J62" s="531" t="s">
        <v>16</v>
      </c>
      <c r="K62" s="531" t="s">
        <v>17</v>
      </c>
      <c r="L62" s="531" t="s">
        <v>15</v>
      </c>
      <c r="M62" s="531" t="s">
        <v>16</v>
      </c>
      <c r="N62" s="531" t="s">
        <v>17</v>
      </c>
      <c r="O62" s="2"/>
    </row>
    <row r="63" spans="1:15" s="527" customFormat="1" ht="21" customHeight="1">
      <c r="A63" s="14"/>
      <c r="B63" s="45" t="s">
        <v>37</v>
      </c>
      <c r="C63" s="49">
        <v>2</v>
      </c>
      <c r="D63" s="49">
        <v>2</v>
      </c>
      <c r="E63" s="50">
        <v>0.5</v>
      </c>
      <c r="F63" s="49">
        <v>3</v>
      </c>
      <c r="G63" s="49">
        <v>3</v>
      </c>
      <c r="H63" s="51">
        <f>G63/F63</f>
        <v>1</v>
      </c>
      <c r="I63" s="49">
        <v>2</v>
      </c>
      <c r="J63" s="49">
        <v>2</v>
      </c>
      <c r="K63" s="51">
        <f>J63/I63</f>
        <v>1</v>
      </c>
      <c r="L63" s="49">
        <f t="shared" ref="L63:M63" si="39">C63+F63+I63</f>
        <v>7</v>
      </c>
      <c r="M63" s="49">
        <f t="shared" si="39"/>
        <v>7</v>
      </c>
      <c r="N63" s="50">
        <f t="shared" ref="N63:N68" si="40">M63/L63</f>
        <v>1</v>
      </c>
      <c r="O63" s="2"/>
    </row>
    <row r="64" spans="1:15" s="527" customFormat="1" ht="21" customHeight="1">
      <c r="A64" s="14"/>
      <c r="B64" s="45" t="s">
        <v>38</v>
      </c>
      <c r="C64" s="49">
        <v>0</v>
      </c>
      <c r="D64" s="49">
        <v>0</v>
      </c>
      <c r="E64" s="50">
        <v>0</v>
      </c>
      <c r="F64" s="49">
        <v>1</v>
      </c>
      <c r="G64" s="49">
        <v>1</v>
      </c>
      <c r="H64" s="51">
        <v>1</v>
      </c>
      <c r="I64" s="49">
        <v>0</v>
      </c>
      <c r="J64" s="49">
        <v>0</v>
      </c>
      <c r="K64" s="51">
        <v>1</v>
      </c>
      <c r="L64" s="49">
        <f t="shared" ref="L64:M64" si="41">C64+F64+I64</f>
        <v>1</v>
      </c>
      <c r="M64" s="49">
        <f t="shared" si="41"/>
        <v>1</v>
      </c>
      <c r="N64" s="50">
        <f t="shared" si="40"/>
        <v>1</v>
      </c>
      <c r="O64" s="2"/>
    </row>
    <row r="65" spans="1:15" s="527" customFormat="1" ht="21" customHeight="1">
      <c r="A65" s="14"/>
      <c r="B65" s="45" t="s">
        <v>39</v>
      </c>
      <c r="C65" s="49">
        <v>1</v>
      </c>
      <c r="D65" s="49">
        <v>1</v>
      </c>
      <c r="E65" s="50">
        <v>1</v>
      </c>
      <c r="F65" s="49">
        <v>0</v>
      </c>
      <c r="G65" s="49">
        <v>0</v>
      </c>
      <c r="H65" s="51">
        <v>0</v>
      </c>
      <c r="I65" s="49">
        <v>1</v>
      </c>
      <c r="J65" s="49">
        <v>1</v>
      </c>
      <c r="K65" s="51">
        <v>1</v>
      </c>
      <c r="L65" s="49">
        <f t="shared" ref="L65:M65" si="42">C65+F65+I65</f>
        <v>2</v>
      </c>
      <c r="M65" s="49">
        <f t="shared" si="42"/>
        <v>2</v>
      </c>
      <c r="N65" s="50">
        <f t="shared" si="40"/>
        <v>1</v>
      </c>
      <c r="O65" s="2"/>
    </row>
    <row r="66" spans="1:15" s="527" customFormat="1" ht="21" customHeight="1">
      <c r="A66" s="14"/>
      <c r="B66" s="45" t="s">
        <v>40</v>
      </c>
      <c r="C66" s="49">
        <v>1</v>
      </c>
      <c r="D66" s="49">
        <v>1</v>
      </c>
      <c r="E66" s="50">
        <v>1</v>
      </c>
      <c r="F66" s="49">
        <v>1</v>
      </c>
      <c r="G66" s="49">
        <v>1</v>
      </c>
      <c r="H66" s="51">
        <v>0</v>
      </c>
      <c r="I66" s="49">
        <v>2</v>
      </c>
      <c r="J66" s="49">
        <v>2</v>
      </c>
      <c r="K66" s="51">
        <v>1</v>
      </c>
      <c r="L66" s="49">
        <f t="shared" ref="L66:M66" si="43">C66+F66+I66</f>
        <v>4</v>
      </c>
      <c r="M66" s="49">
        <f t="shared" si="43"/>
        <v>4</v>
      </c>
      <c r="N66" s="50">
        <f t="shared" si="40"/>
        <v>1</v>
      </c>
      <c r="O66" s="2"/>
    </row>
    <row r="67" spans="1:15" s="527" customFormat="1" ht="21" customHeight="1">
      <c r="A67" s="14"/>
      <c r="B67" s="45" t="s">
        <v>41</v>
      </c>
      <c r="C67" s="49">
        <v>0</v>
      </c>
      <c r="D67" s="49">
        <v>0</v>
      </c>
      <c r="E67" s="50">
        <v>0</v>
      </c>
      <c r="F67" s="49">
        <v>2</v>
      </c>
      <c r="G67" s="49">
        <v>2</v>
      </c>
      <c r="H67" s="51">
        <v>1</v>
      </c>
      <c r="I67" s="49">
        <v>1</v>
      </c>
      <c r="J67" s="49">
        <v>1</v>
      </c>
      <c r="K67" s="51">
        <v>1</v>
      </c>
      <c r="L67" s="49">
        <f t="shared" ref="L67:M67" si="44">C67+F67+I67</f>
        <v>3</v>
      </c>
      <c r="M67" s="49">
        <f t="shared" si="44"/>
        <v>3</v>
      </c>
      <c r="N67" s="50">
        <f t="shared" si="40"/>
        <v>1</v>
      </c>
      <c r="O67" s="2"/>
    </row>
    <row r="68" spans="1:15" s="527" customFormat="1" ht="21" customHeight="1">
      <c r="A68" s="36"/>
      <c r="B68" s="53" t="s">
        <v>29</v>
      </c>
      <c r="C68" s="54">
        <v>4</v>
      </c>
      <c r="D68" s="54">
        <f>SUM(D63:D67)</f>
        <v>4</v>
      </c>
      <c r="E68" s="55">
        <v>0.75</v>
      </c>
      <c r="F68" s="54">
        <f t="shared" ref="F68:G68" si="45">SUM(F63:F67)</f>
        <v>7</v>
      </c>
      <c r="G68" s="54">
        <f t="shared" si="45"/>
        <v>7</v>
      </c>
      <c r="H68" s="56">
        <v>1</v>
      </c>
      <c r="I68" s="54">
        <f t="shared" ref="I68:J68" si="46">SUM(I63:I67)</f>
        <v>6</v>
      </c>
      <c r="J68" s="54">
        <f t="shared" si="46"/>
        <v>6</v>
      </c>
      <c r="K68" s="56">
        <f>AVERAGE(K63:K67)</f>
        <v>1</v>
      </c>
      <c r="L68" s="54">
        <f t="shared" ref="L68:M68" si="47">SUM(L63:L67)</f>
        <v>17</v>
      </c>
      <c r="M68" s="54">
        <f t="shared" si="47"/>
        <v>17</v>
      </c>
      <c r="N68" s="55">
        <f t="shared" si="40"/>
        <v>1</v>
      </c>
      <c r="O68" s="57"/>
    </row>
    <row r="69" spans="1:15" s="527" customFormat="1" ht="10.5" customHeight="1">
      <c r="A69" s="62"/>
      <c r="B69" s="532"/>
      <c r="C69" s="64"/>
      <c r="D69" s="64"/>
      <c r="E69" s="64"/>
      <c r="F69" s="64"/>
      <c r="G69" s="64"/>
      <c r="H69" s="64"/>
      <c r="I69" s="64"/>
      <c r="J69" s="64"/>
      <c r="K69" s="64"/>
      <c r="L69" s="64"/>
      <c r="M69" s="64"/>
      <c r="N69" s="64"/>
      <c r="O69" s="66"/>
    </row>
    <row r="70" spans="1:15" s="527" customFormat="1" ht="21" customHeight="1">
      <c r="A70" s="14"/>
      <c r="B70" s="530" t="s">
        <v>42</v>
      </c>
      <c r="C70" s="531" t="s">
        <v>15</v>
      </c>
      <c r="D70" s="531" t="s">
        <v>16</v>
      </c>
      <c r="E70" s="531" t="s">
        <v>17</v>
      </c>
      <c r="F70" s="531" t="s">
        <v>15</v>
      </c>
      <c r="G70" s="531" t="s">
        <v>16</v>
      </c>
      <c r="H70" s="531" t="s">
        <v>17</v>
      </c>
      <c r="I70" s="531" t="s">
        <v>15</v>
      </c>
      <c r="J70" s="531" t="s">
        <v>16</v>
      </c>
      <c r="K70" s="531" t="s">
        <v>17</v>
      </c>
      <c r="L70" s="531" t="s">
        <v>15</v>
      </c>
      <c r="M70" s="531" t="s">
        <v>16</v>
      </c>
      <c r="N70" s="531" t="s">
        <v>17</v>
      </c>
      <c r="O70" s="2"/>
    </row>
    <row r="71" spans="1:15" s="527" customFormat="1" ht="21" customHeight="1">
      <c r="A71" s="14"/>
      <c r="B71" s="45" t="s">
        <v>43</v>
      </c>
      <c r="C71" s="533">
        <v>35</v>
      </c>
      <c r="D71" s="533">
        <v>25.8</v>
      </c>
      <c r="E71" s="534">
        <v>0.73699999999999999</v>
      </c>
      <c r="F71" s="535">
        <v>27</v>
      </c>
      <c r="G71" s="535">
        <v>22.9</v>
      </c>
      <c r="H71" s="534">
        <v>0.84799999999999998</v>
      </c>
      <c r="I71" s="535">
        <v>31</v>
      </c>
      <c r="J71" s="533">
        <v>22.84</v>
      </c>
      <c r="K71" s="534">
        <v>0.73699999999999999</v>
      </c>
      <c r="L71" s="533">
        <v>93</v>
      </c>
      <c r="M71" s="533">
        <v>71.5</v>
      </c>
      <c r="N71" s="536">
        <v>0.76900000000000002</v>
      </c>
      <c r="O71" s="537"/>
    </row>
    <row r="72" spans="1:15" s="527" customFormat="1" ht="21" customHeight="1">
      <c r="A72" s="14"/>
      <c r="B72" s="45" t="s">
        <v>44</v>
      </c>
      <c r="C72" s="533">
        <v>13</v>
      </c>
      <c r="D72" s="533">
        <v>13</v>
      </c>
      <c r="E72" s="534">
        <v>1</v>
      </c>
      <c r="F72" s="535">
        <v>12</v>
      </c>
      <c r="G72" s="535">
        <v>14.5</v>
      </c>
      <c r="H72" s="534">
        <v>1.208</v>
      </c>
      <c r="I72" s="535">
        <v>15</v>
      </c>
      <c r="J72" s="539">
        <v>12</v>
      </c>
      <c r="K72" s="534">
        <v>0.8</v>
      </c>
      <c r="L72" s="533">
        <v>40</v>
      </c>
      <c r="M72" s="533">
        <v>39.5</v>
      </c>
      <c r="N72" s="536">
        <v>0.98799999999999999</v>
      </c>
      <c r="O72" s="537"/>
    </row>
    <row r="73" spans="1:15" s="527" customFormat="1" ht="21" customHeight="1">
      <c r="A73" s="14"/>
      <c r="B73" s="45" t="s">
        <v>45</v>
      </c>
      <c r="C73" s="533">
        <v>3</v>
      </c>
      <c r="D73" s="533">
        <v>2</v>
      </c>
      <c r="E73" s="538">
        <v>0.66669999999999996</v>
      </c>
      <c r="F73" s="535">
        <v>3</v>
      </c>
      <c r="G73" s="535">
        <v>2.5</v>
      </c>
      <c r="H73" s="534">
        <v>0.83299999999999996</v>
      </c>
      <c r="I73" s="535">
        <v>3</v>
      </c>
      <c r="J73" s="535">
        <v>1.2</v>
      </c>
      <c r="K73" s="534">
        <v>0.4</v>
      </c>
      <c r="L73" s="533">
        <v>9</v>
      </c>
      <c r="M73" s="533">
        <v>5.7</v>
      </c>
      <c r="N73" s="536">
        <v>0.63300000000000001</v>
      </c>
      <c r="O73" s="537"/>
    </row>
    <row r="74" spans="1:15" s="527" customFormat="1" ht="21" customHeight="1">
      <c r="A74" s="14"/>
      <c r="B74" s="45" t="s">
        <v>46</v>
      </c>
      <c r="C74" s="533">
        <v>0</v>
      </c>
      <c r="D74" s="533">
        <v>0</v>
      </c>
      <c r="E74" s="538">
        <v>0</v>
      </c>
      <c r="F74" s="535">
        <v>3</v>
      </c>
      <c r="G74" s="535">
        <v>2</v>
      </c>
      <c r="H74" s="534">
        <v>0.66700000000000004</v>
      </c>
      <c r="I74" s="535">
        <v>1</v>
      </c>
      <c r="J74" s="535">
        <v>1</v>
      </c>
      <c r="K74" s="534">
        <v>1</v>
      </c>
      <c r="L74" s="533">
        <v>4</v>
      </c>
      <c r="M74" s="533">
        <v>3</v>
      </c>
      <c r="N74" s="536">
        <v>0</v>
      </c>
      <c r="O74" s="537"/>
    </row>
    <row r="75" spans="1:15" s="527" customFormat="1" ht="21" customHeight="1">
      <c r="A75" s="14"/>
      <c r="B75" s="61" t="s">
        <v>47</v>
      </c>
      <c r="C75" s="533">
        <v>0</v>
      </c>
      <c r="D75" s="533">
        <v>0</v>
      </c>
      <c r="E75" s="538">
        <v>0</v>
      </c>
      <c r="F75" s="535">
        <v>1</v>
      </c>
      <c r="G75" s="535">
        <v>0.5</v>
      </c>
      <c r="H75" s="534">
        <v>0.5</v>
      </c>
      <c r="I75" s="540">
        <v>1</v>
      </c>
      <c r="J75" s="540">
        <v>0.5</v>
      </c>
      <c r="K75" s="534">
        <v>0.5</v>
      </c>
      <c r="L75" s="533">
        <v>2</v>
      </c>
      <c r="M75" s="533">
        <v>1</v>
      </c>
      <c r="N75" s="536">
        <v>0</v>
      </c>
      <c r="O75" s="537"/>
    </row>
    <row r="76" spans="1:15" s="527" customFormat="1" ht="21" customHeight="1">
      <c r="A76" s="36"/>
      <c r="B76" s="53" t="s">
        <v>29</v>
      </c>
      <c r="C76" s="541">
        <v>51</v>
      </c>
      <c r="D76" s="541">
        <v>40.799999999999997</v>
      </c>
      <c r="E76" s="542">
        <v>0.8</v>
      </c>
      <c r="F76" s="541">
        <v>46</v>
      </c>
      <c r="G76" s="541">
        <v>42.4</v>
      </c>
      <c r="H76" s="542">
        <v>0.92200000000000004</v>
      </c>
      <c r="I76" s="543">
        <v>51</v>
      </c>
      <c r="J76" s="544">
        <v>37.5</v>
      </c>
      <c r="K76" s="545">
        <v>0.73599999999999999</v>
      </c>
      <c r="L76" s="541">
        <v>148</v>
      </c>
      <c r="M76" s="541">
        <v>120.7</v>
      </c>
      <c r="N76" s="542">
        <v>0.81599999999999995</v>
      </c>
      <c r="O76" s="546"/>
    </row>
    <row r="77" spans="1:15" s="527" customFormat="1" ht="10.5" customHeight="1">
      <c r="A77" s="62"/>
      <c r="B77" s="532"/>
      <c r="C77" s="64"/>
      <c r="D77" s="64"/>
      <c r="E77" s="64"/>
      <c r="F77" s="64"/>
      <c r="G77" s="64"/>
      <c r="H77" s="64"/>
      <c r="I77" s="64"/>
      <c r="J77" s="64"/>
      <c r="K77" s="64"/>
      <c r="L77" s="64"/>
      <c r="M77" s="64"/>
      <c r="N77" s="64"/>
      <c r="O77" s="547"/>
    </row>
    <row r="78" spans="1:15" s="527" customFormat="1" ht="21" customHeight="1">
      <c r="A78" s="14"/>
      <c r="B78" s="530" t="s">
        <v>48</v>
      </c>
      <c r="C78" s="531" t="s">
        <v>15</v>
      </c>
      <c r="D78" s="531" t="s">
        <v>16</v>
      </c>
      <c r="E78" s="531" t="s">
        <v>17</v>
      </c>
      <c r="F78" s="531" t="s">
        <v>15</v>
      </c>
      <c r="G78" s="531" t="s">
        <v>16</v>
      </c>
      <c r="H78" s="531" t="s">
        <v>17</v>
      </c>
      <c r="I78" s="531" t="s">
        <v>15</v>
      </c>
      <c r="J78" s="531" t="s">
        <v>16</v>
      </c>
      <c r="K78" s="531" t="s">
        <v>17</v>
      </c>
      <c r="L78" s="531" t="s">
        <v>15</v>
      </c>
      <c r="M78" s="531" t="s">
        <v>16</v>
      </c>
      <c r="N78" s="531" t="s">
        <v>17</v>
      </c>
      <c r="O78" s="2"/>
    </row>
    <row r="79" spans="1:15" s="527" customFormat="1" ht="21" customHeight="1">
      <c r="A79" s="14"/>
      <c r="B79" s="45" t="s">
        <v>49</v>
      </c>
      <c r="C79" s="49">
        <v>1</v>
      </c>
      <c r="D79" s="49">
        <v>1</v>
      </c>
      <c r="E79" s="50">
        <v>1</v>
      </c>
      <c r="F79" s="46">
        <v>0</v>
      </c>
      <c r="G79" s="46">
        <v>0</v>
      </c>
      <c r="H79" s="51">
        <v>0</v>
      </c>
      <c r="I79" s="49">
        <v>1</v>
      </c>
      <c r="J79" s="49">
        <v>1</v>
      </c>
      <c r="K79" s="50">
        <f t="shared" ref="K79:K80" si="48">J79/I79</f>
        <v>1</v>
      </c>
      <c r="L79" s="49">
        <f t="shared" ref="L79:M79" si="49">C79+F79+I79</f>
        <v>2</v>
      </c>
      <c r="M79" s="49">
        <f t="shared" si="49"/>
        <v>2</v>
      </c>
      <c r="N79" s="50">
        <f t="shared" ref="N79:N81" si="50">M79/L79</f>
        <v>1</v>
      </c>
      <c r="O79" s="2"/>
    </row>
    <row r="80" spans="1:15" s="527" customFormat="1" ht="21" customHeight="1">
      <c r="A80" s="14"/>
      <c r="B80" s="45" t="s">
        <v>50</v>
      </c>
      <c r="C80" s="49">
        <v>1</v>
      </c>
      <c r="D80" s="49">
        <v>1</v>
      </c>
      <c r="E80" s="50">
        <v>1</v>
      </c>
      <c r="F80" s="46">
        <v>0</v>
      </c>
      <c r="G80" s="46">
        <v>0</v>
      </c>
      <c r="H80" s="51">
        <v>0</v>
      </c>
      <c r="I80" s="49">
        <v>1</v>
      </c>
      <c r="J80" s="49">
        <v>1</v>
      </c>
      <c r="K80" s="50">
        <f t="shared" si="48"/>
        <v>1</v>
      </c>
      <c r="L80" s="49">
        <f t="shared" ref="L80:M80" si="51">C80+F80+I80</f>
        <v>2</v>
      </c>
      <c r="M80" s="49">
        <f t="shared" si="51"/>
        <v>2</v>
      </c>
      <c r="N80" s="50">
        <f t="shared" si="50"/>
        <v>1</v>
      </c>
      <c r="O80" s="2"/>
    </row>
    <row r="81" spans="1:15" s="527" customFormat="1" ht="21" customHeight="1">
      <c r="A81" s="14"/>
      <c r="B81" s="45" t="s">
        <v>51</v>
      </c>
      <c r="C81" s="49">
        <v>1</v>
      </c>
      <c r="D81" s="49">
        <v>1</v>
      </c>
      <c r="E81" s="50">
        <v>1</v>
      </c>
      <c r="F81" s="46">
        <v>0</v>
      </c>
      <c r="G81" s="46">
        <v>0</v>
      </c>
      <c r="H81" s="51">
        <v>0</v>
      </c>
      <c r="I81" s="49">
        <v>0</v>
      </c>
      <c r="J81" s="49">
        <v>0</v>
      </c>
      <c r="K81" s="50">
        <v>0</v>
      </c>
      <c r="L81" s="49">
        <f t="shared" ref="L81:M81" si="52">C81+F81+I81</f>
        <v>1</v>
      </c>
      <c r="M81" s="49">
        <f t="shared" si="52"/>
        <v>1</v>
      </c>
      <c r="N81" s="50">
        <f t="shared" si="50"/>
        <v>1</v>
      </c>
      <c r="O81" s="2"/>
    </row>
    <row r="82" spans="1:15" s="527" customFormat="1" ht="21" customHeight="1">
      <c r="A82" s="62"/>
      <c r="B82" s="45" t="s">
        <v>52</v>
      </c>
      <c r="C82" s="63">
        <v>0</v>
      </c>
      <c r="D82" s="63">
        <v>0</v>
      </c>
      <c r="E82" s="50">
        <v>0</v>
      </c>
      <c r="F82" s="64">
        <v>1</v>
      </c>
      <c r="G82" s="64">
        <v>1</v>
      </c>
      <c r="H82" s="65">
        <v>0</v>
      </c>
      <c r="I82" s="63">
        <v>1</v>
      </c>
      <c r="J82" s="63">
        <v>0</v>
      </c>
      <c r="K82" s="50">
        <f t="shared" ref="K82:K83" si="53">J82/I82</f>
        <v>0</v>
      </c>
      <c r="L82" s="49">
        <f t="shared" ref="L82:M82" si="54">C82+F82+I82</f>
        <v>2</v>
      </c>
      <c r="M82" s="49">
        <f t="shared" si="54"/>
        <v>1</v>
      </c>
      <c r="N82" s="50">
        <v>0</v>
      </c>
      <c r="O82" s="66"/>
    </row>
    <row r="83" spans="1:15" s="527" customFormat="1" ht="21" customHeight="1">
      <c r="A83" s="36"/>
      <c r="B83" s="53" t="s">
        <v>29</v>
      </c>
      <c r="C83" s="54">
        <v>3</v>
      </c>
      <c r="D83" s="54">
        <v>3</v>
      </c>
      <c r="E83" s="55">
        <v>1</v>
      </c>
      <c r="F83" s="60">
        <f t="shared" ref="F83:G83" si="55">SUM(F79:F82)</f>
        <v>1</v>
      </c>
      <c r="G83" s="60">
        <f t="shared" si="55"/>
        <v>1</v>
      </c>
      <c r="H83" s="56">
        <v>0</v>
      </c>
      <c r="I83" s="54">
        <v>3</v>
      </c>
      <c r="J83" s="54">
        <f>SUM(J79:J82)</f>
        <v>2</v>
      </c>
      <c r="K83" s="55">
        <f t="shared" si="53"/>
        <v>0.66666666666666663</v>
      </c>
      <c r="L83" s="54">
        <f t="shared" ref="L83:M83" si="56">SUM(L79:L82)</f>
        <v>7</v>
      </c>
      <c r="M83" s="54">
        <f t="shared" si="56"/>
        <v>6</v>
      </c>
      <c r="N83" s="55">
        <f>M83/L83</f>
        <v>0.8571428571428571</v>
      </c>
      <c r="O83" s="57"/>
    </row>
    <row r="84" spans="1:15" s="527" customFormat="1" ht="10.5" customHeight="1">
      <c r="A84" s="62"/>
      <c r="B84" s="532"/>
      <c r="C84" s="64"/>
      <c r="D84" s="64"/>
      <c r="E84" s="64"/>
      <c r="F84" s="64"/>
      <c r="G84" s="64"/>
      <c r="H84" s="64"/>
      <c r="I84" s="64"/>
      <c r="J84" s="64"/>
      <c r="K84" s="64"/>
      <c r="L84" s="64"/>
      <c r="M84" s="64"/>
      <c r="N84" s="64"/>
      <c r="O84" s="66"/>
    </row>
    <row r="85" spans="1:15" s="527" customFormat="1" ht="15.75" customHeight="1">
      <c r="A85" s="14"/>
      <c r="B85" s="45"/>
      <c r="C85" s="46"/>
      <c r="D85" s="46"/>
      <c r="E85" s="46"/>
      <c r="F85" s="46"/>
      <c r="G85" s="46"/>
      <c r="H85" s="46"/>
      <c r="I85" s="46"/>
      <c r="J85" s="46"/>
      <c r="K85" s="46"/>
      <c r="L85" s="46"/>
      <c r="M85" s="46"/>
      <c r="N85" s="46"/>
      <c r="O85" s="2"/>
    </row>
    <row r="86" spans="1:15" s="527" customFormat="1" ht="15.75" customHeight="1">
      <c r="A86" s="14"/>
      <c r="B86" s="45"/>
      <c r="C86" s="46"/>
      <c r="D86" s="46"/>
      <c r="E86" s="46"/>
      <c r="F86" s="46"/>
      <c r="G86" s="46"/>
      <c r="H86" s="46"/>
      <c r="I86" s="46"/>
      <c r="J86" s="46"/>
      <c r="K86" s="46"/>
      <c r="L86" s="46"/>
      <c r="M86" s="46"/>
      <c r="N86" s="46"/>
      <c r="O86" s="2"/>
    </row>
    <row r="87" spans="1:15" s="527" customFormat="1" ht="15.75" customHeight="1">
      <c r="A87" s="14"/>
      <c r="C87" s="61" t="s">
        <v>53</v>
      </c>
      <c r="D87" s="67"/>
      <c r="F87" s="67"/>
      <c r="G87" s="67"/>
      <c r="H87" s="67"/>
      <c r="I87" s="67"/>
      <c r="K87" s="61" t="s">
        <v>54</v>
      </c>
      <c r="L87" s="67"/>
      <c r="M87" s="67"/>
      <c r="N87" s="67"/>
      <c r="O87" s="2"/>
    </row>
    <row r="88" spans="1:15" s="527" customFormat="1" ht="15.75" customHeight="1">
      <c r="A88" s="14"/>
      <c r="C88" s="45" t="s">
        <v>55</v>
      </c>
      <c r="D88" s="68"/>
      <c r="F88" s="68"/>
      <c r="G88" s="68"/>
      <c r="H88" s="68"/>
      <c r="I88" s="68"/>
      <c r="K88" s="45" t="s">
        <v>56</v>
      </c>
      <c r="L88" s="68"/>
      <c r="M88" s="68"/>
      <c r="N88" s="68"/>
      <c r="O88" s="2"/>
    </row>
    <row r="89" spans="1:15" s="527" customFormat="1" ht="15.75" customHeight="1">
      <c r="A89" s="14"/>
      <c r="C89" s="45" t="s">
        <v>57</v>
      </c>
      <c r="D89" s="46"/>
      <c r="E89" s="46"/>
      <c r="F89" s="46"/>
      <c r="G89" s="46"/>
      <c r="H89" s="46"/>
      <c r="I89" s="46"/>
      <c r="J89" s="46"/>
      <c r="K89" s="46"/>
      <c r="L89" s="46"/>
      <c r="M89" s="46"/>
      <c r="N89" s="46"/>
      <c r="O89" s="2"/>
    </row>
    <row r="90" spans="1:15" s="527" customFormat="1" ht="15.75" customHeight="1">
      <c r="A90" s="14"/>
      <c r="C90" s="45"/>
      <c r="D90" s="1"/>
      <c r="E90" s="1"/>
      <c r="F90" s="1"/>
      <c r="G90" s="1"/>
      <c r="H90" s="1"/>
      <c r="I90" s="1"/>
      <c r="J90" s="1"/>
      <c r="K90" s="1"/>
      <c r="L90" s="1"/>
      <c r="M90" s="1"/>
      <c r="N90" s="1"/>
      <c r="O90" s="2"/>
    </row>
    <row r="91" spans="1:15" s="527" customFormat="1" ht="15.75" customHeight="1">
      <c r="A91" s="2"/>
      <c r="B91" s="2"/>
      <c r="C91" s="2"/>
      <c r="D91" s="2"/>
      <c r="E91" s="2"/>
      <c r="F91" s="2"/>
      <c r="G91" s="2"/>
      <c r="H91" s="2"/>
      <c r="I91" s="2"/>
      <c r="J91" s="2"/>
      <c r="K91" s="2"/>
      <c r="L91" s="2"/>
      <c r="M91" s="2"/>
      <c r="N91" s="2"/>
      <c r="O91" s="2"/>
    </row>
    <row r="92" spans="1:15" ht="15.75" customHeight="1">
      <c r="A92" s="2"/>
      <c r="B92" s="69">
        <v>44942</v>
      </c>
      <c r="C92" s="70"/>
      <c r="D92" s="70"/>
      <c r="E92" s="70"/>
      <c r="F92" s="70"/>
      <c r="G92" s="70"/>
      <c r="H92" s="70"/>
      <c r="I92" s="70"/>
      <c r="J92" s="70"/>
      <c r="K92" s="70"/>
      <c r="L92" s="70"/>
      <c r="M92" s="70"/>
      <c r="N92" s="70"/>
      <c r="O92" s="2"/>
    </row>
    <row r="93" spans="1:15" ht="15.75" customHeight="1">
      <c r="A93" s="2"/>
      <c r="B93" s="2"/>
      <c r="C93" s="2"/>
      <c r="D93" s="2"/>
      <c r="E93" s="2"/>
      <c r="F93" s="2"/>
      <c r="G93" s="2"/>
      <c r="H93" s="2"/>
      <c r="I93" s="2"/>
      <c r="J93" s="2"/>
      <c r="K93" s="2"/>
      <c r="L93" s="2"/>
      <c r="M93" s="2"/>
      <c r="N93" s="2"/>
      <c r="O93" s="2"/>
    </row>
    <row r="94" spans="1:15" ht="15.75" customHeight="1">
      <c r="A94" s="2"/>
      <c r="B94" s="2"/>
      <c r="C94" s="2"/>
      <c r="D94" s="2"/>
      <c r="E94" s="2"/>
      <c r="F94" s="2"/>
      <c r="G94" s="2"/>
      <c r="H94" s="2"/>
      <c r="I94" s="2"/>
      <c r="J94" s="2"/>
      <c r="K94" s="2"/>
      <c r="L94" s="2"/>
      <c r="M94" s="2"/>
      <c r="N94" s="2"/>
      <c r="O94" s="2"/>
    </row>
    <row r="95" spans="1:15" ht="15.75" customHeight="1"/>
    <row r="96" spans="1:15"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4">
    <mergeCell ref="B1:N1"/>
    <mergeCell ref="A2:N2"/>
    <mergeCell ref="B3:N3"/>
    <mergeCell ref="B10:N10"/>
    <mergeCell ref="F11:H11"/>
    <mergeCell ref="I11:K11"/>
    <mergeCell ref="L11:N11"/>
    <mergeCell ref="C11:E11"/>
    <mergeCell ref="B20:D20"/>
    <mergeCell ref="B42:N42"/>
    <mergeCell ref="C43:E43"/>
    <mergeCell ref="F43:H43"/>
    <mergeCell ref="I43:K43"/>
    <mergeCell ref="L43:N43"/>
  </mergeCells>
  <conditionalFormatting sqref="E13:E19 H13:H19 K13:K18 N13:N19">
    <cfRule type="cellIs" dxfId="9" priority="1" operator="lessThan">
      <formula>0.6</formula>
    </cfRule>
  </conditionalFormatting>
  <conditionalFormatting sqref="D8">
    <cfRule type="notContainsBlanks" dxfId="8" priority="2">
      <formula>LEN(TRIM(D8))&gt;0</formula>
    </cfRule>
  </conditionalFormatting>
  <conditionalFormatting sqref="E13:E19 H13:H19 K13:K18 N13:N19">
    <cfRule type="cellIs" dxfId="7" priority="3" operator="between">
      <formula>0.6</formula>
      <formula>0.7999</formula>
    </cfRule>
  </conditionalFormatting>
  <conditionalFormatting sqref="E13:E19 H13:H19 K13:K18 N13:N19">
    <cfRule type="cellIs" dxfId="6" priority="4" operator="greaterThanOrEqual">
      <formula>0.8</formula>
    </cfRule>
  </conditionalFormatting>
  <conditionalFormatting sqref="K19">
    <cfRule type="cellIs" dxfId="5" priority="5" operator="lessThan">
      <formula>0.6</formula>
    </cfRule>
  </conditionalFormatting>
  <conditionalFormatting sqref="K19">
    <cfRule type="cellIs" dxfId="4" priority="6" operator="between">
      <formula>0.6</formula>
      <formula>0.7999</formula>
    </cfRule>
  </conditionalFormatting>
  <conditionalFormatting sqref="K19">
    <cfRule type="cellIs" dxfId="3" priority="7" operator="greaterThanOrEqual">
      <formula>0.8</formula>
    </cfRule>
  </conditionalFormatting>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000"/>
  <sheetViews>
    <sheetView showGridLines="0" workbookViewId="0"/>
  </sheetViews>
  <sheetFormatPr baseColWidth="10" defaultColWidth="14.42578125" defaultRowHeight="15" customHeight="1"/>
  <cols>
    <col min="1" max="1" width="22.7109375" customWidth="1"/>
    <col min="2" max="2" width="26.42578125" customWidth="1"/>
    <col min="3" max="3" width="140.42578125" customWidth="1"/>
    <col min="4" max="4" width="55.28515625" customWidth="1"/>
    <col min="5" max="24" width="9.140625" customWidth="1"/>
  </cols>
  <sheetData>
    <row r="1" spans="1:24" ht="13.5" customHeight="1">
      <c r="A1" s="413" t="s">
        <v>1599</v>
      </c>
      <c r="B1" s="413" t="s">
        <v>1600</v>
      </c>
      <c r="C1" s="413" t="s">
        <v>1601</v>
      </c>
      <c r="D1" s="413" t="s">
        <v>1602</v>
      </c>
      <c r="E1" s="414"/>
      <c r="F1" s="414"/>
      <c r="G1" s="414"/>
      <c r="H1" s="414"/>
      <c r="I1" s="414"/>
      <c r="J1" s="414"/>
      <c r="K1" s="414"/>
      <c r="L1" s="414"/>
      <c r="M1" s="414"/>
      <c r="N1" s="414"/>
      <c r="O1" s="414"/>
      <c r="P1" s="414"/>
      <c r="Q1" s="414"/>
      <c r="R1" s="414"/>
      <c r="S1" s="414"/>
      <c r="T1" s="414"/>
      <c r="U1" s="414"/>
      <c r="V1" s="414"/>
      <c r="W1" s="414"/>
      <c r="X1" s="414"/>
    </row>
    <row r="2" spans="1:24" ht="13.5" customHeight="1">
      <c r="A2" s="522" t="s">
        <v>1603</v>
      </c>
      <c r="B2" s="523" t="s">
        <v>1604</v>
      </c>
      <c r="C2" s="415" t="s">
        <v>1605</v>
      </c>
      <c r="D2" s="415" t="s">
        <v>1606</v>
      </c>
      <c r="E2" s="414"/>
      <c r="F2" s="414"/>
      <c r="G2" s="414"/>
      <c r="H2" s="414"/>
      <c r="I2" s="414"/>
      <c r="J2" s="414"/>
      <c r="K2" s="414"/>
      <c r="L2" s="414"/>
      <c r="M2" s="414"/>
      <c r="N2" s="414"/>
      <c r="O2" s="414"/>
      <c r="P2" s="414"/>
      <c r="Q2" s="414"/>
      <c r="R2" s="414"/>
      <c r="S2" s="414"/>
      <c r="T2" s="414"/>
      <c r="U2" s="414"/>
      <c r="V2" s="414"/>
      <c r="W2" s="414"/>
      <c r="X2" s="414"/>
    </row>
    <row r="3" spans="1:24" ht="13.5" customHeight="1">
      <c r="A3" s="441"/>
      <c r="B3" s="441"/>
      <c r="C3" s="415" t="s">
        <v>1607</v>
      </c>
      <c r="D3" s="415" t="s">
        <v>1608</v>
      </c>
      <c r="E3" s="414"/>
      <c r="F3" s="414"/>
      <c r="G3" s="414"/>
      <c r="H3" s="414"/>
      <c r="I3" s="414"/>
      <c r="J3" s="414"/>
      <c r="K3" s="414"/>
      <c r="L3" s="414"/>
      <c r="M3" s="414"/>
      <c r="N3" s="414"/>
      <c r="O3" s="414"/>
      <c r="P3" s="414"/>
      <c r="Q3" s="414"/>
      <c r="R3" s="414"/>
      <c r="S3" s="414"/>
      <c r="T3" s="414"/>
      <c r="U3" s="414"/>
      <c r="V3" s="414"/>
      <c r="W3" s="414"/>
      <c r="X3" s="414"/>
    </row>
    <row r="4" spans="1:24" ht="13.5" customHeight="1">
      <c r="A4" s="441"/>
      <c r="B4" s="441"/>
      <c r="C4" s="415" t="s">
        <v>1609</v>
      </c>
      <c r="D4" s="415" t="s">
        <v>1608</v>
      </c>
      <c r="E4" s="414"/>
      <c r="F4" s="414"/>
      <c r="G4" s="414"/>
      <c r="H4" s="414"/>
      <c r="I4" s="414"/>
      <c r="J4" s="414"/>
      <c r="K4" s="414"/>
      <c r="L4" s="414"/>
      <c r="M4" s="414"/>
      <c r="N4" s="414"/>
      <c r="O4" s="414"/>
      <c r="P4" s="414"/>
      <c r="Q4" s="414"/>
      <c r="R4" s="414"/>
      <c r="S4" s="414"/>
      <c r="T4" s="414"/>
      <c r="U4" s="414"/>
      <c r="V4" s="414"/>
      <c r="W4" s="414"/>
      <c r="X4" s="414"/>
    </row>
    <row r="5" spans="1:24" ht="13.5" customHeight="1">
      <c r="A5" s="441"/>
      <c r="B5" s="441"/>
      <c r="C5" s="415" t="s">
        <v>1610</v>
      </c>
      <c r="D5" s="415" t="s">
        <v>1611</v>
      </c>
      <c r="E5" s="414"/>
      <c r="F5" s="414"/>
      <c r="G5" s="414"/>
      <c r="H5" s="414"/>
      <c r="I5" s="414"/>
      <c r="J5" s="414"/>
      <c r="K5" s="414"/>
      <c r="L5" s="414"/>
      <c r="M5" s="414"/>
      <c r="N5" s="414"/>
      <c r="O5" s="414"/>
      <c r="P5" s="414"/>
      <c r="Q5" s="414"/>
      <c r="R5" s="414"/>
      <c r="S5" s="414"/>
      <c r="T5" s="414"/>
      <c r="U5" s="414"/>
      <c r="V5" s="414"/>
      <c r="W5" s="414"/>
      <c r="X5" s="414"/>
    </row>
    <row r="6" spans="1:24" ht="13.5" customHeight="1">
      <c r="A6" s="441"/>
      <c r="B6" s="441"/>
      <c r="C6" s="415" t="s">
        <v>1612</v>
      </c>
      <c r="D6" s="415" t="s">
        <v>1608</v>
      </c>
      <c r="E6" s="414"/>
      <c r="F6" s="414"/>
      <c r="G6" s="414"/>
      <c r="H6" s="414"/>
      <c r="I6" s="414"/>
      <c r="J6" s="414"/>
      <c r="K6" s="414"/>
      <c r="L6" s="414"/>
      <c r="M6" s="414"/>
      <c r="N6" s="414"/>
      <c r="O6" s="414"/>
      <c r="P6" s="414"/>
      <c r="Q6" s="414"/>
      <c r="R6" s="414"/>
      <c r="S6" s="414"/>
      <c r="T6" s="414"/>
      <c r="U6" s="414"/>
      <c r="V6" s="414"/>
      <c r="W6" s="414"/>
      <c r="X6" s="414"/>
    </row>
    <row r="7" spans="1:24" ht="13.5" customHeight="1">
      <c r="A7" s="441"/>
      <c r="B7" s="441"/>
      <c r="C7" s="415" t="s">
        <v>1613</v>
      </c>
      <c r="D7" s="415" t="s">
        <v>1608</v>
      </c>
      <c r="E7" s="414"/>
      <c r="F7" s="414"/>
      <c r="G7" s="414"/>
      <c r="H7" s="414"/>
      <c r="I7" s="414"/>
      <c r="J7" s="414"/>
      <c r="K7" s="414"/>
      <c r="L7" s="414"/>
      <c r="M7" s="414"/>
      <c r="N7" s="414"/>
      <c r="O7" s="414"/>
      <c r="P7" s="414"/>
      <c r="Q7" s="414"/>
      <c r="R7" s="414"/>
      <c r="S7" s="414"/>
      <c r="T7" s="414"/>
      <c r="U7" s="414"/>
      <c r="V7" s="414"/>
      <c r="W7" s="414"/>
      <c r="X7" s="414"/>
    </row>
    <row r="8" spans="1:24" ht="13.5" customHeight="1">
      <c r="A8" s="441"/>
      <c r="B8" s="441"/>
      <c r="C8" s="415" t="s">
        <v>1614</v>
      </c>
      <c r="D8" s="415" t="s">
        <v>1608</v>
      </c>
      <c r="E8" s="414"/>
      <c r="F8" s="414"/>
      <c r="G8" s="414"/>
      <c r="H8" s="414"/>
      <c r="I8" s="414"/>
      <c r="J8" s="414"/>
      <c r="K8" s="414"/>
      <c r="L8" s="414"/>
      <c r="M8" s="414"/>
      <c r="N8" s="414"/>
      <c r="O8" s="414"/>
      <c r="P8" s="414"/>
      <c r="Q8" s="414"/>
      <c r="R8" s="414"/>
      <c r="S8" s="414"/>
      <c r="T8" s="414"/>
      <c r="U8" s="414"/>
      <c r="V8" s="414"/>
      <c r="W8" s="414"/>
      <c r="X8" s="414"/>
    </row>
    <row r="9" spans="1:24" ht="13.5" customHeight="1">
      <c r="A9" s="441"/>
      <c r="B9" s="441"/>
      <c r="C9" s="415" t="s">
        <v>1615</v>
      </c>
      <c r="D9" s="415" t="s">
        <v>1608</v>
      </c>
      <c r="E9" s="414"/>
      <c r="F9" s="414"/>
      <c r="G9" s="414"/>
      <c r="H9" s="414"/>
      <c r="I9" s="414"/>
      <c r="J9" s="414"/>
      <c r="K9" s="414"/>
      <c r="L9" s="414"/>
      <c r="M9" s="414"/>
      <c r="N9" s="414"/>
      <c r="O9" s="414"/>
      <c r="P9" s="414"/>
      <c r="Q9" s="414"/>
      <c r="R9" s="414"/>
      <c r="S9" s="414"/>
      <c r="T9" s="414"/>
      <c r="U9" s="414"/>
      <c r="V9" s="414"/>
      <c r="W9" s="414"/>
      <c r="X9" s="414"/>
    </row>
    <row r="10" spans="1:24" ht="13.5" customHeight="1">
      <c r="A10" s="441"/>
      <c r="B10" s="441"/>
      <c r="C10" s="415" t="s">
        <v>1616</v>
      </c>
      <c r="D10" s="415" t="s">
        <v>1617</v>
      </c>
      <c r="E10" s="414"/>
      <c r="F10" s="414"/>
      <c r="G10" s="414"/>
      <c r="H10" s="414"/>
      <c r="I10" s="414"/>
      <c r="J10" s="414"/>
      <c r="K10" s="414"/>
      <c r="L10" s="414"/>
      <c r="M10" s="414"/>
      <c r="N10" s="414"/>
      <c r="O10" s="414"/>
      <c r="P10" s="414"/>
      <c r="Q10" s="414"/>
      <c r="R10" s="414"/>
      <c r="S10" s="414"/>
      <c r="T10" s="414"/>
      <c r="U10" s="414"/>
      <c r="V10" s="414"/>
      <c r="W10" s="414"/>
      <c r="X10" s="414"/>
    </row>
    <row r="11" spans="1:24" ht="13.5" customHeight="1">
      <c r="A11" s="442"/>
      <c r="B11" s="442"/>
      <c r="C11" s="415" t="s">
        <v>1618</v>
      </c>
      <c r="D11" s="415" t="s">
        <v>1608</v>
      </c>
      <c r="E11" s="414"/>
      <c r="F11" s="414"/>
      <c r="G11" s="414"/>
      <c r="H11" s="414"/>
      <c r="I11" s="414"/>
      <c r="J11" s="414"/>
      <c r="K11" s="414"/>
      <c r="L11" s="414"/>
      <c r="M11" s="414"/>
      <c r="N11" s="414"/>
      <c r="O11" s="414"/>
      <c r="P11" s="414"/>
      <c r="Q11" s="414"/>
      <c r="R11" s="414"/>
      <c r="S11" s="414"/>
      <c r="T11" s="414"/>
      <c r="U11" s="414"/>
      <c r="V11" s="414"/>
      <c r="W11" s="414"/>
      <c r="X11" s="414"/>
    </row>
    <row r="12" spans="1:24" ht="13.5" customHeight="1">
      <c r="A12" s="413" t="s">
        <v>1599</v>
      </c>
      <c r="B12" s="413" t="s">
        <v>1600</v>
      </c>
      <c r="C12" s="413" t="s">
        <v>1619</v>
      </c>
      <c r="D12" s="413" t="s">
        <v>1602</v>
      </c>
      <c r="E12" s="414"/>
      <c r="F12" s="414"/>
      <c r="G12" s="414"/>
      <c r="H12" s="414"/>
      <c r="I12" s="414"/>
      <c r="J12" s="414"/>
      <c r="K12" s="414"/>
      <c r="L12" s="414"/>
      <c r="M12" s="414"/>
      <c r="N12" s="414"/>
      <c r="O12" s="414"/>
      <c r="P12" s="414"/>
      <c r="Q12" s="414"/>
      <c r="R12" s="414"/>
      <c r="S12" s="414"/>
      <c r="T12" s="414"/>
      <c r="U12" s="414"/>
      <c r="V12" s="414"/>
      <c r="W12" s="414"/>
      <c r="X12" s="414"/>
    </row>
    <row r="13" spans="1:24" ht="108" customHeight="1">
      <c r="A13" s="524" t="s">
        <v>1620</v>
      </c>
      <c r="B13" s="524" t="s">
        <v>1621</v>
      </c>
      <c r="C13" s="415" t="s">
        <v>1622</v>
      </c>
      <c r="D13" s="415" t="s">
        <v>1623</v>
      </c>
      <c r="E13" s="414"/>
      <c r="F13" s="414"/>
      <c r="G13" s="414"/>
      <c r="H13" s="414"/>
      <c r="I13" s="414"/>
      <c r="J13" s="414"/>
      <c r="K13" s="414"/>
      <c r="L13" s="414"/>
      <c r="M13" s="414"/>
      <c r="N13" s="414"/>
      <c r="O13" s="414"/>
      <c r="P13" s="414"/>
      <c r="Q13" s="414"/>
      <c r="R13" s="414"/>
      <c r="S13" s="414"/>
      <c r="T13" s="414"/>
      <c r="U13" s="414"/>
      <c r="V13" s="414"/>
      <c r="W13" s="414"/>
      <c r="X13" s="414"/>
    </row>
    <row r="14" spans="1:24" ht="93" customHeight="1">
      <c r="A14" s="442"/>
      <c r="B14" s="442"/>
      <c r="C14" s="415" t="s">
        <v>1624</v>
      </c>
      <c r="D14" s="415" t="s">
        <v>1625</v>
      </c>
      <c r="E14" s="414"/>
      <c r="F14" s="414"/>
      <c r="G14" s="414"/>
      <c r="H14" s="414"/>
      <c r="I14" s="414"/>
      <c r="J14" s="414"/>
      <c r="K14" s="414"/>
      <c r="L14" s="414"/>
      <c r="M14" s="414"/>
      <c r="N14" s="414"/>
      <c r="O14" s="414"/>
      <c r="P14" s="414"/>
      <c r="Q14" s="414"/>
      <c r="R14" s="414"/>
      <c r="S14" s="414"/>
      <c r="T14" s="414"/>
      <c r="U14" s="414"/>
      <c r="V14" s="414"/>
      <c r="W14" s="414"/>
      <c r="X14" s="414"/>
    </row>
    <row r="15" spans="1:24" ht="13.5" customHeight="1">
      <c r="A15" s="413" t="s">
        <v>1599</v>
      </c>
      <c r="B15" s="413" t="s">
        <v>1626</v>
      </c>
      <c r="C15" s="413" t="s">
        <v>1627</v>
      </c>
      <c r="D15" s="413" t="s">
        <v>1602</v>
      </c>
      <c r="E15" s="414"/>
      <c r="F15" s="414"/>
      <c r="G15" s="414"/>
      <c r="H15" s="414"/>
      <c r="I15" s="414"/>
      <c r="J15" s="414"/>
      <c r="K15" s="414"/>
      <c r="L15" s="414"/>
      <c r="M15" s="414"/>
      <c r="N15" s="414"/>
      <c r="O15" s="414"/>
      <c r="P15" s="414"/>
      <c r="Q15" s="414"/>
      <c r="R15" s="414"/>
      <c r="S15" s="414"/>
      <c r="T15" s="414"/>
      <c r="U15" s="414"/>
      <c r="V15" s="414"/>
      <c r="W15" s="414"/>
      <c r="X15" s="414"/>
    </row>
    <row r="16" spans="1:24" ht="132" customHeight="1">
      <c r="A16" s="133" t="s">
        <v>1628</v>
      </c>
      <c r="B16" s="416" t="s">
        <v>1629</v>
      </c>
      <c r="C16" s="415" t="s">
        <v>1630</v>
      </c>
      <c r="D16" s="415" t="s">
        <v>1631</v>
      </c>
      <c r="E16" s="414"/>
      <c r="F16" s="414"/>
      <c r="G16" s="414"/>
      <c r="H16" s="414"/>
      <c r="I16" s="414"/>
      <c r="J16" s="414"/>
      <c r="K16" s="414"/>
      <c r="L16" s="414"/>
      <c r="M16" s="414"/>
      <c r="N16" s="414"/>
      <c r="O16" s="414"/>
      <c r="P16" s="414"/>
      <c r="Q16" s="414"/>
      <c r="R16" s="414"/>
      <c r="S16" s="414"/>
      <c r="T16" s="414"/>
      <c r="U16" s="414"/>
      <c r="V16" s="414"/>
      <c r="W16" s="414"/>
      <c r="X16" s="414"/>
    </row>
    <row r="17" spans="1:24" ht="13.5" customHeight="1">
      <c r="A17" s="413" t="s">
        <v>1599</v>
      </c>
      <c r="B17" s="417" t="s">
        <v>1632</v>
      </c>
      <c r="C17" s="413" t="s">
        <v>1633</v>
      </c>
      <c r="D17" s="413" t="s">
        <v>1602</v>
      </c>
      <c r="E17" s="414"/>
      <c r="F17" s="414"/>
      <c r="G17" s="414"/>
      <c r="H17" s="414"/>
      <c r="I17" s="414"/>
      <c r="J17" s="414"/>
      <c r="K17" s="414"/>
      <c r="L17" s="414"/>
      <c r="M17" s="414"/>
      <c r="N17" s="414"/>
      <c r="O17" s="414"/>
      <c r="P17" s="414"/>
      <c r="Q17" s="414"/>
      <c r="R17" s="414"/>
      <c r="S17" s="414"/>
      <c r="T17" s="414"/>
      <c r="U17" s="414"/>
      <c r="V17" s="414"/>
      <c r="W17" s="414"/>
      <c r="X17" s="414"/>
    </row>
    <row r="18" spans="1:24" ht="130.5" customHeight="1">
      <c r="A18" s="524" t="s">
        <v>1634</v>
      </c>
      <c r="B18" s="524"/>
      <c r="C18" s="415" t="s">
        <v>1635</v>
      </c>
      <c r="D18" s="415" t="s">
        <v>1636</v>
      </c>
      <c r="E18" s="414"/>
      <c r="F18" s="414"/>
      <c r="G18" s="414"/>
      <c r="H18" s="414"/>
      <c r="I18" s="414"/>
      <c r="J18" s="414"/>
      <c r="K18" s="414"/>
      <c r="L18" s="414"/>
      <c r="M18" s="414"/>
      <c r="N18" s="414"/>
      <c r="O18" s="414"/>
      <c r="P18" s="414"/>
      <c r="Q18" s="414"/>
      <c r="R18" s="414"/>
      <c r="S18" s="414"/>
      <c r="T18" s="414"/>
      <c r="U18" s="414"/>
      <c r="V18" s="414"/>
      <c r="W18" s="414"/>
      <c r="X18" s="414"/>
    </row>
    <row r="19" spans="1:24" ht="13.5" customHeight="1">
      <c r="A19" s="442"/>
      <c r="B19" s="442"/>
      <c r="C19" s="415" t="s">
        <v>1637</v>
      </c>
      <c r="D19" s="415" t="s">
        <v>1638</v>
      </c>
      <c r="E19" s="414"/>
      <c r="F19" s="414"/>
      <c r="G19" s="414"/>
      <c r="H19" s="414"/>
      <c r="I19" s="414"/>
      <c r="J19" s="414"/>
      <c r="K19" s="414"/>
      <c r="L19" s="414"/>
      <c r="M19" s="414"/>
      <c r="N19" s="414"/>
      <c r="O19" s="414"/>
      <c r="P19" s="414"/>
      <c r="Q19" s="414"/>
      <c r="R19" s="414"/>
      <c r="S19" s="414"/>
      <c r="T19" s="414"/>
      <c r="U19" s="414"/>
      <c r="V19" s="414"/>
      <c r="W19" s="414"/>
      <c r="X19" s="414"/>
    </row>
    <row r="20" spans="1:24" ht="13.5" customHeight="1">
      <c r="A20" s="414"/>
      <c r="B20" s="414"/>
      <c r="C20" s="414"/>
      <c r="D20" s="414"/>
      <c r="E20" s="414"/>
      <c r="F20" s="414"/>
      <c r="G20" s="414"/>
      <c r="H20" s="414"/>
      <c r="I20" s="414"/>
      <c r="J20" s="414"/>
      <c r="K20" s="414"/>
      <c r="L20" s="414"/>
      <c r="M20" s="414"/>
      <c r="N20" s="414"/>
      <c r="O20" s="414"/>
      <c r="P20" s="414"/>
      <c r="Q20" s="414"/>
      <c r="R20" s="414"/>
      <c r="S20" s="414"/>
      <c r="T20" s="414"/>
      <c r="U20" s="414"/>
      <c r="V20" s="414"/>
      <c r="W20" s="414"/>
      <c r="X20" s="414"/>
    </row>
    <row r="21" spans="1:24" ht="13.5" customHeight="1">
      <c r="A21" s="414"/>
      <c r="B21" s="414"/>
      <c r="C21" s="414"/>
      <c r="D21" s="414"/>
      <c r="E21" s="414"/>
      <c r="F21" s="414"/>
      <c r="G21" s="414"/>
      <c r="H21" s="414"/>
      <c r="I21" s="414"/>
      <c r="J21" s="414"/>
      <c r="K21" s="414"/>
      <c r="L21" s="414"/>
      <c r="M21" s="414"/>
      <c r="N21" s="414"/>
      <c r="O21" s="414"/>
      <c r="P21" s="414"/>
      <c r="Q21" s="414"/>
      <c r="R21" s="414"/>
      <c r="S21" s="414"/>
      <c r="T21" s="414"/>
      <c r="U21" s="414"/>
      <c r="V21" s="414"/>
      <c r="W21" s="414"/>
      <c r="X21" s="414"/>
    </row>
    <row r="22" spans="1:24" ht="13.5" customHeight="1">
      <c r="A22" s="414"/>
      <c r="B22" s="414"/>
      <c r="C22" s="414"/>
      <c r="D22" s="414"/>
      <c r="E22" s="414"/>
      <c r="F22" s="414"/>
      <c r="G22" s="414"/>
      <c r="H22" s="414"/>
      <c r="I22" s="414"/>
      <c r="J22" s="414"/>
      <c r="K22" s="414"/>
      <c r="L22" s="414"/>
      <c r="M22" s="414"/>
      <c r="N22" s="414"/>
      <c r="O22" s="414"/>
      <c r="P22" s="414"/>
      <c r="Q22" s="414"/>
      <c r="R22" s="414"/>
      <c r="S22" s="414"/>
      <c r="T22" s="414"/>
      <c r="U22" s="414"/>
      <c r="V22" s="414"/>
      <c r="W22" s="414"/>
      <c r="X22" s="414"/>
    </row>
    <row r="23" spans="1:24" ht="13.5" customHeight="1">
      <c r="A23" s="414"/>
      <c r="B23" s="414"/>
      <c r="C23" s="414"/>
      <c r="D23" s="414"/>
      <c r="E23" s="414"/>
      <c r="F23" s="414"/>
      <c r="G23" s="414"/>
      <c r="H23" s="414"/>
      <c r="I23" s="414"/>
      <c r="J23" s="414"/>
      <c r="K23" s="414"/>
      <c r="L23" s="414"/>
      <c r="M23" s="414"/>
      <c r="N23" s="414"/>
      <c r="O23" s="414"/>
      <c r="P23" s="414"/>
      <c r="Q23" s="414"/>
      <c r="R23" s="414"/>
      <c r="S23" s="414"/>
      <c r="T23" s="414"/>
      <c r="U23" s="414"/>
      <c r="V23" s="414"/>
      <c r="W23" s="414"/>
      <c r="X23" s="414"/>
    </row>
    <row r="24" spans="1:24" ht="13.5" customHeight="1">
      <c r="A24" s="414"/>
      <c r="B24" s="414"/>
      <c r="C24" s="414"/>
      <c r="D24" s="414"/>
      <c r="E24" s="414"/>
      <c r="F24" s="414"/>
      <c r="G24" s="414"/>
      <c r="H24" s="414"/>
      <c r="I24" s="414"/>
      <c r="J24" s="414"/>
      <c r="K24" s="414"/>
      <c r="L24" s="414"/>
      <c r="M24" s="414"/>
      <c r="N24" s="414"/>
      <c r="O24" s="414"/>
      <c r="P24" s="414"/>
      <c r="Q24" s="414"/>
      <c r="R24" s="414"/>
      <c r="S24" s="414"/>
      <c r="T24" s="414"/>
      <c r="U24" s="414"/>
      <c r="V24" s="414"/>
      <c r="W24" s="414"/>
      <c r="X24" s="414"/>
    </row>
    <row r="25" spans="1:24" ht="13.5" customHeight="1">
      <c r="A25" s="414"/>
      <c r="B25" s="414"/>
      <c r="C25" s="414"/>
      <c r="D25" s="414"/>
      <c r="E25" s="414"/>
      <c r="F25" s="414"/>
      <c r="G25" s="414"/>
      <c r="H25" s="414"/>
      <c r="I25" s="414"/>
      <c r="J25" s="414"/>
      <c r="K25" s="414"/>
      <c r="L25" s="414"/>
      <c r="M25" s="414"/>
      <c r="N25" s="414"/>
      <c r="O25" s="414"/>
      <c r="P25" s="414"/>
      <c r="Q25" s="414"/>
      <c r="R25" s="414"/>
      <c r="S25" s="414"/>
      <c r="T25" s="414"/>
      <c r="U25" s="414"/>
      <c r="V25" s="414"/>
      <c r="W25" s="414"/>
      <c r="X25" s="414"/>
    </row>
    <row r="26" spans="1:24" ht="13.5" customHeight="1">
      <c r="A26" s="414"/>
      <c r="B26" s="414"/>
      <c r="C26" s="414"/>
      <c r="D26" s="414"/>
      <c r="E26" s="414"/>
      <c r="F26" s="414"/>
      <c r="G26" s="414"/>
      <c r="H26" s="414"/>
      <c r="I26" s="414"/>
      <c r="J26" s="414"/>
      <c r="K26" s="414"/>
      <c r="L26" s="414"/>
      <c r="M26" s="414"/>
      <c r="N26" s="414"/>
      <c r="O26" s="414"/>
      <c r="P26" s="414"/>
      <c r="Q26" s="414"/>
      <c r="R26" s="414"/>
      <c r="S26" s="414"/>
      <c r="T26" s="414"/>
      <c r="U26" s="414"/>
      <c r="V26" s="414"/>
      <c r="W26" s="414"/>
      <c r="X26" s="414"/>
    </row>
    <row r="27" spans="1:24" ht="13.5" customHeight="1">
      <c r="A27" s="414"/>
      <c r="B27" s="414"/>
      <c r="C27" s="414"/>
      <c r="D27" s="414"/>
      <c r="E27" s="414"/>
      <c r="F27" s="414"/>
      <c r="G27" s="414"/>
      <c r="H27" s="414"/>
      <c r="I27" s="414"/>
      <c r="J27" s="414"/>
      <c r="K27" s="414"/>
      <c r="L27" s="414"/>
      <c r="M27" s="414"/>
      <c r="N27" s="414"/>
      <c r="O27" s="414"/>
      <c r="P27" s="414"/>
      <c r="Q27" s="414"/>
      <c r="R27" s="414"/>
      <c r="S27" s="414"/>
      <c r="T27" s="414"/>
      <c r="U27" s="414"/>
      <c r="V27" s="414"/>
      <c r="W27" s="414"/>
      <c r="X27" s="414"/>
    </row>
    <row r="28" spans="1:24" ht="13.5" customHeight="1">
      <c r="A28" s="414"/>
      <c r="B28" s="414"/>
      <c r="C28" s="414"/>
      <c r="D28" s="414"/>
      <c r="E28" s="414"/>
      <c r="F28" s="414"/>
      <c r="G28" s="414"/>
      <c r="H28" s="414"/>
      <c r="I28" s="414"/>
      <c r="J28" s="414"/>
      <c r="K28" s="414"/>
      <c r="L28" s="414"/>
      <c r="M28" s="414"/>
      <c r="N28" s="414"/>
      <c r="O28" s="414"/>
      <c r="P28" s="414"/>
      <c r="Q28" s="414"/>
      <c r="R28" s="414"/>
      <c r="S28" s="414"/>
      <c r="T28" s="414"/>
      <c r="U28" s="414"/>
      <c r="V28" s="414"/>
      <c r="W28" s="414"/>
      <c r="X28" s="414"/>
    </row>
    <row r="29" spans="1:24" ht="13.5" customHeight="1">
      <c r="A29" s="414"/>
      <c r="B29" s="414"/>
      <c r="C29" s="414"/>
      <c r="D29" s="414"/>
      <c r="E29" s="414"/>
      <c r="F29" s="414"/>
      <c r="G29" s="414"/>
      <c r="H29" s="414"/>
      <c r="I29" s="414"/>
      <c r="J29" s="414"/>
      <c r="K29" s="414"/>
      <c r="L29" s="414"/>
      <c r="M29" s="414"/>
      <c r="N29" s="414"/>
      <c r="O29" s="414"/>
      <c r="P29" s="414"/>
      <c r="Q29" s="414"/>
      <c r="R29" s="414"/>
      <c r="S29" s="414"/>
      <c r="T29" s="414"/>
      <c r="U29" s="414"/>
      <c r="V29" s="414"/>
      <c r="W29" s="414"/>
      <c r="X29" s="414"/>
    </row>
    <row r="30" spans="1:24" ht="13.5" customHeight="1">
      <c r="A30" s="414"/>
      <c r="B30" s="414"/>
      <c r="C30" s="414"/>
      <c r="D30" s="414"/>
      <c r="E30" s="414"/>
      <c r="F30" s="414"/>
      <c r="G30" s="414"/>
      <c r="H30" s="414"/>
      <c r="I30" s="414"/>
      <c r="J30" s="414"/>
      <c r="K30" s="414"/>
      <c r="L30" s="414"/>
      <c r="M30" s="414"/>
      <c r="N30" s="414"/>
      <c r="O30" s="414"/>
      <c r="P30" s="414"/>
      <c r="Q30" s="414"/>
      <c r="R30" s="414"/>
      <c r="S30" s="414"/>
      <c r="T30" s="414"/>
      <c r="U30" s="414"/>
      <c r="V30" s="414"/>
      <c r="W30" s="414"/>
      <c r="X30" s="414"/>
    </row>
    <row r="31" spans="1:24" ht="13.5" customHeight="1">
      <c r="A31" s="414"/>
      <c r="B31" s="414"/>
      <c r="C31" s="414"/>
      <c r="D31" s="414"/>
      <c r="E31" s="414"/>
      <c r="F31" s="414"/>
      <c r="G31" s="414"/>
      <c r="H31" s="414"/>
      <c r="I31" s="414"/>
      <c r="J31" s="414"/>
      <c r="K31" s="414"/>
      <c r="L31" s="414"/>
      <c r="M31" s="414"/>
      <c r="N31" s="414"/>
      <c r="O31" s="414"/>
      <c r="P31" s="414"/>
      <c r="Q31" s="414"/>
      <c r="R31" s="414"/>
      <c r="S31" s="414"/>
      <c r="T31" s="414"/>
      <c r="U31" s="414"/>
      <c r="V31" s="414"/>
      <c r="W31" s="414"/>
      <c r="X31" s="414"/>
    </row>
    <row r="32" spans="1:24" ht="13.5" customHeight="1">
      <c r="A32" s="414"/>
      <c r="B32" s="414"/>
      <c r="C32" s="414"/>
      <c r="D32" s="414"/>
      <c r="E32" s="414"/>
      <c r="F32" s="414"/>
      <c r="G32" s="414"/>
      <c r="H32" s="414"/>
      <c r="I32" s="414"/>
      <c r="J32" s="414"/>
      <c r="K32" s="414"/>
      <c r="L32" s="414"/>
      <c r="M32" s="414"/>
      <c r="N32" s="414"/>
      <c r="O32" s="414"/>
      <c r="P32" s="414"/>
      <c r="Q32" s="414"/>
      <c r="R32" s="414"/>
      <c r="S32" s="414"/>
      <c r="T32" s="414"/>
      <c r="U32" s="414"/>
      <c r="V32" s="414"/>
      <c r="W32" s="414"/>
      <c r="X32" s="414"/>
    </row>
    <row r="33" spans="1:24" ht="13.5" customHeight="1">
      <c r="A33" s="414"/>
      <c r="B33" s="414"/>
      <c r="C33" s="414"/>
      <c r="D33" s="414"/>
      <c r="E33" s="414"/>
      <c r="F33" s="414"/>
      <c r="G33" s="414"/>
      <c r="H33" s="414"/>
      <c r="I33" s="414"/>
      <c r="J33" s="414"/>
      <c r="K33" s="414"/>
      <c r="L33" s="414"/>
      <c r="M33" s="414"/>
      <c r="N33" s="414"/>
      <c r="O33" s="414"/>
      <c r="P33" s="414"/>
      <c r="Q33" s="414"/>
      <c r="R33" s="414"/>
      <c r="S33" s="414"/>
      <c r="T33" s="414"/>
      <c r="U33" s="414"/>
      <c r="V33" s="414"/>
      <c r="W33" s="414"/>
      <c r="X33" s="414"/>
    </row>
    <row r="34" spans="1:24" ht="13.5" customHeight="1">
      <c r="A34" s="414"/>
      <c r="B34" s="414"/>
      <c r="C34" s="414"/>
      <c r="D34" s="414"/>
      <c r="E34" s="414"/>
      <c r="F34" s="414"/>
      <c r="G34" s="414"/>
      <c r="H34" s="414"/>
      <c r="I34" s="414"/>
      <c r="J34" s="414"/>
      <c r="K34" s="414"/>
      <c r="L34" s="414"/>
      <c r="M34" s="414"/>
      <c r="N34" s="414"/>
      <c r="O34" s="414"/>
      <c r="P34" s="414"/>
      <c r="Q34" s="414"/>
      <c r="R34" s="414"/>
      <c r="S34" s="414"/>
      <c r="T34" s="414"/>
      <c r="U34" s="414"/>
      <c r="V34" s="414"/>
      <c r="W34" s="414"/>
      <c r="X34" s="414"/>
    </row>
    <row r="35" spans="1:24" ht="13.5" customHeight="1">
      <c r="A35" s="414"/>
      <c r="B35" s="414"/>
      <c r="C35" s="414"/>
      <c r="D35" s="414"/>
      <c r="E35" s="414"/>
      <c r="F35" s="414"/>
      <c r="G35" s="414"/>
      <c r="H35" s="414"/>
      <c r="I35" s="414"/>
      <c r="J35" s="414"/>
      <c r="K35" s="414"/>
      <c r="L35" s="414"/>
      <c r="M35" s="414"/>
      <c r="N35" s="414"/>
      <c r="O35" s="414"/>
      <c r="P35" s="414"/>
      <c r="Q35" s="414"/>
      <c r="R35" s="414"/>
      <c r="S35" s="414"/>
      <c r="T35" s="414"/>
      <c r="U35" s="414"/>
      <c r="V35" s="414"/>
      <c r="W35" s="414"/>
      <c r="X35" s="414"/>
    </row>
    <row r="36" spans="1:24" ht="13.5" customHeight="1">
      <c r="A36" s="414"/>
      <c r="B36" s="414"/>
      <c r="C36" s="414"/>
      <c r="D36" s="414"/>
      <c r="E36" s="414"/>
      <c r="F36" s="414"/>
      <c r="G36" s="414"/>
      <c r="H36" s="414"/>
      <c r="I36" s="414"/>
      <c r="J36" s="414"/>
      <c r="K36" s="414"/>
      <c r="L36" s="414"/>
      <c r="M36" s="414"/>
      <c r="N36" s="414"/>
      <c r="O36" s="414"/>
      <c r="P36" s="414"/>
      <c r="Q36" s="414"/>
      <c r="R36" s="414"/>
      <c r="S36" s="414"/>
      <c r="T36" s="414"/>
      <c r="U36" s="414"/>
      <c r="V36" s="414"/>
      <c r="W36" s="414"/>
      <c r="X36" s="414"/>
    </row>
    <row r="37" spans="1:24" ht="13.5" customHeight="1">
      <c r="A37" s="414"/>
      <c r="B37" s="414"/>
      <c r="C37" s="414"/>
      <c r="D37" s="414"/>
      <c r="E37" s="414"/>
      <c r="F37" s="414"/>
      <c r="G37" s="414"/>
      <c r="H37" s="414"/>
      <c r="I37" s="414"/>
      <c r="J37" s="414"/>
      <c r="K37" s="414"/>
      <c r="L37" s="414"/>
      <c r="M37" s="414"/>
      <c r="N37" s="414"/>
      <c r="O37" s="414"/>
      <c r="P37" s="414"/>
      <c r="Q37" s="414"/>
      <c r="R37" s="414"/>
      <c r="S37" s="414"/>
      <c r="T37" s="414"/>
      <c r="U37" s="414"/>
      <c r="V37" s="414"/>
      <c r="W37" s="414"/>
      <c r="X37" s="414"/>
    </row>
    <row r="38" spans="1:24" ht="13.5" customHeight="1">
      <c r="A38" s="414"/>
      <c r="B38" s="414"/>
      <c r="C38" s="414"/>
      <c r="D38" s="414"/>
      <c r="E38" s="414"/>
      <c r="F38" s="414"/>
      <c r="G38" s="414"/>
      <c r="H38" s="414"/>
      <c r="I38" s="414"/>
      <c r="J38" s="414"/>
      <c r="K38" s="414"/>
      <c r="L38" s="414"/>
      <c r="M38" s="414"/>
      <c r="N38" s="414"/>
      <c r="O38" s="414"/>
      <c r="P38" s="414"/>
      <c r="Q38" s="414"/>
      <c r="R38" s="414"/>
      <c r="S38" s="414"/>
      <c r="T38" s="414"/>
      <c r="U38" s="414"/>
      <c r="V38" s="414"/>
      <c r="W38" s="414"/>
      <c r="X38" s="414"/>
    </row>
    <row r="39" spans="1:24" ht="13.5" customHeight="1">
      <c r="A39" s="414"/>
      <c r="B39" s="414"/>
      <c r="C39" s="414"/>
      <c r="D39" s="414"/>
      <c r="E39" s="414"/>
      <c r="F39" s="414"/>
      <c r="G39" s="414"/>
      <c r="H39" s="414"/>
      <c r="I39" s="414"/>
      <c r="J39" s="414"/>
      <c r="K39" s="414"/>
      <c r="L39" s="414"/>
      <c r="M39" s="414"/>
      <c r="N39" s="414"/>
      <c r="O39" s="414"/>
      <c r="P39" s="414"/>
      <c r="Q39" s="414"/>
      <c r="R39" s="414"/>
      <c r="S39" s="414"/>
      <c r="T39" s="414"/>
      <c r="U39" s="414"/>
      <c r="V39" s="414"/>
      <c r="W39" s="414"/>
      <c r="X39" s="414"/>
    </row>
    <row r="40" spans="1:24" ht="13.5" customHeight="1">
      <c r="A40" s="414"/>
      <c r="B40" s="414"/>
      <c r="C40" s="414"/>
      <c r="D40" s="414"/>
      <c r="E40" s="414"/>
      <c r="F40" s="414"/>
      <c r="G40" s="414"/>
      <c r="H40" s="414"/>
      <c r="I40" s="414"/>
      <c r="J40" s="414"/>
      <c r="K40" s="414"/>
      <c r="L40" s="414"/>
      <c r="M40" s="414"/>
      <c r="N40" s="414"/>
      <c r="O40" s="414"/>
      <c r="P40" s="414"/>
      <c r="Q40" s="414"/>
      <c r="R40" s="414"/>
      <c r="S40" s="414"/>
      <c r="T40" s="414"/>
      <c r="U40" s="414"/>
      <c r="V40" s="414"/>
      <c r="W40" s="414"/>
      <c r="X40" s="414"/>
    </row>
    <row r="41" spans="1:24" ht="13.5" customHeight="1">
      <c r="A41" s="414"/>
      <c r="B41" s="414"/>
      <c r="C41" s="414"/>
      <c r="D41" s="414"/>
      <c r="E41" s="414"/>
      <c r="F41" s="414"/>
      <c r="G41" s="414"/>
      <c r="H41" s="414"/>
      <c r="I41" s="414"/>
      <c r="J41" s="414"/>
      <c r="K41" s="414"/>
      <c r="L41" s="414"/>
      <c r="M41" s="414"/>
      <c r="N41" s="414"/>
      <c r="O41" s="414"/>
      <c r="P41" s="414"/>
      <c r="Q41" s="414"/>
      <c r="R41" s="414"/>
      <c r="S41" s="414"/>
      <c r="T41" s="414"/>
      <c r="U41" s="414"/>
      <c r="V41" s="414"/>
      <c r="W41" s="414"/>
      <c r="X41" s="414"/>
    </row>
    <row r="42" spans="1:24" ht="13.5" customHeight="1">
      <c r="A42" s="414"/>
      <c r="B42" s="414"/>
      <c r="C42" s="414"/>
      <c r="D42" s="414"/>
      <c r="E42" s="414"/>
      <c r="F42" s="414"/>
      <c r="G42" s="414"/>
      <c r="H42" s="414"/>
      <c r="I42" s="414"/>
      <c r="J42" s="414"/>
      <c r="K42" s="414"/>
      <c r="L42" s="414"/>
      <c r="M42" s="414"/>
      <c r="N42" s="414"/>
      <c r="O42" s="414"/>
      <c r="P42" s="414"/>
      <c r="Q42" s="414"/>
      <c r="R42" s="414"/>
      <c r="S42" s="414"/>
      <c r="T42" s="414"/>
      <c r="U42" s="414"/>
      <c r="V42" s="414"/>
      <c r="W42" s="414"/>
      <c r="X42" s="414"/>
    </row>
    <row r="43" spans="1:24" ht="13.5" customHeight="1">
      <c r="A43" s="414"/>
      <c r="B43" s="414"/>
      <c r="C43" s="414"/>
      <c r="D43" s="414"/>
      <c r="E43" s="414"/>
      <c r="F43" s="414"/>
      <c r="G43" s="414"/>
      <c r="H43" s="414"/>
      <c r="I43" s="414"/>
      <c r="J43" s="414"/>
      <c r="K43" s="414"/>
      <c r="L43" s="414"/>
      <c r="M43" s="414"/>
      <c r="N43" s="414"/>
      <c r="O43" s="414"/>
      <c r="P43" s="414"/>
      <c r="Q43" s="414"/>
      <c r="R43" s="414"/>
      <c r="S43" s="414"/>
      <c r="T43" s="414"/>
      <c r="U43" s="414"/>
      <c r="V43" s="414"/>
      <c r="W43" s="414"/>
      <c r="X43" s="414"/>
    </row>
    <row r="44" spans="1:24" ht="13.5" customHeight="1">
      <c r="A44" s="414"/>
      <c r="B44" s="414"/>
      <c r="C44" s="414"/>
      <c r="D44" s="414"/>
      <c r="E44" s="414"/>
      <c r="F44" s="414"/>
      <c r="G44" s="414"/>
      <c r="H44" s="414"/>
      <c r="I44" s="414"/>
      <c r="J44" s="414"/>
      <c r="K44" s="414"/>
      <c r="L44" s="414"/>
      <c r="M44" s="414"/>
      <c r="N44" s="414"/>
      <c r="O44" s="414"/>
      <c r="P44" s="414"/>
      <c r="Q44" s="414"/>
      <c r="R44" s="414"/>
      <c r="S44" s="414"/>
      <c r="T44" s="414"/>
      <c r="U44" s="414"/>
      <c r="V44" s="414"/>
      <c r="W44" s="414"/>
      <c r="X44" s="414"/>
    </row>
    <row r="45" spans="1:24" ht="13.5" customHeight="1">
      <c r="A45" s="414"/>
      <c r="B45" s="414"/>
      <c r="C45" s="414"/>
      <c r="D45" s="414"/>
      <c r="E45" s="414"/>
      <c r="F45" s="414"/>
      <c r="G45" s="414"/>
      <c r="H45" s="414"/>
      <c r="I45" s="414"/>
      <c r="J45" s="414"/>
      <c r="K45" s="414"/>
      <c r="L45" s="414"/>
      <c r="M45" s="414"/>
      <c r="N45" s="414"/>
      <c r="O45" s="414"/>
      <c r="P45" s="414"/>
      <c r="Q45" s="414"/>
      <c r="R45" s="414"/>
      <c r="S45" s="414"/>
      <c r="T45" s="414"/>
      <c r="U45" s="414"/>
      <c r="V45" s="414"/>
      <c r="W45" s="414"/>
      <c r="X45" s="414"/>
    </row>
    <row r="46" spans="1:24" ht="13.5" customHeight="1">
      <c r="A46" s="414"/>
      <c r="B46" s="414"/>
      <c r="C46" s="414"/>
      <c r="D46" s="414"/>
      <c r="E46" s="414"/>
      <c r="F46" s="414"/>
      <c r="G46" s="414"/>
      <c r="H46" s="414"/>
      <c r="I46" s="414"/>
      <c r="J46" s="414"/>
      <c r="K46" s="414"/>
      <c r="L46" s="414"/>
      <c r="M46" s="414"/>
      <c r="N46" s="414"/>
      <c r="O46" s="414"/>
      <c r="P46" s="414"/>
      <c r="Q46" s="414"/>
      <c r="R46" s="414"/>
      <c r="S46" s="414"/>
      <c r="T46" s="414"/>
      <c r="U46" s="414"/>
      <c r="V46" s="414"/>
      <c r="W46" s="414"/>
      <c r="X46" s="414"/>
    </row>
    <row r="47" spans="1:24" ht="13.5" customHeight="1">
      <c r="A47" s="414"/>
      <c r="B47" s="414"/>
      <c r="C47" s="414"/>
      <c r="D47" s="414"/>
      <c r="E47" s="414"/>
      <c r="F47" s="414"/>
      <c r="G47" s="414"/>
      <c r="H47" s="414"/>
      <c r="I47" s="414"/>
      <c r="J47" s="414"/>
      <c r="K47" s="414"/>
      <c r="L47" s="414"/>
      <c r="M47" s="414"/>
      <c r="N47" s="414"/>
      <c r="O47" s="414"/>
      <c r="P47" s="414"/>
      <c r="Q47" s="414"/>
      <c r="R47" s="414"/>
      <c r="S47" s="414"/>
      <c r="T47" s="414"/>
      <c r="U47" s="414"/>
      <c r="V47" s="414"/>
      <c r="W47" s="414"/>
      <c r="X47" s="414"/>
    </row>
    <row r="48" spans="1:24" ht="13.5" customHeight="1">
      <c r="A48" s="414"/>
      <c r="B48" s="414"/>
      <c r="C48" s="414"/>
      <c r="D48" s="414"/>
      <c r="E48" s="414"/>
      <c r="F48" s="414"/>
      <c r="G48" s="414"/>
      <c r="H48" s="414"/>
      <c r="I48" s="414"/>
      <c r="J48" s="414"/>
      <c r="K48" s="414"/>
      <c r="L48" s="414"/>
      <c r="M48" s="414"/>
      <c r="N48" s="414"/>
      <c r="O48" s="414"/>
      <c r="P48" s="414"/>
      <c r="Q48" s="414"/>
      <c r="R48" s="414"/>
      <c r="S48" s="414"/>
      <c r="T48" s="414"/>
      <c r="U48" s="414"/>
      <c r="V48" s="414"/>
      <c r="W48" s="414"/>
      <c r="X48" s="414"/>
    </row>
    <row r="49" spans="1:24" ht="13.5" customHeight="1">
      <c r="A49" s="414"/>
      <c r="B49" s="414"/>
      <c r="C49" s="414"/>
      <c r="D49" s="414"/>
      <c r="E49" s="414"/>
      <c r="F49" s="414"/>
      <c r="G49" s="414"/>
      <c r="H49" s="414"/>
      <c r="I49" s="414"/>
      <c r="J49" s="414"/>
      <c r="K49" s="414"/>
      <c r="L49" s="414"/>
      <c r="M49" s="414"/>
      <c r="N49" s="414"/>
      <c r="O49" s="414"/>
      <c r="P49" s="414"/>
      <c r="Q49" s="414"/>
      <c r="R49" s="414"/>
      <c r="S49" s="414"/>
      <c r="T49" s="414"/>
      <c r="U49" s="414"/>
      <c r="V49" s="414"/>
      <c r="W49" s="414"/>
      <c r="X49" s="414"/>
    </row>
    <row r="50" spans="1:24" ht="13.5" customHeight="1">
      <c r="A50" s="414"/>
      <c r="B50" s="414"/>
      <c r="C50" s="414"/>
      <c r="D50" s="414"/>
      <c r="E50" s="414"/>
      <c r="F50" s="414"/>
      <c r="G50" s="414"/>
      <c r="H50" s="414"/>
      <c r="I50" s="414"/>
      <c r="J50" s="414"/>
      <c r="K50" s="414"/>
      <c r="L50" s="414"/>
      <c r="M50" s="414"/>
      <c r="N50" s="414"/>
      <c r="O50" s="414"/>
      <c r="P50" s="414"/>
      <c r="Q50" s="414"/>
      <c r="R50" s="414"/>
      <c r="S50" s="414"/>
      <c r="T50" s="414"/>
      <c r="U50" s="414"/>
      <c r="V50" s="414"/>
      <c r="W50" s="414"/>
      <c r="X50" s="414"/>
    </row>
    <row r="51" spans="1:24" ht="13.5" customHeight="1">
      <c r="A51" s="414"/>
      <c r="B51" s="414"/>
      <c r="C51" s="414"/>
      <c r="D51" s="414"/>
      <c r="E51" s="414"/>
      <c r="F51" s="414"/>
      <c r="G51" s="414"/>
      <c r="H51" s="414"/>
      <c r="I51" s="414"/>
      <c r="J51" s="414"/>
      <c r="K51" s="414"/>
      <c r="L51" s="414"/>
      <c r="M51" s="414"/>
      <c r="N51" s="414"/>
      <c r="O51" s="414"/>
      <c r="P51" s="414"/>
      <c r="Q51" s="414"/>
      <c r="R51" s="414"/>
      <c r="S51" s="414"/>
      <c r="T51" s="414"/>
      <c r="U51" s="414"/>
      <c r="V51" s="414"/>
      <c r="W51" s="414"/>
      <c r="X51" s="414"/>
    </row>
    <row r="52" spans="1:24" ht="13.5" customHeight="1">
      <c r="A52" s="414"/>
      <c r="B52" s="414"/>
      <c r="C52" s="414"/>
      <c r="D52" s="414"/>
      <c r="E52" s="414"/>
      <c r="F52" s="414"/>
      <c r="G52" s="414"/>
      <c r="H52" s="414"/>
      <c r="I52" s="414"/>
      <c r="J52" s="414"/>
      <c r="K52" s="414"/>
      <c r="L52" s="414"/>
      <c r="M52" s="414"/>
      <c r="N52" s="414"/>
      <c r="O52" s="414"/>
      <c r="P52" s="414"/>
      <c r="Q52" s="414"/>
      <c r="R52" s="414"/>
      <c r="S52" s="414"/>
      <c r="T52" s="414"/>
      <c r="U52" s="414"/>
      <c r="V52" s="414"/>
      <c r="W52" s="414"/>
      <c r="X52" s="414"/>
    </row>
    <row r="53" spans="1:24" ht="13.5" customHeight="1">
      <c r="A53" s="414"/>
      <c r="B53" s="414"/>
      <c r="C53" s="414"/>
      <c r="D53" s="414"/>
      <c r="E53" s="414"/>
      <c r="F53" s="414"/>
      <c r="G53" s="414"/>
      <c r="H53" s="414"/>
      <c r="I53" s="414"/>
      <c r="J53" s="414"/>
      <c r="K53" s="414"/>
      <c r="L53" s="414"/>
      <c r="M53" s="414"/>
      <c r="N53" s="414"/>
      <c r="O53" s="414"/>
      <c r="P53" s="414"/>
      <c r="Q53" s="414"/>
      <c r="R53" s="414"/>
      <c r="S53" s="414"/>
      <c r="T53" s="414"/>
      <c r="U53" s="414"/>
      <c r="V53" s="414"/>
      <c r="W53" s="414"/>
      <c r="X53" s="414"/>
    </row>
    <row r="54" spans="1:24" ht="13.5" customHeight="1">
      <c r="A54" s="414"/>
      <c r="B54" s="414"/>
      <c r="C54" s="414"/>
      <c r="D54" s="414"/>
      <c r="E54" s="414"/>
      <c r="F54" s="414"/>
      <c r="G54" s="414"/>
      <c r="H54" s="414"/>
      <c r="I54" s="414"/>
      <c r="J54" s="414"/>
      <c r="K54" s="414"/>
      <c r="L54" s="414"/>
      <c r="M54" s="414"/>
      <c r="N54" s="414"/>
      <c r="O54" s="414"/>
      <c r="P54" s="414"/>
      <c r="Q54" s="414"/>
      <c r="R54" s="414"/>
      <c r="S54" s="414"/>
      <c r="T54" s="414"/>
      <c r="U54" s="414"/>
      <c r="V54" s="414"/>
      <c r="W54" s="414"/>
      <c r="X54" s="414"/>
    </row>
    <row r="55" spans="1:24" ht="13.5" customHeight="1">
      <c r="A55" s="414"/>
      <c r="B55" s="414"/>
      <c r="C55" s="414"/>
      <c r="D55" s="414"/>
      <c r="E55" s="414"/>
      <c r="F55" s="414"/>
      <c r="G55" s="414"/>
      <c r="H55" s="414"/>
      <c r="I55" s="414"/>
      <c r="J55" s="414"/>
      <c r="K55" s="414"/>
      <c r="L55" s="414"/>
      <c r="M55" s="414"/>
      <c r="N55" s="414"/>
      <c r="O55" s="414"/>
      <c r="P55" s="414"/>
      <c r="Q55" s="414"/>
      <c r="R55" s="414"/>
      <c r="S55" s="414"/>
      <c r="T55" s="414"/>
      <c r="U55" s="414"/>
      <c r="V55" s="414"/>
      <c r="W55" s="414"/>
      <c r="X55" s="414"/>
    </row>
    <row r="56" spans="1:24" ht="13.5" customHeight="1">
      <c r="A56" s="414"/>
      <c r="B56" s="414"/>
      <c r="C56" s="414"/>
      <c r="D56" s="414"/>
      <c r="E56" s="414"/>
      <c r="F56" s="414"/>
      <c r="G56" s="414"/>
      <c r="H56" s="414"/>
      <c r="I56" s="414"/>
      <c r="J56" s="414"/>
      <c r="K56" s="414"/>
      <c r="L56" s="414"/>
      <c r="M56" s="414"/>
      <c r="N56" s="414"/>
      <c r="O56" s="414"/>
      <c r="P56" s="414"/>
      <c r="Q56" s="414"/>
      <c r="R56" s="414"/>
      <c r="S56" s="414"/>
      <c r="T56" s="414"/>
      <c r="U56" s="414"/>
      <c r="V56" s="414"/>
      <c r="W56" s="414"/>
      <c r="X56" s="414"/>
    </row>
    <row r="57" spans="1:24" ht="13.5" customHeight="1">
      <c r="A57" s="414"/>
      <c r="B57" s="414"/>
      <c r="C57" s="414"/>
      <c r="D57" s="414"/>
      <c r="E57" s="414"/>
      <c r="F57" s="414"/>
      <c r="G57" s="414"/>
      <c r="H57" s="414"/>
      <c r="I57" s="414"/>
      <c r="J57" s="414"/>
      <c r="K57" s="414"/>
      <c r="L57" s="414"/>
      <c r="M57" s="414"/>
      <c r="N57" s="414"/>
      <c r="O57" s="414"/>
      <c r="P57" s="414"/>
      <c r="Q57" s="414"/>
      <c r="R57" s="414"/>
      <c r="S57" s="414"/>
      <c r="T57" s="414"/>
      <c r="U57" s="414"/>
      <c r="V57" s="414"/>
      <c r="W57" s="414"/>
      <c r="X57" s="414"/>
    </row>
    <row r="58" spans="1:24" ht="13.5" customHeight="1">
      <c r="A58" s="414"/>
      <c r="B58" s="414"/>
      <c r="C58" s="414"/>
      <c r="D58" s="414"/>
      <c r="E58" s="414"/>
      <c r="F58" s="414"/>
      <c r="G58" s="414"/>
      <c r="H58" s="414"/>
      <c r="I58" s="414"/>
      <c r="J58" s="414"/>
      <c r="K58" s="414"/>
      <c r="L58" s="414"/>
      <c r="M58" s="414"/>
      <c r="N58" s="414"/>
      <c r="O58" s="414"/>
      <c r="P58" s="414"/>
      <c r="Q58" s="414"/>
      <c r="R58" s="414"/>
      <c r="S58" s="414"/>
      <c r="T58" s="414"/>
      <c r="U58" s="414"/>
      <c r="V58" s="414"/>
      <c r="W58" s="414"/>
      <c r="X58" s="414"/>
    </row>
    <row r="59" spans="1:24" ht="13.5" customHeight="1">
      <c r="A59" s="414"/>
      <c r="B59" s="414"/>
      <c r="C59" s="414"/>
      <c r="D59" s="414"/>
      <c r="E59" s="414"/>
      <c r="F59" s="414"/>
      <c r="G59" s="414"/>
      <c r="H59" s="414"/>
      <c r="I59" s="414"/>
      <c r="J59" s="414"/>
      <c r="K59" s="414"/>
      <c r="L59" s="414"/>
      <c r="M59" s="414"/>
      <c r="N59" s="414"/>
      <c r="O59" s="414"/>
      <c r="P59" s="414"/>
      <c r="Q59" s="414"/>
      <c r="R59" s="414"/>
      <c r="S59" s="414"/>
      <c r="T59" s="414"/>
      <c r="U59" s="414"/>
      <c r="V59" s="414"/>
      <c r="W59" s="414"/>
      <c r="X59" s="414"/>
    </row>
    <row r="60" spans="1:24" ht="13.5" customHeight="1">
      <c r="A60" s="414"/>
      <c r="B60" s="414"/>
      <c r="C60" s="414"/>
      <c r="D60" s="414"/>
      <c r="E60" s="414"/>
      <c r="F60" s="414"/>
      <c r="G60" s="414"/>
      <c r="H60" s="414"/>
      <c r="I60" s="414"/>
      <c r="J60" s="414"/>
      <c r="K60" s="414"/>
      <c r="L60" s="414"/>
      <c r="M60" s="414"/>
      <c r="N60" s="414"/>
      <c r="O60" s="414"/>
      <c r="P60" s="414"/>
      <c r="Q60" s="414"/>
      <c r="R60" s="414"/>
      <c r="S60" s="414"/>
      <c r="T60" s="414"/>
      <c r="U60" s="414"/>
      <c r="V60" s="414"/>
      <c r="W60" s="414"/>
      <c r="X60" s="414"/>
    </row>
    <row r="61" spans="1:24" ht="13.5" customHeight="1">
      <c r="A61" s="414"/>
      <c r="B61" s="414"/>
      <c r="C61" s="414"/>
      <c r="D61" s="414"/>
      <c r="E61" s="414"/>
      <c r="F61" s="414"/>
      <c r="G61" s="414"/>
      <c r="H61" s="414"/>
      <c r="I61" s="414"/>
      <c r="J61" s="414"/>
      <c r="K61" s="414"/>
      <c r="L61" s="414"/>
      <c r="M61" s="414"/>
      <c r="N61" s="414"/>
      <c r="O61" s="414"/>
      <c r="P61" s="414"/>
      <c r="Q61" s="414"/>
      <c r="R61" s="414"/>
      <c r="S61" s="414"/>
      <c r="T61" s="414"/>
      <c r="U61" s="414"/>
      <c r="V61" s="414"/>
      <c r="W61" s="414"/>
      <c r="X61" s="414"/>
    </row>
    <row r="62" spans="1:24" ht="13.5" customHeight="1">
      <c r="A62" s="414"/>
      <c r="B62" s="414"/>
      <c r="C62" s="414"/>
      <c r="D62" s="414"/>
      <c r="E62" s="414"/>
      <c r="F62" s="414"/>
      <c r="G62" s="414"/>
      <c r="H62" s="414"/>
      <c r="I62" s="414"/>
      <c r="J62" s="414"/>
      <c r="K62" s="414"/>
      <c r="L62" s="414"/>
      <c r="M62" s="414"/>
      <c r="N62" s="414"/>
      <c r="O62" s="414"/>
      <c r="P62" s="414"/>
      <c r="Q62" s="414"/>
      <c r="R62" s="414"/>
      <c r="S62" s="414"/>
      <c r="T62" s="414"/>
      <c r="U62" s="414"/>
      <c r="V62" s="414"/>
      <c r="W62" s="414"/>
      <c r="X62" s="414"/>
    </row>
    <row r="63" spans="1:24" ht="13.5" customHeight="1">
      <c r="A63" s="414"/>
      <c r="B63" s="414"/>
      <c r="C63" s="414"/>
      <c r="D63" s="414"/>
      <c r="E63" s="414"/>
      <c r="F63" s="414"/>
      <c r="G63" s="414"/>
      <c r="H63" s="414"/>
      <c r="I63" s="414"/>
      <c r="J63" s="414"/>
      <c r="K63" s="414"/>
      <c r="L63" s="414"/>
      <c r="M63" s="414"/>
      <c r="N63" s="414"/>
      <c r="O63" s="414"/>
      <c r="P63" s="414"/>
      <c r="Q63" s="414"/>
      <c r="R63" s="414"/>
      <c r="S63" s="414"/>
      <c r="T63" s="414"/>
      <c r="U63" s="414"/>
      <c r="V63" s="414"/>
      <c r="W63" s="414"/>
      <c r="X63" s="414"/>
    </row>
    <row r="64" spans="1:24" ht="13.5" customHeight="1">
      <c r="A64" s="414"/>
      <c r="B64" s="414"/>
      <c r="C64" s="414"/>
      <c r="D64" s="414"/>
      <c r="E64" s="414"/>
      <c r="F64" s="414"/>
      <c r="G64" s="414"/>
      <c r="H64" s="414"/>
      <c r="I64" s="414"/>
      <c r="J64" s="414"/>
      <c r="K64" s="414"/>
      <c r="L64" s="414"/>
      <c r="M64" s="414"/>
      <c r="N64" s="414"/>
      <c r="O64" s="414"/>
      <c r="P64" s="414"/>
      <c r="Q64" s="414"/>
      <c r="R64" s="414"/>
      <c r="S64" s="414"/>
      <c r="T64" s="414"/>
      <c r="U64" s="414"/>
      <c r="V64" s="414"/>
      <c r="W64" s="414"/>
      <c r="X64" s="414"/>
    </row>
    <row r="65" spans="1:24" ht="13.5" customHeight="1">
      <c r="A65" s="414"/>
      <c r="B65" s="414"/>
      <c r="C65" s="414"/>
      <c r="D65" s="414"/>
      <c r="E65" s="414"/>
      <c r="F65" s="414"/>
      <c r="G65" s="414"/>
      <c r="H65" s="414"/>
      <c r="I65" s="414"/>
      <c r="J65" s="414"/>
      <c r="K65" s="414"/>
      <c r="L65" s="414"/>
      <c r="M65" s="414"/>
      <c r="N65" s="414"/>
      <c r="O65" s="414"/>
      <c r="P65" s="414"/>
      <c r="Q65" s="414"/>
      <c r="R65" s="414"/>
      <c r="S65" s="414"/>
      <c r="T65" s="414"/>
      <c r="U65" s="414"/>
      <c r="V65" s="414"/>
      <c r="W65" s="414"/>
      <c r="X65" s="414"/>
    </row>
    <row r="66" spans="1:24" ht="13.5" customHeight="1">
      <c r="A66" s="414"/>
      <c r="B66" s="414"/>
      <c r="C66" s="414"/>
      <c r="D66" s="414"/>
      <c r="E66" s="414"/>
      <c r="F66" s="414"/>
      <c r="G66" s="414"/>
      <c r="H66" s="414"/>
      <c r="I66" s="414"/>
      <c r="J66" s="414"/>
      <c r="K66" s="414"/>
      <c r="L66" s="414"/>
      <c r="M66" s="414"/>
      <c r="N66" s="414"/>
      <c r="O66" s="414"/>
      <c r="P66" s="414"/>
      <c r="Q66" s="414"/>
      <c r="R66" s="414"/>
      <c r="S66" s="414"/>
      <c r="T66" s="414"/>
      <c r="U66" s="414"/>
      <c r="V66" s="414"/>
      <c r="W66" s="414"/>
      <c r="X66" s="414"/>
    </row>
    <row r="67" spans="1:24" ht="13.5" customHeight="1">
      <c r="A67" s="414"/>
      <c r="B67" s="414"/>
      <c r="C67" s="414"/>
      <c r="D67" s="414"/>
      <c r="E67" s="414"/>
      <c r="F67" s="414"/>
      <c r="G67" s="414"/>
      <c r="H67" s="414"/>
      <c r="I67" s="414"/>
      <c r="J67" s="414"/>
      <c r="K67" s="414"/>
      <c r="L67" s="414"/>
      <c r="M67" s="414"/>
      <c r="N67" s="414"/>
      <c r="O67" s="414"/>
      <c r="P67" s="414"/>
      <c r="Q67" s="414"/>
      <c r="R67" s="414"/>
      <c r="S67" s="414"/>
      <c r="T67" s="414"/>
      <c r="U67" s="414"/>
      <c r="V67" s="414"/>
      <c r="W67" s="414"/>
      <c r="X67" s="414"/>
    </row>
    <row r="68" spans="1:24" ht="13.5" customHeight="1">
      <c r="A68" s="414"/>
      <c r="B68" s="414"/>
      <c r="C68" s="414"/>
      <c r="D68" s="414"/>
      <c r="E68" s="414"/>
      <c r="F68" s="414"/>
      <c r="G68" s="414"/>
      <c r="H68" s="414"/>
      <c r="I68" s="414"/>
      <c r="J68" s="414"/>
      <c r="K68" s="414"/>
      <c r="L68" s="414"/>
      <c r="M68" s="414"/>
      <c r="N68" s="414"/>
      <c r="O68" s="414"/>
      <c r="P68" s="414"/>
      <c r="Q68" s="414"/>
      <c r="R68" s="414"/>
      <c r="S68" s="414"/>
      <c r="T68" s="414"/>
      <c r="U68" s="414"/>
      <c r="V68" s="414"/>
      <c r="W68" s="414"/>
      <c r="X68" s="414"/>
    </row>
    <row r="69" spans="1:24" ht="13.5" customHeight="1">
      <c r="A69" s="414"/>
      <c r="B69" s="414"/>
      <c r="C69" s="414"/>
      <c r="D69" s="414"/>
      <c r="E69" s="414"/>
      <c r="F69" s="414"/>
      <c r="G69" s="414"/>
      <c r="H69" s="414"/>
      <c r="I69" s="414"/>
      <c r="J69" s="414"/>
      <c r="K69" s="414"/>
      <c r="L69" s="414"/>
      <c r="M69" s="414"/>
      <c r="N69" s="414"/>
      <c r="O69" s="414"/>
      <c r="P69" s="414"/>
      <c r="Q69" s="414"/>
      <c r="R69" s="414"/>
      <c r="S69" s="414"/>
      <c r="T69" s="414"/>
      <c r="U69" s="414"/>
      <c r="V69" s="414"/>
      <c r="W69" s="414"/>
      <c r="X69" s="414"/>
    </row>
    <row r="70" spans="1:24" ht="13.5" customHeight="1">
      <c r="A70" s="414"/>
      <c r="B70" s="414"/>
      <c r="C70" s="414"/>
      <c r="D70" s="414"/>
      <c r="E70" s="414"/>
      <c r="F70" s="414"/>
      <c r="G70" s="414"/>
      <c r="H70" s="414"/>
      <c r="I70" s="414"/>
      <c r="J70" s="414"/>
      <c r="K70" s="414"/>
      <c r="L70" s="414"/>
      <c r="M70" s="414"/>
      <c r="N70" s="414"/>
      <c r="O70" s="414"/>
      <c r="P70" s="414"/>
      <c r="Q70" s="414"/>
      <c r="R70" s="414"/>
      <c r="S70" s="414"/>
      <c r="T70" s="414"/>
      <c r="U70" s="414"/>
      <c r="V70" s="414"/>
      <c r="W70" s="414"/>
      <c r="X70" s="414"/>
    </row>
    <row r="71" spans="1:24" ht="13.5" customHeight="1">
      <c r="A71" s="414"/>
      <c r="B71" s="414"/>
      <c r="C71" s="414"/>
      <c r="D71" s="414"/>
      <c r="E71" s="414"/>
      <c r="F71" s="414"/>
      <c r="G71" s="414"/>
      <c r="H71" s="414"/>
      <c r="I71" s="414"/>
      <c r="J71" s="414"/>
      <c r="K71" s="414"/>
      <c r="L71" s="414"/>
      <c r="M71" s="414"/>
      <c r="N71" s="414"/>
      <c r="O71" s="414"/>
      <c r="P71" s="414"/>
      <c r="Q71" s="414"/>
      <c r="R71" s="414"/>
      <c r="S71" s="414"/>
      <c r="T71" s="414"/>
      <c r="U71" s="414"/>
      <c r="V71" s="414"/>
      <c r="W71" s="414"/>
      <c r="X71" s="414"/>
    </row>
    <row r="72" spans="1:24" ht="13.5" customHeight="1">
      <c r="A72" s="414"/>
      <c r="B72" s="414"/>
      <c r="C72" s="414"/>
      <c r="D72" s="414"/>
      <c r="E72" s="414"/>
      <c r="F72" s="414"/>
      <c r="G72" s="414"/>
      <c r="H72" s="414"/>
      <c r="I72" s="414"/>
      <c r="J72" s="414"/>
      <c r="K72" s="414"/>
      <c r="L72" s="414"/>
      <c r="M72" s="414"/>
      <c r="N72" s="414"/>
      <c r="O72" s="414"/>
      <c r="P72" s="414"/>
      <c r="Q72" s="414"/>
      <c r="R72" s="414"/>
      <c r="S72" s="414"/>
      <c r="T72" s="414"/>
      <c r="U72" s="414"/>
      <c r="V72" s="414"/>
      <c r="W72" s="414"/>
      <c r="X72" s="414"/>
    </row>
    <row r="73" spans="1:24" ht="13.5" customHeight="1">
      <c r="A73" s="414"/>
      <c r="B73" s="414"/>
      <c r="C73" s="414"/>
      <c r="D73" s="414"/>
      <c r="E73" s="414"/>
      <c r="F73" s="414"/>
      <c r="G73" s="414"/>
      <c r="H73" s="414"/>
      <c r="I73" s="414"/>
      <c r="J73" s="414"/>
      <c r="K73" s="414"/>
      <c r="L73" s="414"/>
      <c r="M73" s="414"/>
      <c r="N73" s="414"/>
      <c r="O73" s="414"/>
      <c r="P73" s="414"/>
      <c r="Q73" s="414"/>
      <c r="R73" s="414"/>
      <c r="S73" s="414"/>
      <c r="T73" s="414"/>
      <c r="U73" s="414"/>
      <c r="V73" s="414"/>
      <c r="W73" s="414"/>
      <c r="X73" s="414"/>
    </row>
    <row r="74" spans="1:24" ht="13.5" customHeight="1">
      <c r="A74" s="414"/>
      <c r="B74" s="414"/>
      <c r="C74" s="414"/>
      <c r="D74" s="414"/>
      <c r="E74" s="414"/>
      <c r="F74" s="414"/>
      <c r="G74" s="414"/>
      <c r="H74" s="414"/>
      <c r="I74" s="414"/>
      <c r="J74" s="414"/>
      <c r="K74" s="414"/>
      <c r="L74" s="414"/>
      <c r="M74" s="414"/>
      <c r="N74" s="414"/>
      <c r="O74" s="414"/>
      <c r="P74" s="414"/>
      <c r="Q74" s="414"/>
      <c r="R74" s="414"/>
      <c r="S74" s="414"/>
      <c r="T74" s="414"/>
      <c r="U74" s="414"/>
      <c r="V74" s="414"/>
      <c r="W74" s="414"/>
      <c r="X74" s="414"/>
    </row>
    <row r="75" spans="1:24" ht="13.5" customHeight="1">
      <c r="A75" s="414"/>
      <c r="B75" s="414"/>
      <c r="C75" s="414"/>
      <c r="D75" s="414"/>
      <c r="E75" s="414"/>
      <c r="F75" s="414"/>
      <c r="G75" s="414"/>
      <c r="H75" s="414"/>
      <c r="I75" s="414"/>
      <c r="J75" s="414"/>
      <c r="K75" s="414"/>
      <c r="L75" s="414"/>
      <c r="M75" s="414"/>
      <c r="N75" s="414"/>
      <c r="O75" s="414"/>
      <c r="P75" s="414"/>
      <c r="Q75" s="414"/>
      <c r="R75" s="414"/>
      <c r="S75" s="414"/>
      <c r="T75" s="414"/>
      <c r="U75" s="414"/>
      <c r="V75" s="414"/>
      <c r="W75" s="414"/>
      <c r="X75" s="414"/>
    </row>
    <row r="76" spans="1:24" ht="13.5" customHeight="1">
      <c r="A76" s="414"/>
      <c r="B76" s="414"/>
      <c r="C76" s="414"/>
      <c r="D76" s="414"/>
      <c r="E76" s="414"/>
      <c r="F76" s="414"/>
      <c r="G76" s="414"/>
      <c r="H76" s="414"/>
      <c r="I76" s="414"/>
      <c r="J76" s="414"/>
      <c r="K76" s="414"/>
      <c r="L76" s="414"/>
      <c r="M76" s="414"/>
      <c r="N76" s="414"/>
      <c r="O76" s="414"/>
      <c r="P76" s="414"/>
      <c r="Q76" s="414"/>
      <c r="R76" s="414"/>
      <c r="S76" s="414"/>
      <c r="T76" s="414"/>
      <c r="U76" s="414"/>
      <c r="V76" s="414"/>
      <c r="W76" s="414"/>
      <c r="X76" s="414"/>
    </row>
    <row r="77" spans="1:24" ht="13.5" customHeight="1">
      <c r="A77" s="414"/>
      <c r="B77" s="414"/>
      <c r="C77" s="414"/>
      <c r="D77" s="414"/>
      <c r="E77" s="414"/>
      <c r="F77" s="414"/>
      <c r="G77" s="414"/>
      <c r="H77" s="414"/>
      <c r="I77" s="414"/>
      <c r="J77" s="414"/>
      <c r="K77" s="414"/>
      <c r="L77" s="414"/>
      <c r="M77" s="414"/>
      <c r="N77" s="414"/>
      <c r="O77" s="414"/>
      <c r="P77" s="414"/>
      <c r="Q77" s="414"/>
      <c r="R77" s="414"/>
      <c r="S77" s="414"/>
      <c r="T77" s="414"/>
      <c r="U77" s="414"/>
      <c r="V77" s="414"/>
      <c r="W77" s="414"/>
      <c r="X77" s="414"/>
    </row>
    <row r="78" spans="1:24" ht="13.5" customHeight="1">
      <c r="A78" s="414"/>
      <c r="B78" s="414"/>
      <c r="C78" s="414"/>
      <c r="D78" s="414"/>
      <c r="E78" s="414"/>
      <c r="F78" s="414"/>
      <c r="G78" s="414"/>
      <c r="H78" s="414"/>
      <c r="I78" s="414"/>
      <c r="J78" s="414"/>
      <c r="K78" s="414"/>
      <c r="L78" s="414"/>
      <c r="M78" s="414"/>
      <c r="N78" s="414"/>
      <c r="O78" s="414"/>
      <c r="P78" s="414"/>
      <c r="Q78" s="414"/>
      <c r="R78" s="414"/>
      <c r="S78" s="414"/>
      <c r="T78" s="414"/>
      <c r="U78" s="414"/>
      <c r="V78" s="414"/>
      <c r="W78" s="414"/>
      <c r="X78" s="414"/>
    </row>
    <row r="79" spans="1:24" ht="13.5" customHeight="1">
      <c r="A79" s="414"/>
      <c r="B79" s="414"/>
      <c r="C79" s="414"/>
      <c r="D79" s="414"/>
      <c r="E79" s="414"/>
      <c r="F79" s="414"/>
      <c r="G79" s="414"/>
      <c r="H79" s="414"/>
      <c r="I79" s="414"/>
      <c r="J79" s="414"/>
      <c r="K79" s="414"/>
      <c r="L79" s="414"/>
      <c r="M79" s="414"/>
      <c r="N79" s="414"/>
      <c r="O79" s="414"/>
      <c r="P79" s="414"/>
      <c r="Q79" s="414"/>
      <c r="R79" s="414"/>
      <c r="S79" s="414"/>
      <c r="T79" s="414"/>
      <c r="U79" s="414"/>
      <c r="V79" s="414"/>
      <c r="W79" s="414"/>
      <c r="X79" s="414"/>
    </row>
    <row r="80" spans="1:24" ht="13.5" customHeight="1">
      <c r="A80" s="414"/>
      <c r="B80" s="414"/>
      <c r="C80" s="414"/>
      <c r="D80" s="414"/>
      <c r="E80" s="414"/>
      <c r="F80" s="414"/>
      <c r="G80" s="414"/>
      <c r="H80" s="414"/>
      <c r="I80" s="414"/>
      <c r="J80" s="414"/>
      <c r="K80" s="414"/>
      <c r="L80" s="414"/>
      <c r="M80" s="414"/>
      <c r="N80" s="414"/>
      <c r="O80" s="414"/>
      <c r="P80" s="414"/>
      <c r="Q80" s="414"/>
      <c r="R80" s="414"/>
      <c r="S80" s="414"/>
      <c r="T80" s="414"/>
      <c r="U80" s="414"/>
      <c r="V80" s="414"/>
      <c r="W80" s="414"/>
      <c r="X80" s="414"/>
    </row>
    <row r="81" spans="1:24" ht="13.5" customHeight="1">
      <c r="A81" s="414"/>
      <c r="B81" s="414"/>
      <c r="C81" s="414"/>
      <c r="D81" s="414"/>
      <c r="E81" s="414"/>
      <c r="F81" s="414"/>
      <c r="G81" s="414"/>
      <c r="H81" s="414"/>
      <c r="I81" s="414"/>
      <c r="J81" s="414"/>
      <c r="K81" s="414"/>
      <c r="L81" s="414"/>
      <c r="M81" s="414"/>
      <c r="N81" s="414"/>
      <c r="O81" s="414"/>
      <c r="P81" s="414"/>
      <c r="Q81" s="414"/>
      <c r="R81" s="414"/>
      <c r="S81" s="414"/>
      <c r="T81" s="414"/>
      <c r="U81" s="414"/>
      <c r="V81" s="414"/>
      <c r="W81" s="414"/>
      <c r="X81" s="414"/>
    </row>
    <row r="82" spans="1:24" ht="13.5" customHeight="1">
      <c r="A82" s="414"/>
      <c r="B82" s="414"/>
      <c r="C82" s="414"/>
      <c r="D82" s="414"/>
      <c r="E82" s="414"/>
      <c r="F82" s="414"/>
      <c r="G82" s="414"/>
      <c r="H82" s="414"/>
      <c r="I82" s="414"/>
      <c r="J82" s="414"/>
      <c r="K82" s="414"/>
      <c r="L82" s="414"/>
      <c r="M82" s="414"/>
      <c r="N82" s="414"/>
      <c r="O82" s="414"/>
      <c r="P82" s="414"/>
      <c r="Q82" s="414"/>
      <c r="R82" s="414"/>
      <c r="S82" s="414"/>
      <c r="T82" s="414"/>
      <c r="U82" s="414"/>
      <c r="V82" s="414"/>
      <c r="W82" s="414"/>
      <c r="X82" s="414"/>
    </row>
    <row r="83" spans="1:24" ht="13.5" customHeight="1">
      <c r="A83" s="414"/>
      <c r="B83" s="414"/>
      <c r="C83" s="414"/>
      <c r="D83" s="414"/>
      <c r="E83" s="414"/>
      <c r="F83" s="414"/>
      <c r="G83" s="414"/>
      <c r="H83" s="414"/>
      <c r="I83" s="414"/>
      <c r="J83" s="414"/>
      <c r="K83" s="414"/>
      <c r="L83" s="414"/>
      <c r="M83" s="414"/>
      <c r="N83" s="414"/>
      <c r="O83" s="414"/>
      <c r="P83" s="414"/>
      <c r="Q83" s="414"/>
      <c r="R83" s="414"/>
      <c r="S83" s="414"/>
      <c r="T83" s="414"/>
      <c r="U83" s="414"/>
      <c r="V83" s="414"/>
      <c r="W83" s="414"/>
      <c r="X83" s="414"/>
    </row>
    <row r="84" spans="1:24" ht="13.5" customHeight="1">
      <c r="A84" s="414"/>
      <c r="B84" s="414"/>
      <c r="C84" s="414"/>
      <c r="D84" s="414"/>
      <c r="E84" s="414"/>
      <c r="F84" s="414"/>
      <c r="G84" s="414"/>
      <c r="H84" s="414"/>
      <c r="I84" s="414"/>
      <c r="J84" s="414"/>
      <c r="K84" s="414"/>
      <c r="L84" s="414"/>
      <c r="M84" s="414"/>
      <c r="N84" s="414"/>
      <c r="O84" s="414"/>
      <c r="P84" s="414"/>
      <c r="Q84" s="414"/>
      <c r="R84" s="414"/>
      <c r="S84" s="414"/>
      <c r="T84" s="414"/>
      <c r="U84" s="414"/>
      <c r="V84" s="414"/>
      <c r="W84" s="414"/>
      <c r="X84" s="414"/>
    </row>
    <row r="85" spans="1:24" ht="13.5" customHeight="1">
      <c r="A85" s="414"/>
      <c r="B85" s="414"/>
      <c r="C85" s="414"/>
      <c r="D85" s="414"/>
      <c r="E85" s="414"/>
      <c r="F85" s="414"/>
      <c r="G85" s="414"/>
      <c r="H85" s="414"/>
      <c r="I85" s="414"/>
      <c r="J85" s="414"/>
      <c r="K85" s="414"/>
      <c r="L85" s="414"/>
      <c r="M85" s="414"/>
      <c r="N85" s="414"/>
      <c r="O85" s="414"/>
      <c r="P85" s="414"/>
      <c r="Q85" s="414"/>
      <c r="R85" s="414"/>
      <c r="S85" s="414"/>
      <c r="T85" s="414"/>
      <c r="U85" s="414"/>
      <c r="V85" s="414"/>
      <c r="W85" s="414"/>
      <c r="X85" s="414"/>
    </row>
    <row r="86" spans="1:24" ht="13.5" customHeight="1">
      <c r="A86" s="414"/>
      <c r="B86" s="414"/>
      <c r="C86" s="414"/>
      <c r="D86" s="414"/>
      <c r="E86" s="414"/>
      <c r="F86" s="414"/>
      <c r="G86" s="414"/>
      <c r="H86" s="414"/>
      <c r="I86" s="414"/>
      <c r="J86" s="414"/>
      <c r="K86" s="414"/>
      <c r="L86" s="414"/>
      <c r="M86" s="414"/>
      <c r="N86" s="414"/>
      <c r="O86" s="414"/>
      <c r="P86" s="414"/>
      <c r="Q86" s="414"/>
      <c r="R86" s="414"/>
      <c r="S86" s="414"/>
      <c r="T86" s="414"/>
      <c r="U86" s="414"/>
      <c r="V86" s="414"/>
      <c r="W86" s="414"/>
      <c r="X86" s="414"/>
    </row>
    <row r="87" spans="1:24" ht="13.5" customHeight="1">
      <c r="A87" s="414"/>
      <c r="B87" s="414"/>
      <c r="C87" s="414"/>
      <c r="D87" s="414"/>
      <c r="E87" s="414"/>
      <c r="F87" s="414"/>
      <c r="G87" s="414"/>
      <c r="H87" s="414"/>
      <c r="I87" s="414"/>
      <c r="J87" s="414"/>
      <c r="K87" s="414"/>
      <c r="L87" s="414"/>
      <c r="M87" s="414"/>
      <c r="N87" s="414"/>
      <c r="O87" s="414"/>
      <c r="P87" s="414"/>
      <c r="Q87" s="414"/>
      <c r="R87" s="414"/>
      <c r="S87" s="414"/>
      <c r="T87" s="414"/>
      <c r="U87" s="414"/>
      <c r="V87" s="414"/>
      <c r="W87" s="414"/>
      <c r="X87" s="414"/>
    </row>
    <row r="88" spans="1:24" ht="13.5" customHeight="1">
      <c r="A88" s="414"/>
      <c r="B88" s="414"/>
      <c r="C88" s="414"/>
      <c r="D88" s="414"/>
      <c r="E88" s="414"/>
      <c r="F88" s="414"/>
      <c r="G88" s="414"/>
      <c r="H88" s="414"/>
      <c r="I88" s="414"/>
      <c r="J88" s="414"/>
      <c r="K88" s="414"/>
      <c r="L88" s="414"/>
      <c r="M88" s="414"/>
      <c r="N88" s="414"/>
      <c r="O88" s="414"/>
      <c r="P88" s="414"/>
      <c r="Q88" s="414"/>
      <c r="R88" s="414"/>
      <c r="S88" s="414"/>
      <c r="T88" s="414"/>
      <c r="U88" s="414"/>
      <c r="V88" s="414"/>
      <c r="W88" s="414"/>
      <c r="X88" s="414"/>
    </row>
    <row r="89" spans="1:24" ht="13.5" customHeight="1">
      <c r="A89" s="414"/>
      <c r="B89" s="414"/>
      <c r="C89" s="414"/>
      <c r="D89" s="414"/>
      <c r="E89" s="414"/>
      <c r="F89" s="414"/>
      <c r="G89" s="414"/>
      <c r="H89" s="414"/>
      <c r="I89" s="414"/>
      <c r="J89" s="414"/>
      <c r="K89" s="414"/>
      <c r="L89" s="414"/>
      <c r="M89" s="414"/>
      <c r="N89" s="414"/>
      <c r="O89" s="414"/>
      <c r="P89" s="414"/>
      <c r="Q89" s="414"/>
      <c r="R89" s="414"/>
      <c r="S89" s="414"/>
      <c r="T89" s="414"/>
      <c r="U89" s="414"/>
      <c r="V89" s="414"/>
      <c r="W89" s="414"/>
      <c r="X89" s="414"/>
    </row>
    <row r="90" spans="1:24" ht="13.5" customHeight="1">
      <c r="A90" s="414"/>
      <c r="B90" s="414"/>
      <c r="C90" s="414"/>
      <c r="D90" s="414"/>
      <c r="E90" s="414"/>
      <c r="F90" s="414"/>
      <c r="G90" s="414"/>
      <c r="H90" s="414"/>
      <c r="I90" s="414"/>
      <c r="J90" s="414"/>
      <c r="K90" s="414"/>
      <c r="L90" s="414"/>
      <c r="M90" s="414"/>
      <c r="N90" s="414"/>
      <c r="O90" s="414"/>
      <c r="P90" s="414"/>
      <c r="Q90" s="414"/>
      <c r="R90" s="414"/>
      <c r="S90" s="414"/>
      <c r="T90" s="414"/>
      <c r="U90" s="414"/>
      <c r="V90" s="414"/>
      <c r="W90" s="414"/>
      <c r="X90" s="414"/>
    </row>
    <row r="91" spans="1:24" ht="13.5" customHeight="1">
      <c r="A91" s="414"/>
      <c r="B91" s="414"/>
      <c r="C91" s="414"/>
      <c r="D91" s="414"/>
      <c r="E91" s="414"/>
      <c r="F91" s="414"/>
      <c r="G91" s="414"/>
      <c r="H91" s="414"/>
      <c r="I91" s="414"/>
      <c r="J91" s="414"/>
      <c r="K91" s="414"/>
      <c r="L91" s="414"/>
      <c r="M91" s="414"/>
      <c r="N91" s="414"/>
      <c r="O91" s="414"/>
      <c r="P91" s="414"/>
      <c r="Q91" s="414"/>
      <c r="R91" s="414"/>
      <c r="S91" s="414"/>
      <c r="T91" s="414"/>
      <c r="U91" s="414"/>
      <c r="V91" s="414"/>
      <c r="W91" s="414"/>
      <c r="X91" s="414"/>
    </row>
    <row r="92" spans="1:24" ht="13.5" customHeight="1">
      <c r="A92" s="414"/>
      <c r="B92" s="414"/>
      <c r="C92" s="414"/>
      <c r="D92" s="414"/>
      <c r="E92" s="414"/>
      <c r="F92" s="414"/>
      <c r="G92" s="414"/>
      <c r="H92" s="414"/>
      <c r="I92" s="414"/>
      <c r="J92" s="414"/>
      <c r="K92" s="414"/>
      <c r="L92" s="414"/>
      <c r="M92" s="414"/>
      <c r="N92" s="414"/>
      <c r="O92" s="414"/>
      <c r="P92" s="414"/>
      <c r="Q92" s="414"/>
      <c r="R92" s="414"/>
      <c r="S92" s="414"/>
      <c r="T92" s="414"/>
      <c r="U92" s="414"/>
      <c r="V92" s="414"/>
      <c r="W92" s="414"/>
      <c r="X92" s="414"/>
    </row>
    <row r="93" spans="1:24" ht="13.5" customHeight="1">
      <c r="A93" s="414"/>
      <c r="B93" s="414"/>
      <c r="C93" s="414"/>
      <c r="D93" s="414"/>
      <c r="E93" s="414"/>
      <c r="F93" s="414"/>
      <c r="G93" s="414"/>
      <c r="H93" s="414"/>
      <c r="I93" s="414"/>
      <c r="J93" s="414"/>
      <c r="K93" s="414"/>
      <c r="L93" s="414"/>
      <c r="M93" s="414"/>
      <c r="N93" s="414"/>
      <c r="O93" s="414"/>
      <c r="P93" s="414"/>
      <c r="Q93" s="414"/>
      <c r="R93" s="414"/>
      <c r="S93" s="414"/>
      <c r="T93" s="414"/>
      <c r="U93" s="414"/>
      <c r="V93" s="414"/>
      <c r="W93" s="414"/>
      <c r="X93" s="414"/>
    </row>
    <row r="94" spans="1:24" ht="13.5" customHeight="1">
      <c r="A94" s="414"/>
      <c r="B94" s="414"/>
      <c r="C94" s="414"/>
      <c r="D94" s="414"/>
      <c r="E94" s="414"/>
      <c r="F94" s="414"/>
      <c r="G94" s="414"/>
      <c r="H94" s="414"/>
      <c r="I94" s="414"/>
      <c r="J94" s="414"/>
      <c r="K94" s="414"/>
      <c r="L94" s="414"/>
      <c r="M94" s="414"/>
      <c r="N94" s="414"/>
      <c r="O94" s="414"/>
      <c r="P94" s="414"/>
      <c r="Q94" s="414"/>
      <c r="R94" s="414"/>
      <c r="S94" s="414"/>
      <c r="T94" s="414"/>
      <c r="U94" s="414"/>
      <c r="V94" s="414"/>
      <c r="W94" s="414"/>
      <c r="X94" s="414"/>
    </row>
    <row r="95" spans="1:24" ht="13.5" customHeight="1">
      <c r="A95" s="414"/>
      <c r="B95" s="414"/>
      <c r="C95" s="414"/>
      <c r="D95" s="414"/>
      <c r="E95" s="414"/>
      <c r="F95" s="414"/>
      <c r="G95" s="414"/>
      <c r="H95" s="414"/>
      <c r="I95" s="414"/>
      <c r="J95" s="414"/>
      <c r="K95" s="414"/>
      <c r="L95" s="414"/>
      <c r="M95" s="414"/>
      <c r="N95" s="414"/>
      <c r="O95" s="414"/>
      <c r="P95" s="414"/>
      <c r="Q95" s="414"/>
      <c r="R95" s="414"/>
      <c r="S95" s="414"/>
      <c r="T95" s="414"/>
      <c r="U95" s="414"/>
      <c r="V95" s="414"/>
      <c r="W95" s="414"/>
      <c r="X95" s="414"/>
    </row>
    <row r="96" spans="1:24" ht="13.5" customHeight="1">
      <c r="A96" s="414"/>
      <c r="B96" s="414"/>
      <c r="C96" s="414"/>
      <c r="D96" s="414"/>
      <c r="E96" s="414"/>
      <c r="F96" s="414"/>
      <c r="G96" s="414"/>
      <c r="H96" s="414"/>
      <c r="I96" s="414"/>
      <c r="J96" s="414"/>
      <c r="K96" s="414"/>
      <c r="L96" s="414"/>
      <c r="M96" s="414"/>
      <c r="N96" s="414"/>
      <c r="O96" s="414"/>
      <c r="P96" s="414"/>
      <c r="Q96" s="414"/>
      <c r="R96" s="414"/>
      <c r="S96" s="414"/>
      <c r="T96" s="414"/>
      <c r="U96" s="414"/>
      <c r="V96" s="414"/>
      <c r="W96" s="414"/>
      <c r="X96" s="414"/>
    </row>
    <row r="97" spans="1:24" ht="13.5" customHeight="1">
      <c r="A97" s="414"/>
      <c r="B97" s="414"/>
      <c r="C97" s="414"/>
      <c r="D97" s="414"/>
      <c r="E97" s="414"/>
      <c r="F97" s="414"/>
      <c r="G97" s="414"/>
      <c r="H97" s="414"/>
      <c r="I97" s="414"/>
      <c r="J97" s="414"/>
      <c r="K97" s="414"/>
      <c r="L97" s="414"/>
      <c r="M97" s="414"/>
      <c r="N97" s="414"/>
      <c r="O97" s="414"/>
      <c r="P97" s="414"/>
      <c r="Q97" s="414"/>
      <c r="R97" s="414"/>
      <c r="S97" s="414"/>
      <c r="T97" s="414"/>
      <c r="U97" s="414"/>
      <c r="V97" s="414"/>
      <c r="W97" s="414"/>
      <c r="X97" s="414"/>
    </row>
    <row r="98" spans="1:24" ht="13.5" customHeight="1">
      <c r="A98" s="414"/>
      <c r="B98" s="414"/>
      <c r="C98" s="414"/>
      <c r="D98" s="414"/>
      <c r="E98" s="414"/>
      <c r="F98" s="414"/>
      <c r="G98" s="414"/>
      <c r="H98" s="414"/>
      <c r="I98" s="414"/>
      <c r="J98" s="414"/>
      <c r="K98" s="414"/>
      <c r="L98" s="414"/>
      <c r="M98" s="414"/>
      <c r="N98" s="414"/>
      <c r="O98" s="414"/>
      <c r="P98" s="414"/>
      <c r="Q98" s="414"/>
      <c r="R98" s="414"/>
      <c r="S98" s="414"/>
      <c r="T98" s="414"/>
      <c r="U98" s="414"/>
      <c r="V98" s="414"/>
      <c r="W98" s="414"/>
      <c r="X98" s="414"/>
    </row>
    <row r="99" spans="1:24" ht="13.5" customHeight="1">
      <c r="A99" s="414"/>
      <c r="B99" s="414"/>
      <c r="C99" s="414"/>
      <c r="D99" s="414"/>
      <c r="E99" s="414"/>
      <c r="F99" s="414"/>
      <c r="G99" s="414"/>
      <c r="H99" s="414"/>
      <c r="I99" s="414"/>
      <c r="J99" s="414"/>
      <c r="K99" s="414"/>
      <c r="L99" s="414"/>
      <c r="M99" s="414"/>
      <c r="N99" s="414"/>
      <c r="O99" s="414"/>
      <c r="P99" s="414"/>
      <c r="Q99" s="414"/>
      <c r="R99" s="414"/>
      <c r="S99" s="414"/>
      <c r="T99" s="414"/>
      <c r="U99" s="414"/>
      <c r="V99" s="414"/>
      <c r="W99" s="414"/>
      <c r="X99" s="414"/>
    </row>
    <row r="100" spans="1:24" ht="13.5" customHeight="1">
      <c r="A100" s="414"/>
      <c r="B100" s="414"/>
      <c r="C100" s="414"/>
      <c r="D100" s="414"/>
      <c r="E100" s="414"/>
      <c r="F100" s="414"/>
      <c r="G100" s="414"/>
      <c r="H100" s="414"/>
      <c r="I100" s="414"/>
      <c r="J100" s="414"/>
      <c r="K100" s="414"/>
      <c r="L100" s="414"/>
      <c r="M100" s="414"/>
      <c r="N100" s="414"/>
      <c r="O100" s="414"/>
      <c r="P100" s="414"/>
      <c r="Q100" s="414"/>
      <c r="R100" s="414"/>
      <c r="S100" s="414"/>
      <c r="T100" s="414"/>
      <c r="U100" s="414"/>
      <c r="V100" s="414"/>
      <c r="W100" s="414"/>
      <c r="X100" s="414"/>
    </row>
    <row r="101" spans="1:24" ht="13.5" customHeight="1">
      <c r="A101" s="414"/>
      <c r="B101" s="414"/>
      <c r="C101" s="414"/>
      <c r="D101" s="414"/>
      <c r="E101" s="414"/>
      <c r="F101" s="414"/>
      <c r="G101" s="414"/>
      <c r="H101" s="414"/>
      <c r="I101" s="414"/>
      <c r="J101" s="414"/>
      <c r="K101" s="414"/>
      <c r="L101" s="414"/>
      <c r="M101" s="414"/>
      <c r="N101" s="414"/>
      <c r="O101" s="414"/>
      <c r="P101" s="414"/>
      <c r="Q101" s="414"/>
      <c r="R101" s="414"/>
      <c r="S101" s="414"/>
      <c r="T101" s="414"/>
      <c r="U101" s="414"/>
      <c r="V101" s="414"/>
      <c r="W101" s="414"/>
      <c r="X101" s="414"/>
    </row>
    <row r="102" spans="1:24" ht="13.5" customHeight="1">
      <c r="A102" s="414"/>
      <c r="B102" s="414"/>
      <c r="C102" s="414"/>
      <c r="D102" s="414"/>
      <c r="E102" s="414"/>
      <c r="F102" s="414"/>
      <c r="G102" s="414"/>
      <c r="H102" s="414"/>
      <c r="I102" s="414"/>
      <c r="J102" s="414"/>
      <c r="K102" s="414"/>
      <c r="L102" s="414"/>
      <c r="M102" s="414"/>
      <c r="N102" s="414"/>
      <c r="O102" s="414"/>
      <c r="P102" s="414"/>
      <c r="Q102" s="414"/>
      <c r="R102" s="414"/>
      <c r="S102" s="414"/>
      <c r="T102" s="414"/>
      <c r="U102" s="414"/>
      <c r="V102" s="414"/>
      <c r="W102" s="414"/>
      <c r="X102" s="414"/>
    </row>
    <row r="103" spans="1:24" ht="13.5" customHeight="1">
      <c r="A103" s="414"/>
      <c r="B103" s="414"/>
      <c r="C103" s="414"/>
      <c r="D103" s="414"/>
      <c r="E103" s="414"/>
      <c r="F103" s="414"/>
      <c r="G103" s="414"/>
      <c r="H103" s="414"/>
      <c r="I103" s="414"/>
      <c r="J103" s="414"/>
      <c r="K103" s="414"/>
      <c r="L103" s="414"/>
      <c r="M103" s="414"/>
      <c r="N103" s="414"/>
      <c r="O103" s="414"/>
      <c r="P103" s="414"/>
      <c r="Q103" s="414"/>
      <c r="R103" s="414"/>
      <c r="S103" s="414"/>
      <c r="T103" s="414"/>
      <c r="U103" s="414"/>
      <c r="V103" s="414"/>
      <c r="W103" s="414"/>
      <c r="X103" s="414"/>
    </row>
    <row r="104" spans="1:24" ht="13.5" customHeight="1">
      <c r="A104" s="414"/>
      <c r="B104" s="414"/>
      <c r="C104" s="414"/>
      <c r="D104" s="414"/>
      <c r="E104" s="414"/>
      <c r="F104" s="414"/>
      <c r="G104" s="414"/>
      <c r="H104" s="414"/>
      <c r="I104" s="414"/>
      <c r="J104" s="414"/>
      <c r="K104" s="414"/>
      <c r="L104" s="414"/>
      <c r="M104" s="414"/>
      <c r="N104" s="414"/>
      <c r="O104" s="414"/>
      <c r="P104" s="414"/>
      <c r="Q104" s="414"/>
      <c r="R104" s="414"/>
      <c r="S104" s="414"/>
      <c r="T104" s="414"/>
      <c r="U104" s="414"/>
      <c r="V104" s="414"/>
      <c r="W104" s="414"/>
      <c r="X104" s="414"/>
    </row>
    <row r="105" spans="1:24" ht="13.5" customHeight="1">
      <c r="A105" s="414"/>
      <c r="B105" s="414"/>
      <c r="C105" s="414"/>
      <c r="D105" s="414"/>
      <c r="E105" s="414"/>
      <c r="F105" s="414"/>
      <c r="G105" s="414"/>
      <c r="H105" s="414"/>
      <c r="I105" s="414"/>
      <c r="J105" s="414"/>
      <c r="K105" s="414"/>
      <c r="L105" s="414"/>
      <c r="M105" s="414"/>
      <c r="N105" s="414"/>
      <c r="O105" s="414"/>
      <c r="P105" s="414"/>
      <c r="Q105" s="414"/>
      <c r="R105" s="414"/>
      <c r="S105" s="414"/>
      <c r="T105" s="414"/>
      <c r="U105" s="414"/>
      <c r="V105" s="414"/>
      <c r="W105" s="414"/>
      <c r="X105" s="414"/>
    </row>
    <row r="106" spans="1:24" ht="13.5" customHeight="1">
      <c r="A106" s="414"/>
      <c r="B106" s="414"/>
      <c r="C106" s="414"/>
      <c r="D106" s="414"/>
      <c r="E106" s="414"/>
      <c r="F106" s="414"/>
      <c r="G106" s="414"/>
      <c r="H106" s="414"/>
      <c r="I106" s="414"/>
      <c r="J106" s="414"/>
      <c r="K106" s="414"/>
      <c r="L106" s="414"/>
      <c r="M106" s="414"/>
      <c r="N106" s="414"/>
      <c r="O106" s="414"/>
      <c r="P106" s="414"/>
      <c r="Q106" s="414"/>
      <c r="R106" s="414"/>
      <c r="S106" s="414"/>
      <c r="T106" s="414"/>
      <c r="U106" s="414"/>
      <c r="V106" s="414"/>
      <c r="W106" s="414"/>
      <c r="X106" s="414"/>
    </row>
    <row r="107" spans="1:24" ht="13.5" customHeight="1">
      <c r="A107" s="414"/>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row>
    <row r="108" spans="1:24" ht="13.5" customHeight="1">
      <c r="A108" s="414"/>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row>
    <row r="109" spans="1:24" ht="13.5" customHeight="1">
      <c r="A109" s="414"/>
      <c r="B109" s="414"/>
      <c r="C109" s="414"/>
      <c r="D109" s="414"/>
      <c r="E109" s="414"/>
      <c r="F109" s="414"/>
      <c r="G109" s="414"/>
      <c r="H109" s="414"/>
      <c r="I109" s="414"/>
      <c r="J109" s="414"/>
      <c r="K109" s="414"/>
      <c r="L109" s="414"/>
      <c r="M109" s="414"/>
      <c r="N109" s="414"/>
      <c r="O109" s="414"/>
      <c r="P109" s="414"/>
      <c r="Q109" s="414"/>
      <c r="R109" s="414"/>
      <c r="S109" s="414"/>
      <c r="T109" s="414"/>
      <c r="U109" s="414"/>
      <c r="V109" s="414"/>
      <c r="W109" s="414"/>
      <c r="X109" s="414"/>
    </row>
    <row r="110" spans="1:24" ht="13.5" customHeight="1">
      <c r="A110" s="414"/>
      <c r="B110" s="414"/>
      <c r="C110" s="414"/>
      <c r="D110" s="414"/>
      <c r="E110" s="414"/>
      <c r="F110" s="414"/>
      <c r="G110" s="414"/>
      <c r="H110" s="414"/>
      <c r="I110" s="414"/>
      <c r="J110" s="414"/>
      <c r="K110" s="414"/>
      <c r="L110" s="414"/>
      <c r="M110" s="414"/>
      <c r="N110" s="414"/>
      <c r="O110" s="414"/>
      <c r="P110" s="414"/>
      <c r="Q110" s="414"/>
      <c r="R110" s="414"/>
      <c r="S110" s="414"/>
      <c r="T110" s="414"/>
      <c r="U110" s="414"/>
      <c r="V110" s="414"/>
      <c r="W110" s="414"/>
      <c r="X110" s="414"/>
    </row>
    <row r="111" spans="1:24" ht="13.5" customHeight="1">
      <c r="A111" s="414"/>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row>
    <row r="112" spans="1:24" ht="13.5" customHeight="1">
      <c r="A112" s="414"/>
      <c r="B112" s="414"/>
      <c r="C112" s="414"/>
      <c r="D112" s="414"/>
      <c r="E112" s="414"/>
      <c r="F112" s="414"/>
      <c r="G112" s="414"/>
      <c r="H112" s="414"/>
      <c r="I112" s="414"/>
      <c r="J112" s="414"/>
      <c r="K112" s="414"/>
      <c r="L112" s="414"/>
      <c r="M112" s="414"/>
      <c r="N112" s="414"/>
      <c r="O112" s="414"/>
      <c r="P112" s="414"/>
      <c r="Q112" s="414"/>
      <c r="R112" s="414"/>
      <c r="S112" s="414"/>
      <c r="T112" s="414"/>
      <c r="U112" s="414"/>
      <c r="V112" s="414"/>
      <c r="W112" s="414"/>
      <c r="X112" s="414"/>
    </row>
    <row r="113" spans="1:24" ht="13.5" customHeight="1">
      <c r="A113" s="414"/>
      <c r="B113" s="414"/>
      <c r="C113" s="414"/>
      <c r="D113" s="414"/>
      <c r="E113" s="414"/>
      <c r="F113" s="414"/>
      <c r="G113" s="414"/>
      <c r="H113" s="414"/>
      <c r="I113" s="414"/>
      <c r="J113" s="414"/>
      <c r="K113" s="414"/>
      <c r="L113" s="414"/>
      <c r="M113" s="414"/>
      <c r="N113" s="414"/>
      <c r="O113" s="414"/>
      <c r="P113" s="414"/>
      <c r="Q113" s="414"/>
      <c r="R113" s="414"/>
      <c r="S113" s="414"/>
      <c r="T113" s="414"/>
      <c r="U113" s="414"/>
      <c r="V113" s="414"/>
      <c r="W113" s="414"/>
      <c r="X113" s="414"/>
    </row>
    <row r="114" spans="1:24" ht="13.5" customHeight="1">
      <c r="A114" s="414"/>
      <c r="B114" s="414"/>
      <c r="C114" s="414"/>
      <c r="D114" s="414"/>
      <c r="E114" s="414"/>
      <c r="F114" s="414"/>
      <c r="G114" s="414"/>
      <c r="H114" s="414"/>
      <c r="I114" s="414"/>
      <c r="J114" s="414"/>
      <c r="K114" s="414"/>
      <c r="L114" s="414"/>
      <c r="M114" s="414"/>
      <c r="N114" s="414"/>
      <c r="O114" s="414"/>
      <c r="P114" s="414"/>
      <c r="Q114" s="414"/>
      <c r="R114" s="414"/>
      <c r="S114" s="414"/>
      <c r="T114" s="414"/>
      <c r="U114" s="414"/>
      <c r="V114" s="414"/>
      <c r="W114" s="414"/>
      <c r="X114" s="414"/>
    </row>
    <row r="115" spans="1:24" ht="13.5" customHeight="1">
      <c r="A115" s="414"/>
      <c r="B115" s="414"/>
      <c r="C115" s="414"/>
      <c r="D115" s="414"/>
      <c r="E115" s="414"/>
      <c r="F115" s="414"/>
      <c r="G115" s="414"/>
      <c r="H115" s="414"/>
      <c r="I115" s="414"/>
      <c r="J115" s="414"/>
      <c r="K115" s="414"/>
      <c r="L115" s="414"/>
      <c r="M115" s="414"/>
      <c r="N115" s="414"/>
      <c r="O115" s="414"/>
      <c r="P115" s="414"/>
      <c r="Q115" s="414"/>
      <c r="R115" s="414"/>
      <c r="S115" s="414"/>
      <c r="T115" s="414"/>
      <c r="U115" s="414"/>
      <c r="V115" s="414"/>
      <c r="W115" s="414"/>
      <c r="X115" s="414"/>
    </row>
    <row r="116" spans="1:24" ht="13.5" customHeight="1">
      <c r="A116" s="414"/>
      <c r="B116" s="414"/>
      <c r="C116" s="414"/>
      <c r="D116" s="414"/>
      <c r="E116" s="414"/>
      <c r="F116" s="414"/>
      <c r="G116" s="414"/>
      <c r="H116" s="414"/>
      <c r="I116" s="414"/>
      <c r="J116" s="414"/>
      <c r="K116" s="414"/>
      <c r="L116" s="414"/>
      <c r="M116" s="414"/>
      <c r="N116" s="414"/>
      <c r="O116" s="414"/>
      <c r="P116" s="414"/>
      <c r="Q116" s="414"/>
      <c r="R116" s="414"/>
      <c r="S116" s="414"/>
      <c r="T116" s="414"/>
      <c r="U116" s="414"/>
      <c r="V116" s="414"/>
      <c r="W116" s="414"/>
      <c r="X116" s="414"/>
    </row>
    <row r="117" spans="1:24" ht="13.5" customHeight="1">
      <c r="A117" s="414"/>
      <c r="B117" s="414"/>
      <c r="C117" s="414"/>
      <c r="D117" s="414"/>
      <c r="E117" s="414"/>
      <c r="F117" s="414"/>
      <c r="G117" s="414"/>
      <c r="H117" s="414"/>
      <c r="I117" s="414"/>
      <c r="J117" s="414"/>
      <c r="K117" s="414"/>
      <c r="L117" s="414"/>
      <c r="M117" s="414"/>
      <c r="N117" s="414"/>
      <c r="O117" s="414"/>
      <c r="P117" s="414"/>
      <c r="Q117" s="414"/>
      <c r="R117" s="414"/>
      <c r="S117" s="414"/>
      <c r="T117" s="414"/>
      <c r="U117" s="414"/>
      <c r="V117" s="414"/>
      <c r="W117" s="414"/>
      <c r="X117" s="414"/>
    </row>
    <row r="118" spans="1:24" ht="13.5" customHeight="1">
      <c r="A118" s="414"/>
      <c r="B118" s="414"/>
      <c r="C118" s="414"/>
      <c r="D118" s="414"/>
      <c r="E118" s="414"/>
      <c r="F118" s="414"/>
      <c r="G118" s="414"/>
      <c r="H118" s="414"/>
      <c r="I118" s="414"/>
      <c r="J118" s="414"/>
      <c r="K118" s="414"/>
      <c r="L118" s="414"/>
      <c r="M118" s="414"/>
      <c r="N118" s="414"/>
      <c r="O118" s="414"/>
      <c r="P118" s="414"/>
      <c r="Q118" s="414"/>
      <c r="R118" s="414"/>
      <c r="S118" s="414"/>
      <c r="T118" s="414"/>
      <c r="U118" s="414"/>
      <c r="V118" s="414"/>
      <c r="W118" s="414"/>
      <c r="X118" s="414"/>
    </row>
    <row r="119" spans="1:24" ht="13.5" customHeight="1">
      <c r="A119" s="414"/>
      <c r="B119" s="414"/>
      <c r="C119" s="414"/>
      <c r="D119" s="414"/>
      <c r="E119" s="414"/>
      <c r="F119" s="414"/>
      <c r="G119" s="414"/>
      <c r="H119" s="414"/>
      <c r="I119" s="414"/>
      <c r="J119" s="414"/>
      <c r="K119" s="414"/>
      <c r="L119" s="414"/>
      <c r="M119" s="414"/>
      <c r="N119" s="414"/>
      <c r="O119" s="414"/>
      <c r="P119" s="414"/>
      <c r="Q119" s="414"/>
      <c r="R119" s="414"/>
      <c r="S119" s="414"/>
      <c r="T119" s="414"/>
      <c r="U119" s="414"/>
      <c r="V119" s="414"/>
      <c r="W119" s="414"/>
      <c r="X119" s="414"/>
    </row>
    <row r="120" spans="1:24" ht="13.5" customHeight="1">
      <c r="A120" s="414"/>
      <c r="B120" s="414"/>
      <c r="C120" s="414"/>
      <c r="D120" s="414"/>
      <c r="E120" s="414"/>
      <c r="F120" s="414"/>
      <c r="G120" s="414"/>
      <c r="H120" s="414"/>
      <c r="I120" s="414"/>
      <c r="J120" s="414"/>
      <c r="K120" s="414"/>
      <c r="L120" s="414"/>
      <c r="M120" s="414"/>
      <c r="N120" s="414"/>
      <c r="O120" s="414"/>
      <c r="P120" s="414"/>
      <c r="Q120" s="414"/>
      <c r="R120" s="414"/>
      <c r="S120" s="414"/>
      <c r="T120" s="414"/>
      <c r="U120" s="414"/>
      <c r="V120" s="414"/>
      <c r="W120" s="414"/>
      <c r="X120" s="414"/>
    </row>
    <row r="121" spans="1:24" ht="13.5" customHeight="1">
      <c r="A121" s="414"/>
      <c r="B121" s="414"/>
      <c r="C121" s="414"/>
      <c r="D121" s="414"/>
      <c r="E121" s="414"/>
      <c r="F121" s="414"/>
      <c r="G121" s="414"/>
      <c r="H121" s="414"/>
      <c r="I121" s="414"/>
      <c r="J121" s="414"/>
      <c r="K121" s="414"/>
      <c r="L121" s="414"/>
      <c r="M121" s="414"/>
      <c r="N121" s="414"/>
      <c r="O121" s="414"/>
      <c r="P121" s="414"/>
      <c r="Q121" s="414"/>
      <c r="R121" s="414"/>
      <c r="S121" s="414"/>
      <c r="T121" s="414"/>
      <c r="U121" s="414"/>
      <c r="V121" s="414"/>
      <c r="W121" s="414"/>
      <c r="X121" s="414"/>
    </row>
    <row r="122" spans="1:24" ht="13.5" customHeight="1">
      <c r="A122" s="414"/>
      <c r="B122" s="414"/>
      <c r="C122" s="414"/>
      <c r="D122" s="414"/>
      <c r="E122" s="414"/>
      <c r="F122" s="414"/>
      <c r="G122" s="414"/>
      <c r="H122" s="414"/>
      <c r="I122" s="414"/>
      <c r="J122" s="414"/>
      <c r="K122" s="414"/>
      <c r="L122" s="414"/>
      <c r="M122" s="414"/>
      <c r="N122" s="414"/>
      <c r="O122" s="414"/>
      <c r="P122" s="414"/>
      <c r="Q122" s="414"/>
      <c r="R122" s="414"/>
      <c r="S122" s="414"/>
      <c r="T122" s="414"/>
      <c r="U122" s="414"/>
      <c r="V122" s="414"/>
      <c r="W122" s="414"/>
      <c r="X122" s="414"/>
    </row>
    <row r="123" spans="1:24" ht="13.5" customHeight="1">
      <c r="A123" s="414"/>
      <c r="B123" s="414"/>
      <c r="C123" s="414"/>
      <c r="D123" s="414"/>
      <c r="E123" s="414"/>
      <c r="F123" s="414"/>
      <c r="G123" s="414"/>
      <c r="H123" s="414"/>
      <c r="I123" s="414"/>
      <c r="J123" s="414"/>
      <c r="K123" s="414"/>
      <c r="L123" s="414"/>
      <c r="M123" s="414"/>
      <c r="N123" s="414"/>
      <c r="O123" s="414"/>
      <c r="P123" s="414"/>
      <c r="Q123" s="414"/>
      <c r="R123" s="414"/>
      <c r="S123" s="414"/>
      <c r="T123" s="414"/>
      <c r="U123" s="414"/>
      <c r="V123" s="414"/>
      <c r="W123" s="414"/>
      <c r="X123" s="414"/>
    </row>
    <row r="124" spans="1:24" ht="13.5" customHeight="1">
      <c r="A124" s="414"/>
      <c r="B124" s="414"/>
      <c r="C124" s="414"/>
      <c r="D124" s="414"/>
      <c r="E124" s="414"/>
      <c r="F124" s="414"/>
      <c r="G124" s="414"/>
      <c r="H124" s="414"/>
      <c r="I124" s="414"/>
      <c r="J124" s="414"/>
      <c r="K124" s="414"/>
      <c r="L124" s="414"/>
      <c r="M124" s="414"/>
      <c r="N124" s="414"/>
      <c r="O124" s="414"/>
      <c r="P124" s="414"/>
      <c r="Q124" s="414"/>
      <c r="R124" s="414"/>
      <c r="S124" s="414"/>
      <c r="T124" s="414"/>
      <c r="U124" s="414"/>
      <c r="V124" s="414"/>
      <c r="W124" s="414"/>
      <c r="X124" s="414"/>
    </row>
    <row r="125" spans="1:24" ht="13.5" customHeight="1">
      <c r="A125" s="414"/>
      <c r="B125" s="414"/>
      <c r="C125" s="414"/>
      <c r="D125" s="414"/>
      <c r="E125" s="414"/>
      <c r="F125" s="414"/>
      <c r="G125" s="414"/>
      <c r="H125" s="414"/>
      <c r="I125" s="414"/>
      <c r="J125" s="414"/>
      <c r="K125" s="414"/>
      <c r="L125" s="414"/>
      <c r="M125" s="414"/>
      <c r="N125" s="414"/>
      <c r="O125" s="414"/>
      <c r="P125" s="414"/>
      <c r="Q125" s="414"/>
      <c r="R125" s="414"/>
      <c r="S125" s="414"/>
      <c r="T125" s="414"/>
      <c r="U125" s="414"/>
      <c r="V125" s="414"/>
      <c r="W125" s="414"/>
      <c r="X125" s="414"/>
    </row>
    <row r="126" spans="1:24" ht="13.5" customHeight="1">
      <c r="A126" s="414"/>
      <c r="B126" s="414"/>
      <c r="C126" s="414"/>
      <c r="D126" s="414"/>
      <c r="E126" s="414"/>
      <c r="F126" s="414"/>
      <c r="G126" s="414"/>
      <c r="H126" s="414"/>
      <c r="I126" s="414"/>
      <c r="J126" s="414"/>
      <c r="K126" s="414"/>
      <c r="L126" s="414"/>
      <c r="M126" s="414"/>
      <c r="N126" s="414"/>
      <c r="O126" s="414"/>
      <c r="P126" s="414"/>
      <c r="Q126" s="414"/>
      <c r="R126" s="414"/>
      <c r="S126" s="414"/>
      <c r="T126" s="414"/>
      <c r="U126" s="414"/>
      <c r="V126" s="414"/>
      <c r="W126" s="414"/>
      <c r="X126" s="414"/>
    </row>
    <row r="127" spans="1:24" ht="13.5" customHeight="1">
      <c r="A127" s="414"/>
      <c r="B127" s="414"/>
      <c r="C127" s="414"/>
      <c r="D127" s="414"/>
      <c r="E127" s="414"/>
      <c r="F127" s="414"/>
      <c r="G127" s="414"/>
      <c r="H127" s="414"/>
      <c r="I127" s="414"/>
      <c r="J127" s="414"/>
      <c r="K127" s="414"/>
      <c r="L127" s="414"/>
      <c r="M127" s="414"/>
      <c r="N127" s="414"/>
      <c r="O127" s="414"/>
      <c r="P127" s="414"/>
      <c r="Q127" s="414"/>
      <c r="R127" s="414"/>
      <c r="S127" s="414"/>
      <c r="T127" s="414"/>
      <c r="U127" s="414"/>
      <c r="V127" s="414"/>
      <c r="W127" s="414"/>
      <c r="X127" s="414"/>
    </row>
    <row r="128" spans="1:24" ht="13.5" customHeight="1">
      <c r="A128" s="414"/>
      <c r="B128" s="414"/>
      <c r="C128" s="414"/>
      <c r="D128" s="414"/>
      <c r="E128" s="414"/>
      <c r="F128" s="414"/>
      <c r="G128" s="414"/>
      <c r="H128" s="414"/>
      <c r="I128" s="414"/>
      <c r="J128" s="414"/>
      <c r="K128" s="414"/>
      <c r="L128" s="414"/>
      <c r="M128" s="414"/>
      <c r="N128" s="414"/>
      <c r="O128" s="414"/>
      <c r="P128" s="414"/>
      <c r="Q128" s="414"/>
      <c r="R128" s="414"/>
      <c r="S128" s="414"/>
      <c r="T128" s="414"/>
      <c r="U128" s="414"/>
      <c r="V128" s="414"/>
      <c r="W128" s="414"/>
      <c r="X128" s="414"/>
    </row>
    <row r="129" spans="1:24" ht="13.5" customHeight="1">
      <c r="A129" s="414"/>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row>
    <row r="130" spans="1:24" ht="13.5" customHeight="1">
      <c r="A130" s="414"/>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row>
    <row r="131" spans="1:24" ht="13.5" customHeight="1">
      <c r="A131" s="414"/>
      <c r="B131" s="414"/>
      <c r="C131" s="414"/>
      <c r="D131" s="414"/>
      <c r="E131" s="414"/>
      <c r="F131" s="414"/>
      <c r="G131" s="414"/>
      <c r="H131" s="414"/>
      <c r="I131" s="414"/>
      <c r="J131" s="414"/>
      <c r="K131" s="414"/>
      <c r="L131" s="414"/>
      <c r="M131" s="414"/>
      <c r="N131" s="414"/>
      <c r="O131" s="414"/>
      <c r="P131" s="414"/>
      <c r="Q131" s="414"/>
      <c r="R131" s="414"/>
      <c r="S131" s="414"/>
      <c r="T131" s="414"/>
      <c r="U131" s="414"/>
      <c r="V131" s="414"/>
      <c r="W131" s="414"/>
      <c r="X131" s="414"/>
    </row>
    <row r="132" spans="1:24" ht="13.5" customHeight="1">
      <c r="A132" s="414"/>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row>
    <row r="133" spans="1:24" ht="13.5" customHeight="1">
      <c r="A133" s="414"/>
      <c r="B133" s="414"/>
      <c r="C133" s="414"/>
      <c r="D133" s="414"/>
      <c r="E133" s="414"/>
      <c r="F133" s="414"/>
      <c r="G133" s="414"/>
      <c r="H133" s="414"/>
      <c r="I133" s="414"/>
      <c r="J133" s="414"/>
      <c r="K133" s="414"/>
      <c r="L133" s="414"/>
      <c r="M133" s="414"/>
      <c r="N133" s="414"/>
      <c r="O133" s="414"/>
      <c r="P133" s="414"/>
      <c r="Q133" s="414"/>
      <c r="R133" s="414"/>
      <c r="S133" s="414"/>
      <c r="T133" s="414"/>
      <c r="U133" s="414"/>
      <c r="V133" s="414"/>
      <c r="W133" s="414"/>
      <c r="X133" s="414"/>
    </row>
    <row r="134" spans="1:24" ht="13.5" customHeight="1">
      <c r="A134" s="414"/>
      <c r="B134" s="414"/>
      <c r="C134" s="414"/>
      <c r="D134" s="414"/>
      <c r="E134" s="414"/>
      <c r="F134" s="414"/>
      <c r="G134" s="414"/>
      <c r="H134" s="414"/>
      <c r="I134" s="414"/>
      <c r="J134" s="414"/>
      <c r="K134" s="414"/>
      <c r="L134" s="414"/>
      <c r="M134" s="414"/>
      <c r="N134" s="414"/>
      <c r="O134" s="414"/>
      <c r="P134" s="414"/>
      <c r="Q134" s="414"/>
      <c r="R134" s="414"/>
      <c r="S134" s="414"/>
      <c r="T134" s="414"/>
      <c r="U134" s="414"/>
      <c r="V134" s="414"/>
      <c r="W134" s="414"/>
      <c r="X134" s="414"/>
    </row>
    <row r="135" spans="1:24" ht="13.5" customHeight="1">
      <c r="A135" s="414"/>
      <c r="B135" s="414"/>
      <c r="C135" s="414"/>
      <c r="D135" s="414"/>
      <c r="E135" s="414"/>
      <c r="F135" s="414"/>
      <c r="G135" s="414"/>
      <c r="H135" s="414"/>
      <c r="I135" s="414"/>
      <c r="J135" s="414"/>
      <c r="K135" s="414"/>
      <c r="L135" s="414"/>
      <c r="M135" s="414"/>
      <c r="N135" s="414"/>
      <c r="O135" s="414"/>
      <c r="P135" s="414"/>
      <c r="Q135" s="414"/>
      <c r="R135" s="414"/>
      <c r="S135" s="414"/>
      <c r="T135" s="414"/>
      <c r="U135" s="414"/>
      <c r="V135" s="414"/>
      <c r="W135" s="414"/>
      <c r="X135" s="414"/>
    </row>
    <row r="136" spans="1:24" ht="13.5" customHeight="1">
      <c r="A136" s="414"/>
      <c r="B136" s="414"/>
      <c r="C136" s="414"/>
      <c r="D136" s="414"/>
      <c r="E136" s="414"/>
      <c r="F136" s="414"/>
      <c r="G136" s="414"/>
      <c r="H136" s="414"/>
      <c r="I136" s="414"/>
      <c r="J136" s="414"/>
      <c r="K136" s="414"/>
      <c r="L136" s="414"/>
      <c r="M136" s="414"/>
      <c r="N136" s="414"/>
      <c r="O136" s="414"/>
      <c r="P136" s="414"/>
      <c r="Q136" s="414"/>
      <c r="R136" s="414"/>
      <c r="S136" s="414"/>
      <c r="T136" s="414"/>
      <c r="U136" s="414"/>
      <c r="V136" s="414"/>
      <c r="W136" s="414"/>
      <c r="X136" s="414"/>
    </row>
    <row r="137" spans="1:24" ht="13.5" customHeight="1">
      <c r="A137" s="414"/>
      <c r="B137" s="414"/>
      <c r="C137" s="414"/>
      <c r="D137" s="414"/>
      <c r="E137" s="414"/>
      <c r="F137" s="414"/>
      <c r="G137" s="414"/>
      <c r="H137" s="414"/>
      <c r="I137" s="414"/>
      <c r="J137" s="414"/>
      <c r="K137" s="414"/>
      <c r="L137" s="414"/>
      <c r="M137" s="414"/>
      <c r="N137" s="414"/>
      <c r="O137" s="414"/>
      <c r="P137" s="414"/>
      <c r="Q137" s="414"/>
      <c r="R137" s="414"/>
      <c r="S137" s="414"/>
      <c r="T137" s="414"/>
      <c r="U137" s="414"/>
      <c r="V137" s="414"/>
      <c r="W137" s="414"/>
      <c r="X137" s="414"/>
    </row>
    <row r="138" spans="1:24" ht="13.5" customHeight="1">
      <c r="A138" s="414"/>
      <c r="B138" s="414"/>
      <c r="C138" s="414"/>
      <c r="D138" s="414"/>
      <c r="E138" s="414"/>
      <c r="F138" s="414"/>
      <c r="G138" s="414"/>
      <c r="H138" s="414"/>
      <c r="I138" s="414"/>
      <c r="J138" s="414"/>
      <c r="K138" s="414"/>
      <c r="L138" s="414"/>
      <c r="M138" s="414"/>
      <c r="N138" s="414"/>
      <c r="O138" s="414"/>
      <c r="P138" s="414"/>
      <c r="Q138" s="414"/>
      <c r="R138" s="414"/>
      <c r="S138" s="414"/>
      <c r="T138" s="414"/>
      <c r="U138" s="414"/>
      <c r="V138" s="414"/>
      <c r="W138" s="414"/>
      <c r="X138" s="414"/>
    </row>
    <row r="139" spans="1:24" ht="13.5" customHeight="1">
      <c r="A139" s="414"/>
      <c r="B139" s="414"/>
      <c r="C139" s="414"/>
      <c r="D139" s="414"/>
      <c r="E139" s="414"/>
      <c r="F139" s="414"/>
      <c r="G139" s="414"/>
      <c r="H139" s="414"/>
      <c r="I139" s="414"/>
      <c r="J139" s="414"/>
      <c r="K139" s="414"/>
      <c r="L139" s="414"/>
      <c r="M139" s="414"/>
      <c r="N139" s="414"/>
      <c r="O139" s="414"/>
      <c r="P139" s="414"/>
      <c r="Q139" s="414"/>
      <c r="R139" s="414"/>
      <c r="S139" s="414"/>
      <c r="T139" s="414"/>
      <c r="U139" s="414"/>
      <c r="V139" s="414"/>
      <c r="W139" s="414"/>
      <c r="X139" s="414"/>
    </row>
    <row r="140" spans="1:24" ht="13.5" customHeight="1">
      <c r="A140" s="414"/>
      <c r="B140" s="414"/>
      <c r="C140" s="414"/>
      <c r="D140" s="414"/>
      <c r="E140" s="414"/>
      <c r="F140" s="414"/>
      <c r="G140" s="414"/>
      <c r="H140" s="414"/>
      <c r="I140" s="414"/>
      <c r="J140" s="414"/>
      <c r="K140" s="414"/>
      <c r="L140" s="414"/>
      <c r="M140" s="414"/>
      <c r="N140" s="414"/>
      <c r="O140" s="414"/>
      <c r="P140" s="414"/>
      <c r="Q140" s="414"/>
      <c r="R140" s="414"/>
      <c r="S140" s="414"/>
      <c r="T140" s="414"/>
      <c r="U140" s="414"/>
      <c r="V140" s="414"/>
      <c r="W140" s="414"/>
      <c r="X140" s="414"/>
    </row>
    <row r="141" spans="1:24" ht="13.5" customHeight="1">
      <c r="A141" s="414"/>
      <c r="B141" s="414"/>
      <c r="C141" s="414"/>
      <c r="D141" s="414"/>
      <c r="E141" s="414"/>
      <c r="F141" s="414"/>
      <c r="G141" s="414"/>
      <c r="H141" s="414"/>
      <c r="I141" s="414"/>
      <c r="J141" s="414"/>
      <c r="K141" s="414"/>
      <c r="L141" s="414"/>
      <c r="M141" s="414"/>
      <c r="N141" s="414"/>
      <c r="O141" s="414"/>
      <c r="P141" s="414"/>
      <c r="Q141" s="414"/>
      <c r="R141" s="414"/>
      <c r="S141" s="414"/>
      <c r="T141" s="414"/>
      <c r="U141" s="414"/>
      <c r="V141" s="414"/>
      <c r="W141" s="414"/>
      <c r="X141" s="414"/>
    </row>
    <row r="142" spans="1:24" ht="13.5" customHeight="1">
      <c r="A142" s="414"/>
      <c r="B142" s="414"/>
      <c r="C142" s="414"/>
      <c r="D142" s="414"/>
      <c r="E142" s="414"/>
      <c r="F142" s="414"/>
      <c r="G142" s="414"/>
      <c r="H142" s="414"/>
      <c r="I142" s="414"/>
      <c r="J142" s="414"/>
      <c r="K142" s="414"/>
      <c r="L142" s="414"/>
      <c r="M142" s="414"/>
      <c r="N142" s="414"/>
      <c r="O142" s="414"/>
      <c r="P142" s="414"/>
      <c r="Q142" s="414"/>
      <c r="R142" s="414"/>
      <c r="S142" s="414"/>
      <c r="T142" s="414"/>
      <c r="U142" s="414"/>
      <c r="V142" s="414"/>
      <c r="W142" s="414"/>
      <c r="X142" s="414"/>
    </row>
    <row r="143" spans="1:24" ht="13.5" customHeight="1">
      <c r="A143" s="414"/>
      <c r="B143" s="414"/>
      <c r="C143" s="414"/>
      <c r="D143" s="414"/>
      <c r="E143" s="414"/>
      <c r="F143" s="414"/>
      <c r="G143" s="414"/>
      <c r="H143" s="414"/>
      <c r="I143" s="414"/>
      <c r="J143" s="414"/>
      <c r="K143" s="414"/>
      <c r="L143" s="414"/>
      <c r="M143" s="414"/>
      <c r="N143" s="414"/>
      <c r="O143" s="414"/>
      <c r="P143" s="414"/>
      <c r="Q143" s="414"/>
      <c r="R143" s="414"/>
      <c r="S143" s="414"/>
      <c r="T143" s="414"/>
      <c r="U143" s="414"/>
      <c r="V143" s="414"/>
      <c r="W143" s="414"/>
      <c r="X143" s="414"/>
    </row>
    <row r="144" spans="1:24" ht="13.5" customHeight="1">
      <c r="A144" s="414"/>
      <c r="B144" s="414"/>
      <c r="C144" s="414"/>
      <c r="D144" s="414"/>
      <c r="E144" s="414"/>
      <c r="F144" s="414"/>
      <c r="G144" s="414"/>
      <c r="H144" s="414"/>
      <c r="I144" s="414"/>
      <c r="J144" s="414"/>
      <c r="K144" s="414"/>
      <c r="L144" s="414"/>
      <c r="M144" s="414"/>
      <c r="N144" s="414"/>
      <c r="O144" s="414"/>
      <c r="P144" s="414"/>
      <c r="Q144" s="414"/>
      <c r="R144" s="414"/>
      <c r="S144" s="414"/>
      <c r="T144" s="414"/>
      <c r="U144" s="414"/>
      <c r="V144" s="414"/>
      <c r="W144" s="414"/>
      <c r="X144" s="414"/>
    </row>
    <row r="145" spans="1:24" ht="13.5" customHeight="1">
      <c r="A145" s="414"/>
      <c r="B145" s="414"/>
      <c r="C145" s="414"/>
      <c r="D145" s="414"/>
      <c r="E145" s="414"/>
      <c r="F145" s="414"/>
      <c r="G145" s="414"/>
      <c r="H145" s="414"/>
      <c r="I145" s="414"/>
      <c r="J145" s="414"/>
      <c r="K145" s="414"/>
      <c r="L145" s="414"/>
      <c r="M145" s="414"/>
      <c r="N145" s="414"/>
      <c r="O145" s="414"/>
      <c r="P145" s="414"/>
      <c r="Q145" s="414"/>
      <c r="R145" s="414"/>
      <c r="S145" s="414"/>
      <c r="T145" s="414"/>
      <c r="U145" s="414"/>
      <c r="V145" s="414"/>
      <c r="W145" s="414"/>
      <c r="X145" s="414"/>
    </row>
    <row r="146" spans="1:24" ht="13.5" customHeight="1">
      <c r="A146" s="414"/>
      <c r="B146" s="414"/>
      <c r="C146" s="414"/>
      <c r="D146" s="414"/>
      <c r="E146" s="414"/>
      <c r="F146" s="414"/>
      <c r="G146" s="414"/>
      <c r="H146" s="414"/>
      <c r="I146" s="414"/>
      <c r="J146" s="414"/>
      <c r="K146" s="414"/>
      <c r="L146" s="414"/>
      <c r="M146" s="414"/>
      <c r="N146" s="414"/>
      <c r="O146" s="414"/>
      <c r="P146" s="414"/>
      <c r="Q146" s="414"/>
      <c r="R146" s="414"/>
      <c r="S146" s="414"/>
      <c r="T146" s="414"/>
      <c r="U146" s="414"/>
      <c r="V146" s="414"/>
      <c r="W146" s="414"/>
      <c r="X146" s="414"/>
    </row>
    <row r="147" spans="1:24" ht="13.5" customHeight="1">
      <c r="A147" s="414"/>
      <c r="B147" s="414"/>
      <c r="C147" s="414"/>
      <c r="D147" s="414"/>
      <c r="E147" s="414"/>
      <c r="F147" s="414"/>
      <c r="G147" s="414"/>
      <c r="H147" s="414"/>
      <c r="I147" s="414"/>
      <c r="J147" s="414"/>
      <c r="K147" s="414"/>
      <c r="L147" s="414"/>
      <c r="M147" s="414"/>
      <c r="N147" s="414"/>
      <c r="O147" s="414"/>
      <c r="P147" s="414"/>
      <c r="Q147" s="414"/>
      <c r="R147" s="414"/>
      <c r="S147" s="414"/>
      <c r="T147" s="414"/>
      <c r="U147" s="414"/>
      <c r="V147" s="414"/>
      <c r="W147" s="414"/>
      <c r="X147" s="414"/>
    </row>
    <row r="148" spans="1:24" ht="13.5" customHeight="1">
      <c r="A148" s="414"/>
      <c r="B148" s="414"/>
      <c r="C148" s="414"/>
      <c r="D148" s="414"/>
      <c r="E148" s="414"/>
      <c r="F148" s="414"/>
      <c r="G148" s="414"/>
      <c r="H148" s="414"/>
      <c r="I148" s="414"/>
      <c r="J148" s="414"/>
      <c r="K148" s="414"/>
      <c r="L148" s="414"/>
      <c r="M148" s="414"/>
      <c r="N148" s="414"/>
      <c r="O148" s="414"/>
      <c r="P148" s="414"/>
      <c r="Q148" s="414"/>
      <c r="R148" s="414"/>
      <c r="S148" s="414"/>
      <c r="T148" s="414"/>
      <c r="U148" s="414"/>
      <c r="V148" s="414"/>
      <c r="W148" s="414"/>
      <c r="X148" s="414"/>
    </row>
    <row r="149" spans="1:24" ht="13.5" customHeight="1">
      <c r="A149" s="414"/>
      <c r="B149" s="414"/>
      <c r="C149" s="414"/>
      <c r="D149" s="414"/>
      <c r="E149" s="414"/>
      <c r="F149" s="414"/>
      <c r="G149" s="414"/>
      <c r="H149" s="414"/>
      <c r="I149" s="414"/>
      <c r="J149" s="414"/>
      <c r="K149" s="414"/>
      <c r="L149" s="414"/>
      <c r="M149" s="414"/>
      <c r="N149" s="414"/>
      <c r="O149" s="414"/>
      <c r="P149" s="414"/>
      <c r="Q149" s="414"/>
      <c r="R149" s="414"/>
      <c r="S149" s="414"/>
      <c r="T149" s="414"/>
      <c r="U149" s="414"/>
      <c r="V149" s="414"/>
      <c r="W149" s="414"/>
      <c r="X149" s="414"/>
    </row>
    <row r="150" spans="1:24" ht="13.5" customHeight="1">
      <c r="A150" s="414"/>
      <c r="B150" s="414"/>
      <c r="C150" s="414"/>
      <c r="D150" s="414"/>
      <c r="E150" s="414"/>
      <c r="F150" s="414"/>
      <c r="G150" s="414"/>
      <c r="H150" s="414"/>
      <c r="I150" s="414"/>
      <c r="J150" s="414"/>
      <c r="K150" s="414"/>
      <c r="L150" s="414"/>
      <c r="M150" s="414"/>
      <c r="N150" s="414"/>
      <c r="O150" s="414"/>
      <c r="P150" s="414"/>
      <c r="Q150" s="414"/>
      <c r="R150" s="414"/>
      <c r="S150" s="414"/>
      <c r="T150" s="414"/>
      <c r="U150" s="414"/>
      <c r="V150" s="414"/>
      <c r="W150" s="414"/>
      <c r="X150" s="414"/>
    </row>
    <row r="151" spans="1:24" ht="13.5" customHeight="1">
      <c r="A151" s="414"/>
      <c r="B151" s="414"/>
      <c r="C151" s="414"/>
      <c r="D151" s="414"/>
      <c r="E151" s="414"/>
      <c r="F151" s="414"/>
      <c r="G151" s="414"/>
      <c r="H151" s="414"/>
      <c r="I151" s="414"/>
      <c r="J151" s="414"/>
      <c r="K151" s="414"/>
      <c r="L151" s="414"/>
      <c r="M151" s="414"/>
      <c r="N151" s="414"/>
      <c r="O151" s="414"/>
      <c r="P151" s="414"/>
      <c r="Q151" s="414"/>
      <c r="R151" s="414"/>
      <c r="S151" s="414"/>
      <c r="T151" s="414"/>
      <c r="U151" s="414"/>
      <c r="V151" s="414"/>
      <c r="W151" s="414"/>
      <c r="X151" s="414"/>
    </row>
    <row r="152" spans="1:24" ht="13.5" customHeight="1">
      <c r="A152" s="414"/>
      <c r="B152" s="414"/>
      <c r="C152" s="414"/>
      <c r="D152" s="414"/>
      <c r="E152" s="414"/>
      <c r="F152" s="414"/>
      <c r="G152" s="414"/>
      <c r="H152" s="414"/>
      <c r="I152" s="414"/>
      <c r="J152" s="414"/>
      <c r="K152" s="414"/>
      <c r="L152" s="414"/>
      <c r="M152" s="414"/>
      <c r="N152" s="414"/>
      <c r="O152" s="414"/>
      <c r="P152" s="414"/>
      <c r="Q152" s="414"/>
      <c r="R152" s="414"/>
      <c r="S152" s="414"/>
      <c r="T152" s="414"/>
      <c r="U152" s="414"/>
      <c r="V152" s="414"/>
      <c r="W152" s="414"/>
      <c r="X152" s="414"/>
    </row>
    <row r="153" spans="1:24" ht="13.5" customHeight="1">
      <c r="A153" s="414"/>
      <c r="B153" s="414"/>
      <c r="C153" s="414"/>
      <c r="D153" s="414"/>
      <c r="E153" s="414"/>
      <c r="F153" s="414"/>
      <c r="G153" s="414"/>
      <c r="H153" s="414"/>
      <c r="I153" s="414"/>
      <c r="J153" s="414"/>
      <c r="K153" s="414"/>
      <c r="L153" s="414"/>
      <c r="M153" s="414"/>
      <c r="N153" s="414"/>
      <c r="O153" s="414"/>
      <c r="P153" s="414"/>
      <c r="Q153" s="414"/>
      <c r="R153" s="414"/>
      <c r="S153" s="414"/>
      <c r="T153" s="414"/>
      <c r="U153" s="414"/>
      <c r="V153" s="414"/>
      <c r="W153" s="414"/>
      <c r="X153" s="414"/>
    </row>
    <row r="154" spans="1:24" ht="13.5" customHeight="1">
      <c r="A154" s="414"/>
      <c r="B154" s="414"/>
      <c r="C154" s="414"/>
      <c r="D154" s="414"/>
      <c r="E154" s="414"/>
      <c r="F154" s="414"/>
      <c r="G154" s="414"/>
      <c r="H154" s="414"/>
      <c r="I154" s="414"/>
      <c r="J154" s="414"/>
      <c r="K154" s="414"/>
      <c r="L154" s="414"/>
      <c r="M154" s="414"/>
      <c r="N154" s="414"/>
      <c r="O154" s="414"/>
      <c r="P154" s="414"/>
      <c r="Q154" s="414"/>
      <c r="R154" s="414"/>
      <c r="S154" s="414"/>
      <c r="T154" s="414"/>
      <c r="U154" s="414"/>
      <c r="V154" s="414"/>
      <c r="W154" s="414"/>
      <c r="X154" s="414"/>
    </row>
    <row r="155" spans="1:24" ht="13.5" customHeight="1">
      <c r="A155" s="414"/>
      <c r="B155" s="414"/>
      <c r="C155" s="414"/>
      <c r="D155" s="414"/>
      <c r="E155" s="414"/>
      <c r="F155" s="414"/>
      <c r="G155" s="414"/>
      <c r="H155" s="414"/>
      <c r="I155" s="414"/>
      <c r="J155" s="414"/>
      <c r="K155" s="414"/>
      <c r="L155" s="414"/>
      <c r="M155" s="414"/>
      <c r="N155" s="414"/>
      <c r="O155" s="414"/>
      <c r="P155" s="414"/>
      <c r="Q155" s="414"/>
      <c r="R155" s="414"/>
      <c r="S155" s="414"/>
      <c r="T155" s="414"/>
      <c r="U155" s="414"/>
      <c r="V155" s="414"/>
      <c r="W155" s="414"/>
      <c r="X155" s="414"/>
    </row>
    <row r="156" spans="1:24" ht="13.5" customHeight="1">
      <c r="A156" s="414"/>
      <c r="B156" s="414"/>
      <c r="C156" s="414"/>
      <c r="D156" s="414"/>
      <c r="E156" s="414"/>
      <c r="F156" s="414"/>
      <c r="G156" s="414"/>
      <c r="H156" s="414"/>
      <c r="I156" s="414"/>
      <c r="J156" s="414"/>
      <c r="K156" s="414"/>
      <c r="L156" s="414"/>
      <c r="M156" s="414"/>
      <c r="N156" s="414"/>
      <c r="O156" s="414"/>
      <c r="P156" s="414"/>
      <c r="Q156" s="414"/>
      <c r="R156" s="414"/>
      <c r="S156" s="414"/>
      <c r="T156" s="414"/>
      <c r="U156" s="414"/>
      <c r="V156" s="414"/>
      <c r="W156" s="414"/>
      <c r="X156" s="414"/>
    </row>
    <row r="157" spans="1:24" ht="13.5" customHeight="1">
      <c r="A157" s="414"/>
      <c r="B157" s="414"/>
      <c r="C157" s="414"/>
      <c r="D157" s="414"/>
      <c r="E157" s="414"/>
      <c r="F157" s="414"/>
      <c r="G157" s="414"/>
      <c r="H157" s="414"/>
      <c r="I157" s="414"/>
      <c r="J157" s="414"/>
      <c r="K157" s="414"/>
      <c r="L157" s="414"/>
      <c r="M157" s="414"/>
      <c r="N157" s="414"/>
      <c r="O157" s="414"/>
      <c r="P157" s="414"/>
      <c r="Q157" s="414"/>
      <c r="R157" s="414"/>
      <c r="S157" s="414"/>
      <c r="T157" s="414"/>
      <c r="U157" s="414"/>
      <c r="V157" s="414"/>
      <c r="W157" s="414"/>
      <c r="X157" s="414"/>
    </row>
    <row r="158" spans="1:24" ht="13.5" customHeight="1">
      <c r="A158" s="414"/>
      <c r="B158" s="414"/>
      <c r="C158" s="414"/>
      <c r="D158" s="414"/>
      <c r="E158" s="414"/>
      <c r="F158" s="414"/>
      <c r="G158" s="414"/>
      <c r="H158" s="414"/>
      <c r="I158" s="414"/>
      <c r="J158" s="414"/>
      <c r="K158" s="414"/>
      <c r="L158" s="414"/>
      <c r="M158" s="414"/>
      <c r="N158" s="414"/>
      <c r="O158" s="414"/>
      <c r="P158" s="414"/>
      <c r="Q158" s="414"/>
      <c r="R158" s="414"/>
      <c r="S158" s="414"/>
      <c r="T158" s="414"/>
      <c r="U158" s="414"/>
      <c r="V158" s="414"/>
      <c r="W158" s="414"/>
      <c r="X158" s="414"/>
    </row>
    <row r="159" spans="1:24" ht="13.5" customHeight="1">
      <c r="A159" s="414"/>
      <c r="B159" s="414"/>
      <c r="C159" s="414"/>
      <c r="D159" s="414"/>
      <c r="E159" s="414"/>
      <c r="F159" s="414"/>
      <c r="G159" s="414"/>
      <c r="H159" s="414"/>
      <c r="I159" s="414"/>
      <c r="J159" s="414"/>
      <c r="K159" s="414"/>
      <c r="L159" s="414"/>
      <c r="M159" s="414"/>
      <c r="N159" s="414"/>
      <c r="O159" s="414"/>
      <c r="P159" s="414"/>
      <c r="Q159" s="414"/>
      <c r="R159" s="414"/>
      <c r="S159" s="414"/>
      <c r="T159" s="414"/>
      <c r="U159" s="414"/>
      <c r="V159" s="414"/>
      <c r="W159" s="414"/>
      <c r="X159" s="414"/>
    </row>
    <row r="160" spans="1:24" ht="13.5" customHeight="1">
      <c r="A160" s="414"/>
      <c r="B160" s="414"/>
      <c r="C160" s="414"/>
      <c r="D160" s="414"/>
      <c r="E160" s="414"/>
      <c r="F160" s="414"/>
      <c r="G160" s="414"/>
      <c r="H160" s="414"/>
      <c r="I160" s="414"/>
      <c r="J160" s="414"/>
      <c r="K160" s="414"/>
      <c r="L160" s="414"/>
      <c r="M160" s="414"/>
      <c r="N160" s="414"/>
      <c r="O160" s="414"/>
      <c r="P160" s="414"/>
      <c r="Q160" s="414"/>
      <c r="R160" s="414"/>
      <c r="S160" s="414"/>
      <c r="T160" s="414"/>
      <c r="U160" s="414"/>
      <c r="V160" s="414"/>
      <c r="W160" s="414"/>
      <c r="X160" s="414"/>
    </row>
    <row r="161" spans="1:24" ht="13.5" customHeight="1">
      <c r="A161" s="414"/>
      <c r="B161" s="414"/>
      <c r="C161" s="414"/>
      <c r="D161" s="414"/>
      <c r="E161" s="414"/>
      <c r="F161" s="414"/>
      <c r="G161" s="414"/>
      <c r="H161" s="414"/>
      <c r="I161" s="414"/>
      <c r="J161" s="414"/>
      <c r="K161" s="414"/>
      <c r="L161" s="414"/>
      <c r="M161" s="414"/>
      <c r="N161" s="414"/>
      <c r="O161" s="414"/>
      <c r="P161" s="414"/>
      <c r="Q161" s="414"/>
      <c r="R161" s="414"/>
      <c r="S161" s="414"/>
      <c r="T161" s="414"/>
      <c r="U161" s="414"/>
      <c r="V161" s="414"/>
      <c r="W161" s="414"/>
      <c r="X161" s="414"/>
    </row>
    <row r="162" spans="1:24" ht="13.5" customHeight="1">
      <c r="A162" s="414"/>
      <c r="B162" s="414"/>
      <c r="C162" s="414"/>
      <c r="D162" s="414"/>
      <c r="E162" s="414"/>
      <c r="F162" s="414"/>
      <c r="G162" s="414"/>
      <c r="H162" s="414"/>
      <c r="I162" s="414"/>
      <c r="J162" s="414"/>
      <c r="K162" s="414"/>
      <c r="L162" s="414"/>
      <c r="M162" s="414"/>
      <c r="N162" s="414"/>
      <c r="O162" s="414"/>
      <c r="P162" s="414"/>
      <c r="Q162" s="414"/>
      <c r="R162" s="414"/>
      <c r="S162" s="414"/>
      <c r="T162" s="414"/>
      <c r="U162" s="414"/>
      <c r="V162" s="414"/>
      <c r="W162" s="414"/>
      <c r="X162" s="414"/>
    </row>
    <row r="163" spans="1:24" ht="13.5" customHeight="1">
      <c r="A163" s="414"/>
      <c r="B163" s="414"/>
      <c r="C163" s="414"/>
      <c r="D163" s="414"/>
      <c r="E163" s="414"/>
      <c r="F163" s="414"/>
      <c r="G163" s="414"/>
      <c r="H163" s="414"/>
      <c r="I163" s="414"/>
      <c r="J163" s="414"/>
      <c r="K163" s="414"/>
      <c r="L163" s="414"/>
      <c r="M163" s="414"/>
      <c r="N163" s="414"/>
      <c r="O163" s="414"/>
      <c r="P163" s="414"/>
      <c r="Q163" s="414"/>
      <c r="R163" s="414"/>
      <c r="S163" s="414"/>
      <c r="T163" s="414"/>
      <c r="U163" s="414"/>
      <c r="V163" s="414"/>
      <c r="W163" s="414"/>
      <c r="X163" s="414"/>
    </row>
    <row r="164" spans="1:24" ht="13.5" customHeight="1">
      <c r="A164" s="414"/>
      <c r="B164" s="414"/>
      <c r="C164" s="414"/>
      <c r="D164" s="414"/>
      <c r="E164" s="414"/>
      <c r="F164" s="414"/>
      <c r="G164" s="414"/>
      <c r="H164" s="414"/>
      <c r="I164" s="414"/>
      <c r="J164" s="414"/>
      <c r="K164" s="414"/>
      <c r="L164" s="414"/>
      <c r="M164" s="414"/>
      <c r="N164" s="414"/>
      <c r="O164" s="414"/>
      <c r="P164" s="414"/>
      <c r="Q164" s="414"/>
      <c r="R164" s="414"/>
      <c r="S164" s="414"/>
      <c r="T164" s="414"/>
      <c r="U164" s="414"/>
      <c r="V164" s="414"/>
      <c r="W164" s="414"/>
      <c r="X164" s="414"/>
    </row>
    <row r="165" spans="1:24" ht="13.5" customHeight="1">
      <c r="A165" s="414"/>
      <c r="B165" s="414"/>
      <c r="C165" s="414"/>
      <c r="D165" s="414"/>
      <c r="E165" s="414"/>
      <c r="F165" s="414"/>
      <c r="G165" s="414"/>
      <c r="H165" s="414"/>
      <c r="I165" s="414"/>
      <c r="J165" s="414"/>
      <c r="K165" s="414"/>
      <c r="L165" s="414"/>
      <c r="M165" s="414"/>
      <c r="N165" s="414"/>
      <c r="O165" s="414"/>
      <c r="P165" s="414"/>
      <c r="Q165" s="414"/>
      <c r="R165" s="414"/>
      <c r="S165" s="414"/>
      <c r="T165" s="414"/>
      <c r="U165" s="414"/>
      <c r="V165" s="414"/>
      <c r="W165" s="414"/>
      <c r="X165" s="414"/>
    </row>
    <row r="166" spans="1:24" ht="13.5" customHeight="1">
      <c r="A166" s="414"/>
      <c r="B166" s="414"/>
      <c r="C166" s="414"/>
      <c r="D166" s="414"/>
      <c r="E166" s="414"/>
      <c r="F166" s="414"/>
      <c r="G166" s="414"/>
      <c r="H166" s="414"/>
      <c r="I166" s="414"/>
      <c r="J166" s="414"/>
      <c r="K166" s="414"/>
      <c r="L166" s="414"/>
      <c r="M166" s="414"/>
      <c r="N166" s="414"/>
      <c r="O166" s="414"/>
      <c r="P166" s="414"/>
      <c r="Q166" s="414"/>
      <c r="R166" s="414"/>
      <c r="S166" s="414"/>
      <c r="T166" s="414"/>
      <c r="U166" s="414"/>
      <c r="V166" s="414"/>
      <c r="W166" s="414"/>
      <c r="X166" s="414"/>
    </row>
    <row r="167" spans="1:24" ht="13.5" customHeight="1">
      <c r="A167" s="414"/>
      <c r="B167" s="414"/>
      <c r="C167" s="414"/>
      <c r="D167" s="414"/>
      <c r="E167" s="414"/>
      <c r="F167" s="414"/>
      <c r="G167" s="414"/>
      <c r="H167" s="414"/>
      <c r="I167" s="414"/>
      <c r="J167" s="414"/>
      <c r="K167" s="414"/>
      <c r="L167" s="414"/>
      <c r="M167" s="414"/>
      <c r="N167" s="414"/>
      <c r="O167" s="414"/>
      <c r="P167" s="414"/>
      <c r="Q167" s="414"/>
      <c r="R167" s="414"/>
      <c r="S167" s="414"/>
      <c r="T167" s="414"/>
      <c r="U167" s="414"/>
      <c r="V167" s="414"/>
      <c r="W167" s="414"/>
      <c r="X167" s="414"/>
    </row>
    <row r="168" spans="1:24" ht="13.5" customHeight="1">
      <c r="A168" s="414"/>
      <c r="B168" s="414"/>
      <c r="C168" s="414"/>
      <c r="D168" s="414"/>
      <c r="E168" s="414"/>
      <c r="F168" s="414"/>
      <c r="G168" s="414"/>
      <c r="H168" s="414"/>
      <c r="I168" s="414"/>
      <c r="J168" s="414"/>
      <c r="K168" s="414"/>
      <c r="L168" s="414"/>
      <c r="M168" s="414"/>
      <c r="N168" s="414"/>
      <c r="O168" s="414"/>
      <c r="P168" s="414"/>
      <c r="Q168" s="414"/>
      <c r="R168" s="414"/>
      <c r="S168" s="414"/>
      <c r="T168" s="414"/>
      <c r="U168" s="414"/>
      <c r="V168" s="414"/>
      <c r="W168" s="414"/>
      <c r="X168" s="414"/>
    </row>
    <row r="169" spans="1:24" ht="13.5" customHeight="1">
      <c r="A169" s="414"/>
      <c r="B169" s="414"/>
      <c r="C169" s="414"/>
      <c r="D169" s="414"/>
      <c r="E169" s="414"/>
      <c r="F169" s="414"/>
      <c r="G169" s="414"/>
      <c r="H169" s="414"/>
      <c r="I169" s="414"/>
      <c r="J169" s="414"/>
      <c r="K169" s="414"/>
      <c r="L169" s="414"/>
      <c r="M169" s="414"/>
      <c r="N169" s="414"/>
      <c r="O169" s="414"/>
      <c r="P169" s="414"/>
      <c r="Q169" s="414"/>
      <c r="R169" s="414"/>
      <c r="S169" s="414"/>
      <c r="T169" s="414"/>
      <c r="U169" s="414"/>
      <c r="V169" s="414"/>
      <c r="W169" s="414"/>
      <c r="X169" s="414"/>
    </row>
    <row r="170" spans="1:24" ht="13.5" customHeight="1">
      <c r="A170" s="414"/>
      <c r="B170" s="414"/>
      <c r="C170" s="414"/>
      <c r="D170" s="414"/>
      <c r="E170" s="414"/>
      <c r="F170" s="414"/>
      <c r="G170" s="414"/>
      <c r="H170" s="414"/>
      <c r="I170" s="414"/>
      <c r="J170" s="414"/>
      <c r="K170" s="414"/>
      <c r="L170" s="414"/>
      <c r="M170" s="414"/>
      <c r="N170" s="414"/>
      <c r="O170" s="414"/>
      <c r="P170" s="414"/>
      <c r="Q170" s="414"/>
      <c r="R170" s="414"/>
      <c r="S170" s="414"/>
      <c r="T170" s="414"/>
      <c r="U170" s="414"/>
      <c r="V170" s="414"/>
      <c r="W170" s="414"/>
      <c r="X170" s="414"/>
    </row>
    <row r="171" spans="1:24" ht="13.5" customHeight="1">
      <c r="A171" s="414"/>
      <c r="B171" s="414"/>
      <c r="C171" s="414"/>
      <c r="D171" s="414"/>
      <c r="E171" s="414"/>
      <c r="F171" s="414"/>
      <c r="G171" s="414"/>
      <c r="H171" s="414"/>
      <c r="I171" s="414"/>
      <c r="J171" s="414"/>
      <c r="K171" s="414"/>
      <c r="L171" s="414"/>
      <c r="M171" s="414"/>
      <c r="N171" s="414"/>
      <c r="O171" s="414"/>
      <c r="P171" s="414"/>
      <c r="Q171" s="414"/>
      <c r="R171" s="414"/>
      <c r="S171" s="414"/>
      <c r="T171" s="414"/>
      <c r="U171" s="414"/>
      <c r="V171" s="414"/>
      <c r="W171" s="414"/>
      <c r="X171" s="414"/>
    </row>
    <row r="172" spans="1:24" ht="13.5" customHeight="1">
      <c r="A172" s="414"/>
      <c r="B172" s="414"/>
      <c r="C172" s="414"/>
      <c r="D172" s="414"/>
      <c r="E172" s="414"/>
      <c r="F172" s="414"/>
      <c r="G172" s="414"/>
      <c r="H172" s="414"/>
      <c r="I172" s="414"/>
      <c r="J172" s="414"/>
      <c r="K172" s="414"/>
      <c r="L172" s="414"/>
      <c r="M172" s="414"/>
      <c r="N172" s="414"/>
      <c r="O172" s="414"/>
      <c r="P172" s="414"/>
      <c r="Q172" s="414"/>
      <c r="R172" s="414"/>
      <c r="S172" s="414"/>
      <c r="T172" s="414"/>
      <c r="U172" s="414"/>
      <c r="V172" s="414"/>
      <c r="W172" s="414"/>
      <c r="X172" s="414"/>
    </row>
    <row r="173" spans="1:24" ht="13.5" customHeight="1">
      <c r="A173" s="414"/>
      <c r="B173" s="414"/>
      <c r="C173" s="414"/>
      <c r="D173" s="414"/>
      <c r="E173" s="414"/>
      <c r="F173" s="414"/>
      <c r="G173" s="414"/>
      <c r="H173" s="414"/>
      <c r="I173" s="414"/>
      <c r="J173" s="414"/>
      <c r="K173" s="414"/>
      <c r="L173" s="414"/>
      <c r="M173" s="414"/>
      <c r="N173" s="414"/>
      <c r="O173" s="414"/>
      <c r="P173" s="414"/>
      <c r="Q173" s="414"/>
      <c r="R173" s="414"/>
      <c r="S173" s="414"/>
      <c r="T173" s="414"/>
      <c r="U173" s="414"/>
      <c r="V173" s="414"/>
      <c r="W173" s="414"/>
      <c r="X173" s="414"/>
    </row>
    <row r="174" spans="1:24" ht="13.5" customHeight="1">
      <c r="A174" s="414"/>
      <c r="B174" s="414"/>
      <c r="C174" s="414"/>
      <c r="D174" s="414"/>
      <c r="E174" s="414"/>
      <c r="F174" s="414"/>
      <c r="G174" s="414"/>
      <c r="H174" s="414"/>
      <c r="I174" s="414"/>
      <c r="J174" s="414"/>
      <c r="K174" s="414"/>
      <c r="L174" s="414"/>
      <c r="M174" s="414"/>
      <c r="N174" s="414"/>
      <c r="O174" s="414"/>
      <c r="P174" s="414"/>
      <c r="Q174" s="414"/>
      <c r="R174" s="414"/>
      <c r="S174" s="414"/>
      <c r="T174" s="414"/>
      <c r="U174" s="414"/>
      <c r="V174" s="414"/>
      <c r="W174" s="414"/>
      <c r="X174" s="414"/>
    </row>
    <row r="175" spans="1:24" ht="13.5" customHeight="1">
      <c r="A175" s="414"/>
      <c r="B175" s="414"/>
      <c r="C175" s="414"/>
      <c r="D175" s="414"/>
      <c r="E175" s="414"/>
      <c r="F175" s="414"/>
      <c r="G175" s="414"/>
      <c r="H175" s="414"/>
      <c r="I175" s="414"/>
      <c r="J175" s="414"/>
      <c r="K175" s="414"/>
      <c r="L175" s="414"/>
      <c r="M175" s="414"/>
      <c r="N175" s="414"/>
      <c r="O175" s="414"/>
      <c r="P175" s="414"/>
      <c r="Q175" s="414"/>
      <c r="R175" s="414"/>
      <c r="S175" s="414"/>
      <c r="T175" s="414"/>
      <c r="U175" s="414"/>
      <c r="V175" s="414"/>
      <c r="W175" s="414"/>
      <c r="X175" s="414"/>
    </row>
    <row r="176" spans="1:24" ht="13.5" customHeight="1">
      <c r="A176" s="414"/>
      <c r="B176" s="414"/>
      <c r="C176" s="414"/>
      <c r="D176" s="414"/>
      <c r="E176" s="414"/>
      <c r="F176" s="414"/>
      <c r="G176" s="414"/>
      <c r="H176" s="414"/>
      <c r="I176" s="414"/>
      <c r="J176" s="414"/>
      <c r="K176" s="414"/>
      <c r="L176" s="414"/>
      <c r="M176" s="414"/>
      <c r="N176" s="414"/>
      <c r="O176" s="414"/>
      <c r="P176" s="414"/>
      <c r="Q176" s="414"/>
      <c r="R176" s="414"/>
      <c r="S176" s="414"/>
      <c r="T176" s="414"/>
      <c r="U176" s="414"/>
      <c r="V176" s="414"/>
      <c r="W176" s="414"/>
      <c r="X176" s="414"/>
    </row>
    <row r="177" spans="1:24" ht="13.5" customHeight="1">
      <c r="A177" s="414"/>
      <c r="B177" s="414"/>
      <c r="C177" s="414"/>
      <c r="D177" s="414"/>
      <c r="E177" s="414"/>
      <c r="F177" s="414"/>
      <c r="G177" s="414"/>
      <c r="H177" s="414"/>
      <c r="I177" s="414"/>
      <c r="J177" s="414"/>
      <c r="K177" s="414"/>
      <c r="L177" s="414"/>
      <c r="M177" s="414"/>
      <c r="N177" s="414"/>
      <c r="O177" s="414"/>
      <c r="P177" s="414"/>
      <c r="Q177" s="414"/>
      <c r="R177" s="414"/>
      <c r="S177" s="414"/>
      <c r="T177" s="414"/>
      <c r="U177" s="414"/>
      <c r="V177" s="414"/>
      <c r="W177" s="414"/>
      <c r="X177" s="414"/>
    </row>
    <row r="178" spans="1:24" ht="13.5" customHeight="1">
      <c r="A178" s="414"/>
      <c r="B178" s="414"/>
      <c r="C178" s="414"/>
      <c r="D178" s="414"/>
      <c r="E178" s="414"/>
      <c r="F178" s="414"/>
      <c r="G178" s="414"/>
      <c r="H178" s="414"/>
      <c r="I178" s="414"/>
      <c r="J178" s="414"/>
      <c r="K178" s="414"/>
      <c r="L178" s="414"/>
      <c r="M178" s="414"/>
      <c r="N178" s="414"/>
      <c r="O178" s="414"/>
      <c r="P178" s="414"/>
      <c r="Q178" s="414"/>
      <c r="R178" s="414"/>
      <c r="S178" s="414"/>
      <c r="T178" s="414"/>
      <c r="U178" s="414"/>
      <c r="V178" s="414"/>
      <c r="W178" s="414"/>
      <c r="X178" s="414"/>
    </row>
    <row r="179" spans="1:24" ht="13.5" customHeight="1">
      <c r="A179" s="414"/>
      <c r="B179" s="414"/>
      <c r="C179" s="414"/>
      <c r="D179" s="414"/>
      <c r="E179" s="414"/>
      <c r="F179" s="414"/>
      <c r="G179" s="414"/>
      <c r="H179" s="414"/>
      <c r="I179" s="414"/>
      <c r="J179" s="414"/>
      <c r="K179" s="414"/>
      <c r="L179" s="414"/>
      <c r="M179" s="414"/>
      <c r="N179" s="414"/>
      <c r="O179" s="414"/>
      <c r="P179" s="414"/>
      <c r="Q179" s="414"/>
      <c r="R179" s="414"/>
      <c r="S179" s="414"/>
      <c r="T179" s="414"/>
      <c r="U179" s="414"/>
      <c r="V179" s="414"/>
      <c r="W179" s="414"/>
      <c r="X179" s="414"/>
    </row>
    <row r="180" spans="1:24" ht="13.5" customHeight="1">
      <c r="A180" s="414"/>
      <c r="B180" s="414"/>
      <c r="C180" s="414"/>
      <c r="D180" s="414"/>
      <c r="E180" s="414"/>
      <c r="F180" s="414"/>
      <c r="G180" s="414"/>
      <c r="H180" s="414"/>
      <c r="I180" s="414"/>
      <c r="J180" s="414"/>
      <c r="K180" s="414"/>
      <c r="L180" s="414"/>
      <c r="M180" s="414"/>
      <c r="N180" s="414"/>
      <c r="O180" s="414"/>
      <c r="P180" s="414"/>
      <c r="Q180" s="414"/>
      <c r="R180" s="414"/>
      <c r="S180" s="414"/>
      <c r="T180" s="414"/>
      <c r="U180" s="414"/>
      <c r="V180" s="414"/>
      <c r="W180" s="414"/>
      <c r="X180" s="414"/>
    </row>
    <row r="181" spans="1:24" ht="13.5" customHeight="1">
      <c r="A181" s="414"/>
      <c r="B181" s="414"/>
      <c r="C181" s="414"/>
      <c r="D181" s="414"/>
      <c r="E181" s="414"/>
      <c r="F181" s="414"/>
      <c r="G181" s="414"/>
      <c r="H181" s="414"/>
      <c r="I181" s="414"/>
      <c r="J181" s="414"/>
      <c r="K181" s="414"/>
      <c r="L181" s="414"/>
      <c r="M181" s="414"/>
      <c r="N181" s="414"/>
      <c r="O181" s="414"/>
      <c r="P181" s="414"/>
      <c r="Q181" s="414"/>
      <c r="R181" s="414"/>
      <c r="S181" s="414"/>
      <c r="T181" s="414"/>
      <c r="U181" s="414"/>
      <c r="V181" s="414"/>
      <c r="W181" s="414"/>
      <c r="X181" s="414"/>
    </row>
    <row r="182" spans="1:24" ht="13.5" customHeight="1">
      <c r="A182" s="414"/>
      <c r="B182" s="414"/>
      <c r="C182" s="414"/>
      <c r="D182" s="414"/>
      <c r="E182" s="414"/>
      <c r="F182" s="414"/>
      <c r="G182" s="414"/>
      <c r="H182" s="414"/>
      <c r="I182" s="414"/>
      <c r="J182" s="414"/>
      <c r="K182" s="414"/>
      <c r="L182" s="414"/>
      <c r="M182" s="414"/>
      <c r="N182" s="414"/>
      <c r="O182" s="414"/>
      <c r="P182" s="414"/>
      <c r="Q182" s="414"/>
      <c r="R182" s="414"/>
      <c r="S182" s="414"/>
      <c r="T182" s="414"/>
      <c r="U182" s="414"/>
      <c r="V182" s="414"/>
      <c r="W182" s="414"/>
      <c r="X182" s="414"/>
    </row>
    <row r="183" spans="1:24" ht="13.5" customHeight="1">
      <c r="A183" s="414"/>
      <c r="B183" s="414"/>
      <c r="C183" s="414"/>
      <c r="D183" s="414"/>
      <c r="E183" s="414"/>
      <c r="F183" s="414"/>
      <c r="G183" s="414"/>
      <c r="H183" s="414"/>
      <c r="I183" s="414"/>
      <c r="J183" s="414"/>
      <c r="K183" s="414"/>
      <c r="L183" s="414"/>
      <c r="M183" s="414"/>
      <c r="N183" s="414"/>
      <c r="O183" s="414"/>
      <c r="P183" s="414"/>
      <c r="Q183" s="414"/>
      <c r="R183" s="414"/>
      <c r="S183" s="414"/>
      <c r="T183" s="414"/>
      <c r="U183" s="414"/>
      <c r="V183" s="414"/>
      <c r="W183" s="414"/>
      <c r="X183" s="414"/>
    </row>
    <row r="184" spans="1:24" ht="13.5" customHeight="1">
      <c r="A184" s="414"/>
      <c r="B184" s="414"/>
      <c r="C184" s="414"/>
      <c r="D184" s="414"/>
      <c r="E184" s="414"/>
      <c r="F184" s="414"/>
      <c r="G184" s="414"/>
      <c r="H184" s="414"/>
      <c r="I184" s="414"/>
      <c r="J184" s="414"/>
      <c r="K184" s="414"/>
      <c r="L184" s="414"/>
      <c r="M184" s="414"/>
      <c r="N184" s="414"/>
      <c r="O184" s="414"/>
      <c r="P184" s="414"/>
      <c r="Q184" s="414"/>
      <c r="R184" s="414"/>
      <c r="S184" s="414"/>
      <c r="T184" s="414"/>
      <c r="U184" s="414"/>
      <c r="V184" s="414"/>
      <c r="W184" s="414"/>
      <c r="X184" s="414"/>
    </row>
    <row r="185" spans="1:24" ht="13.5" customHeight="1">
      <c r="A185" s="414"/>
      <c r="B185" s="414"/>
      <c r="C185" s="414"/>
      <c r="D185" s="414"/>
      <c r="E185" s="414"/>
      <c r="F185" s="414"/>
      <c r="G185" s="414"/>
      <c r="H185" s="414"/>
      <c r="I185" s="414"/>
      <c r="J185" s="414"/>
      <c r="K185" s="414"/>
      <c r="L185" s="414"/>
      <c r="M185" s="414"/>
      <c r="N185" s="414"/>
      <c r="O185" s="414"/>
      <c r="P185" s="414"/>
      <c r="Q185" s="414"/>
      <c r="R185" s="414"/>
      <c r="S185" s="414"/>
      <c r="T185" s="414"/>
      <c r="U185" s="414"/>
      <c r="V185" s="414"/>
      <c r="W185" s="414"/>
      <c r="X185" s="414"/>
    </row>
    <row r="186" spans="1:24" ht="13.5" customHeight="1">
      <c r="A186" s="414"/>
      <c r="B186" s="414"/>
      <c r="C186" s="414"/>
      <c r="D186" s="414"/>
      <c r="E186" s="414"/>
      <c r="F186" s="414"/>
      <c r="G186" s="414"/>
      <c r="H186" s="414"/>
      <c r="I186" s="414"/>
      <c r="J186" s="414"/>
      <c r="K186" s="414"/>
      <c r="L186" s="414"/>
      <c r="M186" s="414"/>
      <c r="N186" s="414"/>
      <c r="O186" s="414"/>
      <c r="P186" s="414"/>
      <c r="Q186" s="414"/>
      <c r="R186" s="414"/>
      <c r="S186" s="414"/>
      <c r="T186" s="414"/>
      <c r="U186" s="414"/>
      <c r="V186" s="414"/>
      <c r="W186" s="414"/>
      <c r="X186" s="414"/>
    </row>
    <row r="187" spans="1:24" ht="13.5" customHeight="1">
      <c r="A187" s="414"/>
      <c r="B187" s="414"/>
      <c r="C187" s="414"/>
      <c r="D187" s="414"/>
      <c r="E187" s="414"/>
      <c r="F187" s="414"/>
      <c r="G187" s="414"/>
      <c r="H187" s="414"/>
      <c r="I187" s="414"/>
      <c r="J187" s="414"/>
      <c r="K187" s="414"/>
      <c r="L187" s="414"/>
      <c r="M187" s="414"/>
      <c r="N187" s="414"/>
      <c r="O187" s="414"/>
      <c r="P187" s="414"/>
      <c r="Q187" s="414"/>
      <c r="R187" s="414"/>
      <c r="S187" s="414"/>
      <c r="T187" s="414"/>
      <c r="U187" s="414"/>
      <c r="V187" s="414"/>
      <c r="W187" s="414"/>
      <c r="X187" s="414"/>
    </row>
    <row r="188" spans="1:24" ht="13.5" customHeight="1">
      <c r="A188" s="414"/>
      <c r="B188" s="414"/>
      <c r="C188" s="414"/>
      <c r="D188" s="414"/>
      <c r="E188" s="414"/>
      <c r="F188" s="414"/>
      <c r="G188" s="414"/>
      <c r="H188" s="414"/>
      <c r="I188" s="414"/>
      <c r="J188" s="414"/>
      <c r="K188" s="414"/>
      <c r="L188" s="414"/>
      <c r="M188" s="414"/>
      <c r="N188" s="414"/>
      <c r="O188" s="414"/>
      <c r="P188" s="414"/>
      <c r="Q188" s="414"/>
      <c r="R188" s="414"/>
      <c r="S188" s="414"/>
      <c r="T188" s="414"/>
      <c r="U188" s="414"/>
      <c r="V188" s="414"/>
      <c r="W188" s="414"/>
      <c r="X188" s="414"/>
    </row>
    <row r="189" spans="1:24" ht="13.5" customHeight="1">
      <c r="A189" s="414"/>
      <c r="B189" s="414"/>
      <c r="C189" s="414"/>
      <c r="D189" s="414"/>
      <c r="E189" s="414"/>
      <c r="F189" s="414"/>
      <c r="G189" s="414"/>
      <c r="H189" s="414"/>
      <c r="I189" s="414"/>
      <c r="J189" s="414"/>
      <c r="K189" s="414"/>
      <c r="L189" s="414"/>
      <c r="M189" s="414"/>
      <c r="N189" s="414"/>
      <c r="O189" s="414"/>
      <c r="P189" s="414"/>
      <c r="Q189" s="414"/>
      <c r="R189" s="414"/>
      <c r="S189" s="414"/>
      <c r="T189" s="414"/>
      <c r="U189" s="414"/>
      <c r="V189" s="414"/>
      <c r="W189" s="414"/>
      <c r="X189" s="414"/>
    </row>
    <row r="190" spans="1:24" ht="13.5" customHeight="1">
      <c r="A190" s="414"/>
      <c r="B190" s="414"/>
      <c r="C190" s="414"/>
      <c r="D190" s="414"/>
      <c r="E190" s="414"/>
      <c r="F190" s="414"/>
      <c r="G190" s="414"/>
      <c r="H190" s="414"/>
      <c r="I190" s="414"/>
      <c r="J190" s="414"/>
      <c r="K190" s="414"/>
      <c r="L190" s="414"/>
      <c r="M190" s="414"/>
      <c r="N190" s="414"/>
      <c r="O190" s="414"/>
      <c r="P190" s="414"/>
      <c r="Q190" s="414"/>
      <c r="R190" s="414"/>
      <c r="S190" s="414"/>
      <c r="T190" s="414"/>
      <c r="U190" s="414"/>
      <c r="V190" s="414"/>
      <c r="W190" s="414"/>
      <c r="X190" s="414"/>
    </row>
    <row r="191" spans="1:24" ht="13.5" customHeight="1">
      <c r="A191" s="414"/>
      <c r="B191" s="414"/>
      <c r="C191" s="414"/>
      <c r="D191" s="414"/>
      <c r="E191" s="414"/>
      <c r="F191" s="414"/>
      <c r="G191" s="414"/>
      <c r="H191" s="414"/>
      <c r="I191" s="414"/>
      <c r="J191" s="414"/>
      <c r="K191" s="414"/>
      <c r="L191" s="414"/>
      <c r="M191" s="414"/>
      <c r="N191" s="414"/>
      <c r="O191" s="414"/>
      <c r="P191" s="414"/>
      <c r="Q191" s="414"/>
      <c r="R191" s="414"/>
      <c r="S191" s="414"/>
      <c r="T191" s="414"/>
      <c r="U191" s="414"/>
      <c r="V191" s="414"/>
      <c r="W191" s="414"/>
      <c r="X191" s="414"/>
    </row>
    <row r="192" spans="1:24" ht="13.5" customHeight="1">
      <c r="A192" s="414"/>
      <c r="B192" s="414"/>
      <c r="C192" s="414"/>
      <c r="D192" s="414"/>
      <c r="E192" s="414"/>
      <c r="F192" s="414"/>
      <c r="G192" s="414"/>
      <c r="H192" s="414"/>
      <c r="I192" s="414"/>
      <c r="J192" s="414"/>
      <c r="K192" s="414"/>
      <c r="L192" s="414"/>
      <c r="M192" s="414"/>
      <c r="N192" s="414"/>
      <c r="O192" s="414"/>
      <c r="P192" s="414"/>
      <c r="Q192" s="414"/>
      <c r="R192" s="414"/>
      <c r="S192" s="414"/>
      <c r="T192" s="414"/>
      <c r="U192" s="414"/>
      <c r="V192" s="414"/>
      <c r="W192" s="414"/>
      <c r="X192" s="414"/>
    </row>
    <row r="193" spans="1:24" ht="13.5" customHeight="1">
      <c r="A193" s="414"/>
      <c r="B193" s="414"/>
      <c r="C193" s="414"/>
      <c r="D193" s="414"/>
      <c r="E193" s="414"/>
      <c r="F193" s="414"/>
      <c r="G193" s="414"/>
      <c r="H193" s="414"/>
      <c r="I193" s="414"/>
      <c r="J193" s="414"/>
      <c r="K193" s="414"/>
      <c r="L193" s="414"/>
      <c r="M193" s="414"/>
      <c r="N193" s="414"/>
      <c r="O193" s="414"/>
      <c r="P193" s="414"/>
      <c r="Q193" s="414"/>
      <c r="R193" s="414"/>
      <c r="S193" s="414"/>
      <c r="T193" s="414"/>
      <c r="U193" s="414"/>
      <c r="V193" s="414"/>
      <c r="W193" s="414"/>
      <c r="X193" s="414"/>
    </row>
    <row r="194" spans="1:24" ht="13.5" customHeight="1">
      <c r="A194" s="414"/>
      <c r="B194" s="414"/>
      <c r="C194" s="414"/>
      <c r="D194" s="414"/>
      <c r="E194" s="414"/>
      <c r="F194" s="414"/>
      <c r="G194" s="414"/>
      <c r="H194" s="414"/>
      <c r="I194" s="414"/>
      <c r="J194" s="414"/>
      <c r="K194" s="414"/>
      <c r="L194" s="414"/>
      <c r="M194" s="414"/>
      <c r="N194" s="414"/>
      <c r="O194" s="414"/>
      <c r="P194" s="414"/>
      <c r="Q194" s="414"/>
      <c r="R194" s="414"/>
      <c r="S194" s="414"/>
      <c r="T194" s="414"/>
      <c r="U194" s="414"/>
      <c r="V194" s="414"/>
      <c r="W194" s="414"/>
      <c r="X194" s="414"/>
    </row>
    <row r="195" spans="1:24" ht="13.5" customHeight="1">
      <c r="A195" s="414"/>
      <c r="B195" s="414"/>
      <c r="C195" s="414"/>
      <c r="D195" s="414"/>
      <c r="E195" s="414"/>
      <c r="F195" s="414"/>
      <c r="G195" s="414"/>
      <c r="H195" s="414"/>
      <c r="I195" s="414"/>
      <c r="J195" s="414"/>
      <c r="K195" s="414"/>
      <c r="L195" s="414"/>
      <c r="M195" s="414"/>
      <c r="N195" s="414"/>
      <c r="O195" s="414"/>
      <c r="P195" s="414"/>
      <c r="Q195" s="414"/>
      <c r="R195" s="414"/>
      <c r="S195" s="414"/>
      <c r="T195" s="414"/>
      <c r="U195" s="414"/>
      <c r="V195" s="414"/>
      <c r="W195" s="414"/>
      <c r="X195" s="414"/>
    </row>
    <row r="196" spans="1:24" ht="13.5" customHeight="1">
      <c r="A196" s="414"/>
      <c r="B196" s="414"/>
      <c r="C196" s="414"/>
      <c r="D196" s="414"/>
      <c r="E196" s="414"/>
      <c r="F196" s="414"/>
      <c r="G196" s="414"/>
      <c r="H196" s="414"/>
      <c r="I196" s="414"/>
      <c r="J196" s="414"/>
      <c r="K196" s="414"/>
      <c r="L196" s="414"/>
      <c r="M196" s="414"/>
      <c r="N196" s="414"/>
      <c r="O196" s="414"/>
      <c r="P196" s="414"/>
      <c r="Q196" s="414"/>
      <c r="R196" s="414"/>
      <c r="S196" s="414"/>
      <c r="T196" s="414"/>
      <c r="U196" s="414"/>
      <c r="V196" s="414"/>
      <c r="W196" s="414"/>
      <c r="X196" s="414"/>
    </row>
    <row r="197" spans="1:24" ht="13.5" customHeight="1">
      <c r="A197" s="414"/>
      <c r="B197" s="414"/>
      <c r="C197" s="414"/>
      <c r="D197" s="414"/>
      <c r="E197" s="414"/>
      <c r="F197" s="414"/>
      <c r="G197" s="414"/>
      <c r="H197" s="414"/>
      <c r="I197" s="414"/>
      <c r="J197" s="414"/>
      <c r="K197" s="414"/>
      <c r="L197" s="414"/>
      <c r="M197" s="414"/>
      <c r="N197" s="414"/>
      <c r="O197" s="414"/>
      <c r="P197" s="414"/>
      <c r="Q197" s="414"/>
      <c r="R197" s="414"/>
      <c r="S197" s="414"/>
      <c r="T197" s="414"/>
      <c r="U197" s="414"/>
      <c r="V197" s="414"/>
      <c r="W197" s="414"/>
      <c r="X197" s="414"/>
    </row>
    <row r="198" spans="1:24" ht="13.5" customHeight="1">
      <c r="A198" s="414"/>
      <c r="B198" s="414"/>
      <c r="C198" s="414"/>
      <c r="D198" s="414"/>
      <c r="E198" s="414"/>
      <c r="F198" s="414"/>
      <c r="G198" s="414"/>
      <c r="H198" s="414"/>
      <c r="I198" s="414"/>
      <c r="J198" s="414"/>
      <c r="K198" s="414"/>
      <c r="L198" s="414"/>
      <c r="M198" s="414"/>
      <c r="N198" s="414"/>
      <c r="O198" s="414"/>
      <c r="P198" s="414"/>
      <c r="Q198" s="414"/>
      <c r="R198" s="414"/>
      <c r="S198" s="414"/>
      <c r="T198" s="414"/>
      <c r="U198" s="414"/>
      <c r="V198" s="414"/>
      <c r="W198" s="414"/>
      <c r="X198" s="414"/>
    </row>
    <row r="199" spans="1:24" ht="13.5" customHeight="1">
      <c r="A199" s="414"/>
      <c r="B199" s="414"/>
      <c r="C199" s="414"/>
      <c r="D199" s="414"/>
      <c r="E199" s="414"/>
      <c r="F199" s="414"/>
      <c r="G199" s="414"/>
      <c r="H199" s="414"/>
      <c r="I199" s="414"/>
      <c r="J199" s="414"/>
      <c r="K199" s="414"/>
      <c r="L199" s="414"/>
      <c r="M199" s="414"/>
      <c r="N199" s="414"/>
      <c r="O199" s="414"/>
      <c r="P199" s="414"/>
      <c r="Q199" s="414"/>
      <c r="R199" s="414"/>
      <c r="S199" s="414"/>
      <c r="T199" s="414"/>
      <c r="U199" s="414"/>
      <c r="V199" s="414"/>
      <c r="W199" s="414"/>
      <c r="X199" s="414"/>
    </row>
    <row r="200" spans="1:24" ht="13.5" customHeight="1">
      <c r="A200" s="414"/>
      <c r="B200" s="414"/>
      <c r="C200" s="414"/>
      <c r="D200" s="414"/>
      <c r="E200" s="414"/>
      <c r="F200" s="414"/>
      <c r="G200" s="414"/>
      <c r="H200" s="414"/>
      <c r="I200" s="414"/>
      <c r="J200" s="414"/>
      <c r="K200" s="414"/>
      <c r="L200" s="414"/>
      <c r="M200" s="414"/>
      <c r="N200" s="414"/>
      <c r="O200" s="414"/>
      <c r="P200" s="414"/>
      <c r="Q200" s="414"/>
      <c r="R200" s="414"/>
      <c r="S200" s="414"/>
      <c r="T200" s="414"/>
      <c r="U200" s="414"/>
      <c r="V200" s="414"/>
      <c r="W200" s="414"/>
      <c r="X200" s="414"/>
    </row>
    <row r="201" spans="1:24" ht="13.5" customHeight="1">
      <c r="A201" s="414"/>
      <c r="B201" s="414"/>
      <c r="C201" s="414"/>
      <c r="D201" s="414"/>
      <c r="E201" s="414"/>
      <c r="F201" s="414"/>
      <c r="G201" s="414"/>
      <c r="H201" s="414"/>
      <c r="I201" s="414"/>
      <c r="J201" s="414"/>
      <c r="K201" s="414"/>
      <c r="L201" s="414"/>
      <c r="M201" s="414"/>
      <c r="N201" s="414"/>
      <c r="O201" s="414"/>
      <c r="P201" s="414"/>
      <c r="Q201" s="414"/>
      <c r="R201" s="414"/>
      <c r="S201" s="414"/>
      <c r="T201" s="414"/>
      <c r="U201" s="414"/>
      <c r="V201" s="414"/>
      <c r="W201" s="414"/>
      <c r="X201" s="414"/>
    </row>
    <row r="202" spans="1:24" ht="13.5" customHeight="1">
      <c r="A202" s="414"/>
      <c r="B202" s="414"/>
      <c r="C202" s="414"/>
      <c r="D202" s="414"/>
      <c r="E202" s="414"/>
      <c r="F202" s="414"/>
      <c r="G202" s="414"/>
      <c r="H202" s="414"/>
      <c r="I202" s="414"/>
      <c r="J202" s="414"/>
      <c r="K202" s="414"/>
      <c r="L202" s="414"/>
      <c r="M202" s="414"/>
      <c r="N202" s="414"/>
      <c r="O202" s="414"/>
      <c r="P202" s="414"/>
      <c r="Q202" s="414"/>
      <c r="R202" s="414"/>
      <c r="S202" s="414"/>
      <c r="T202" s="414"/>
      <c r="U202" s="414"/>
      <c r="V202" s="414"/>
      <c r="W202" s="414"/>
      <c r="X202" s="414"/>
    </row>
    <row r="203" spans="1:24" ht="13.5" customHeight="1">
      <c r="A203" s="414"/>
      <c r="B203" s="414"/>
      <c r="C203" s="414"/>
      <c r="D203" s="414"/>
      <c r="E203" s="414"/>
      <c r="F203" s="414"/>
      <c r="G203" s="414"/>
      <c r="H203" s="414"/>
      <c r="I203" s="414"/>
      <c r="J203" s="414"/>
      <c r="K203" s="414"/>
      <c r="L203" s="414"/>
      <c r="M203" s="414"/>
      <c r="N203" s="414"/>
      <c r="O203" s="414"/>
      <c r="P203" s="414"/>
      <c r="Q203" s="414"/>
      <c r="R203" s="414"/>
      <c r="S203" s="414"/>
      <c r="T203" s="414"/>
      <c r="U203" s="414"/>
      <c r="V203" s="414"/>
      <c r="W203" s="414"/>
      <c r="X203" s="414"/>
    </row>
    <row r="204" spans="1:24" ht="13.5" customHeight="1">
      <c r="A204" s="414"/>
      <c r="B204" s="414"/>
      <c r="C204" s="414"/>
      <c r="D204" s="414"/>
      <c r="E204" s="414"/>
      <c r="F204" s="414"/>
      <c r="G204" s="414"/>
      <c r="H204" s="414"/>
      <c r="I204" s="414"/>
      <c r="J204" s="414"/>
      <c r="K204" s="414"/>
      <c r="L204" s="414"/>
      <c r="M204" s="414"/>
      <c r="N204" s="414"/>
      <c r="O204" s="414"/>
      <c r="P204" s="414"/>
      <c r="Q204" s="414"/>
      <c r="R204" s="414"/>
      <c r="S204" s="414"/>
      <c r="T204" s="414"/>
      <c r="U204" s="414"/>
      <c r="V204" s="414"/>
      <c r="W204" s="414"/>
      <c r="X204" s="414"/>
    </row>
    <row r="205" spans="1:24" ht="13.5" customHeight="1">
      <c r="A205" s="414"/>
      <c r="B205" s="414"/>
      <c r="C205" s="414"/>
      <c r="D205" s="414"/>
      <c r="E205" s="414"/>
      <c r="F205" s="414"/>
      <c r="G205" s="414"/>
      <c r="H205" s="414"/>
      <c r="I205" s="414"/>
      <c r="J205" s="414"/>
      <c r="K205" s="414"/>
      <c r="L205" s="414"/>
      <c r="M205" s="414"/>
      <c r="N205" s="414"/>
      <c r="O205" s="414"/>
      <c r="P205" s="414"/>
      <c r="Q205" s="414"/>
      <c r="R205" s="414"/>
      <c r="S205" s="414"/>
      <c r="T205" s="414"/>
      <c r="U205" s="414"/>
      <c r="V205" s="414"/>
      <c r="W205" s="414"/>
      <c r="X205" s="414"/>
    </row>
    <row r="206" spans="1:24" ht="13.5" customHeight="1">
      <c r="A206" s="414"/>
      <c r="B206" s="414"/>
      <c r="C206" s="414"/>
      <c r="D206" s="414"/>
      <c r="E206" s="414"/>
      <c r="F206" s="414"/>
      <c r="G206" s="414"/>
      <c r="H206" s="414"/>
      <c r="I206" s="414"/>
      <c r="J206" s="414"/>
      <c r="K206" s="414"/>
      <c r="L206" s="414"/>
      <c r="M206" s="414"/>
      <c r="N206" s="414"/>
      <c r="O206" s="414"/>
      <c r="P206" s="414"/>
      <c r="Q206" s="414"/>
      <c r="R206" s="414"/>
      <c r="S206" s="414"/>
      <c r="T206" s="414"/>
      <c r="U206" s="414"/>
      <c r="V206" s="414"/>
      <c r="W206" s="414"/>
      <c r="X206" s="414"/>
    </row>
    <row r="207" spans="1:24" ht="13.5" customHeight="1">
      <c r="A207" s="414"/>
      <c r="B207" s="414"/>
      <c r="C207" s="414"/>
      <c r="D207" s="414"/>
      <c r="E207" s="414"/>
      <c r="F207" s="414"/>
      <c r="G207" s="414"/>
      <c r="H207" s="414"/>
      <c r="I207" s="414"/>
      <c r="J207" s="414"/>
      <c r="K207" s="414"/>
      <c r="L207" s="414"/>
      <c r="M207" s="414"/>
      <c r="N207" s="414"/>
      <c r="O207" s="414"/>
      <c r="P207" s="414"/>
      <c r="Q207" s="414"/>
      <c r="R207" s="414"/>
      <c r="S207" s="414"/>
      <c r="T207" s="414"/>
      <c r="U207" s="414"/>
      <c r="V207" s="414"/>
      <c r="W207" s="414"/>
      <c r="X207" s="414"/>
    </row>
    <row r="208" spans="1:24" ht="13.5" customHeight="1">
      <c r="A208" s="414"/>
      <c r="B208" s="414"/>
      <c r="C208" s="414"/>
      <c r="D208" s="414"/>
      <c r="E208" s="414"/>
      <c r="F208" s="414"/>
      <c r="G208" s="414"/>
      <c r="H208" s="414"/>
      <c r="I208" s="414"/>
      <c r="J208" s="414"/>
      <c r="K208" s="414"/>
      <c r="L208" s="414"/>
      <c r="M208" s="414"/>
      <c r="N208" s="414"/>
      <c r="O208" s="414"/>
      <c r="P208" s="414"/>
      <c r="Q208" s="414"/>
      <c r="R208" s="414"/>
      <c r="S208" s="414"/>
      <c r="T208" s="414"/>
      <c r="U208" s="414"/>
      <c r="V208" s="414"/>
      <c r="W208" s="414"/>
      <c r="X208" s="414"/>
    </row>
    <row r="209" spans="1:24" ht="13.5" customHeight="1">
      <c r="A209" s="414"/>
      <c r="B209" s="414"/>
      <c r="C209" s="414"/>
      <c r="D209" s="414"/>
      <c r="E209" s="414"/>
      <c r="F209" s="414"/>
      <c r="G209" s="414"/>
      <c r="H209" s="414"/>
      <c r="I209" s="414"/>
      <c r="J209" s="414"/>
      <c r="K209" s="414"/>
      <c r="L209" s="414"/>
      <c r="M209" s="414"/>
      <c r="N209" s="414"/>
      <c r="O209" s="414"/>
      <c r="P209" s="414"/>
      <c r="Q209" s="414"/>
      <c r="R209" s="414"/>
      <c r="S209" s="414"/>
      <c r="T209" s="414"/>
      <c r="U209" s="414"/>
      <c r="V209" s="414"/>
      <c r="W209" s="414"/>
      <c r="X209" s="414"/>
    </row>
    <row r="210" spans="1:24" ht="13.5" customHeight="1">
      <c r="A210" s="414"/>
      <c r="B210" s="414"/>
      <c r="C210" s="414"/>
      <c r="D210" s="414"/>
      <c r="E210" s="414"/>
      <c r="F210" s="414"/>
      <c r="G210" s="414"/>
      <c r="H210" s="414"/>
      <c r="I210" s="414"/>
      <c r="J210" s="414"/>
      <c r="K210" s="414"/>
      <c r="L210" s="414"/>
      <c r="M210" s="414"/>
      <c r="N210" s="414"/>
      <c r="O210" s="414"/>
      <c r="P210" s="414"/>
      <c r="Q210" s="414"/>
      <c r="R210" s="414"/>
      <c r="S210" s="414"/>
      <c r="T210" s="414"/>
      <c r="U210" s="414"/>
      <c r="V210" s="414"/>
      <c r="W210" s="414"/>
      <c r="X210" s="414"/>
    </row>
    <row r="211" spans="1:24" ht="13.5" customHeight="1">
      <c r="A211" s="414"/>
      <c r="B211" s="414"/>
      <c r="C211" s="414"/>
      <c r="D211" s="414"/>
      <c r="E211" s="414"/>
      <c r="F211" s="414"/>
      <c r="G211" s="414"/>
      <c r="H211" s="414"/>
      <c r="I211" s="414"/>
      <c r="J211" s="414"/>
      <c r="K211" s="414"/>
      <c r="L211" s="414"/>
      <c r="M211" s="414"/>
      <c r="N211" s="414"/>
      <c r="O211" s="414"/>
      <c r="P211" s="414"/>
      <c r="Q211" s="414"/>
      <c r="R211" s="414"/>
      <c r="S211" s="414"/>
      <c r="T211" s="414"/>
      <c r="U211" s="414"/>
      <c r="V211" s="414"/>
      <c r="W211" s="414"/>
      <c r="X211" s="414"/>
    </row>
    <row r="212" spans="1:24" ht="13.5" customHeight="1">
      <c r="A212" s="414"/>
      <c r="B212" s="414"/>
      <c r="C212" s="414"/>
      <c r="D212" s="414"/>
      <c r="E212" s="414"/>
      <c r="F212" s="414"/>
      <c r="G212" s="414"/>
      <c r="H212" s="414"/>
      <c r="I212" s="414"/>
      <c r="J212" s="414"/>
      <c r="K212" s="414"/>
      <c r="L212" s="414"/>
      <c r="M212" s="414"/>
      <c r="N212" s="414"/>
      <c r="O212" s="414"/>
      <c r="P212" s="414"/>
      <c r="Q212" s="414"/>
      <c r="R212" s="414"/>
      <c r="S212" s="414"/>
      <c r="T212" s="414"/>
      <c r="U212" s="414"/>
      <c r="V212" s="414"/>
      <c r="W212" s="414"/>
      <c r="X212" s="414"/>
    </row>
    <row r="213" spans="1:24" ht="13.5" customHeight="1">
      <c r="A213" s="414"/>
      <c r="B213" s="414"/>
      <c r="C213" s="414"/>
      <c r="D213" s="414"/>
      <c r="E213" s="414"/>
      <c r="F213" s="414"/>
      <c r="G213" s="414"/>
      <c r="H213" s="414"/>
      <c r="I213" s="414"/>
      <c r="J213" s="414"/>
      <c r="K213" s="414"/>
      <c r="L213" s="414"/>
      <c r="M213" s="414"/>
      <c r="N213" s="414"/>
      <c r="O213" s="414"/>
      <c r="P213" s="414"/>
      <c r="Q213" s="414"/>
      <c r="R213" s="414"/>
      <c r="S213" s="414"/>
      <c r="T213" s="414"/>
      <c r="U213" s="414"/>
      <c r="V213" s="414"/>
      <c r="W213" s="414"/>
      <c r="X213" s="414"/>
    </row>
    <row r="214" spans="1:24" ht="13.5" customHeight="1">
      <c r="A214" s="414"/>
      <c r="B214" s="414"/>
      <c r="C214" s="414"/>
      <c r="D214" s="414"/>
      <c r="E214" s="414"/>
      <c r="F214" s="414"/>
      <c r="G214" s="414"/>
      <c r="H214" s="414"/>
      <c r="I214" s="414"/>
      <c r="J214" s="414"/>
      <c r="K214" s="414"/>
      <c r="L214" s="414"/>
      <c r="M214" s="414"/>
      <c r="N214" s="414"/>
      <c r="O214" s="414"/>
      <c r="P214" s="414"/>
      <c r="Q214" s="414"/>
      <c r="R214" s="414"/>
      <c r="S214" s="414"/>
      <c r="T214" s="414"/>
      <c r="U214" s="414"/>
      <c r="V214" s="414"/>
      <c r="W214" s="414"/>
      <c r="X214" s="414"/>
    </row>
    <row r="215" spans="1:24" ht="13.5" customHeight="1">
      <c r="A215" s="414"/>
      <c r="B215" s="414"/>
      <c r="C215" s="414"/>
      <c r="D215" s="414"/>
      <c r="E215" s="414"/>
      <c r="F215" s="414"/>
      <c r="G215" s="414"/>
      <c r="H215" s="414"/>
      <c r="I215" s="414"/>
      <c r="J215" s="414"/>
      <c r="K215" s="414"/>
      <c r="L215" s="414"/>
      <c r="M215" s="414"/>
      <c r="N215" s="414"/>
      <c r="O215" s="414"/>
      <c r="P215" s="414"/>
      <c r="Q215" s="414"/>
      <c r="R215" s="414"/>
      <c r="S215" s="414"/>
      <c r="T215" s="414"/>
      <c r="U215" s="414"/>
      <c r="V215" s="414"/>
      <c r="W215" s="414"/>
      <c r="X215" s="414"/>
    </row>
    <row r="216" spans="1:24" ht="13.5" customHeight="1">
      <c r="A216" s="414"/>
      <c r="B216" s="414"/>
      <c r="C216" s="414"/>
      <c r="D216" s="414"/>
      <c r="E216" s="414"/>
      <c r="F216" s="414"/>
      <c r="G216" s="414"/>
      <c r="H216" s="414"/>
      <c r="I216" s="414"/>
      <c r="J216" s="414"/>
      <c r="K216" s="414"/>
      <c r="L216" s="414"/>
      <c r="M216" s="414"/>
      <c r="N216" s="414"/>
      <c r="O216" s="414"/>
      <c r="P216" s="414"/>
      <c r="Q216" s="414"/>
      <c r="R216" s="414"/>
      <c r="S216" s="414"/>
      <c r="T216" s="414"/>
      <c r="U216" s="414"/>
      <c r="V216" s="414"/>
      <c r="W216" s="414"/>
      <c r="X216" s="414"/>
    </row>
    <row r="217" spans="1:24" ht="13.5" customHeight="1">
      <c r="A217" s="414"/>
      <c r="B217" s="414"/>
      <c r="C217" s="414"/>
      <c r="D217" s="414"/>
      <c r="E217" s="414"/>
      <c r="F217" s="414"/>
      <c r="G217" s="414"/>
      <c r="H217" s="414"/>
      <c r="I217" s="414"/>
      <c r="J217" s="414"/>
      <c r="K217" s="414"/>
      <c r="L217" s="414"/>
      <c r="M217" s="414"/>
      <c r="N217" s="414"/>
      <c r="O217" s="414"/>
      <c r="P217" s="414"/>
      <c r="Q217" s="414"/>
      <c r="R217" s="414"/>
      <c r="S217" s="414"/>
      <c r="T217" s="414"/>
      <c r="U217" s="414"/>
      <c r="V217" s="414"/>
      <c r="W217" s="414"/>
      <c r="X217" s="414"/>
    </row>
    <row r="218" spans="1:24" ht="13.5" customHeight="1">
      <c r="A218" s="414"/>
      <c r="B218" s="414"/>
      <c r="C218" s="414"/>
      <c r="D218" s="414"/>
      <c r="E218" s="414"/>
      <c r="F218" s="414"/>
      <c r="G218" s="414"/>
      <c r="H218" s="414"/>
      <c r="I218" s="414"/>
      <c r="J218" s="414"/>
      <c r="K218" s="414"/>
      <c r="L218" s="414"/>
      <c r="M218" s="414"/>
      <c r="N218" s="414"/>
      <c r="O218" s="414"/>
      <c r="P218" s="414"/>
      <c r="Q218" s="414"/>
      <c r="R218" s="414"/>
      <c r="S218" s="414"/>
      <c r="T218" s="414"/>
      <c r="U218" s="414"/>
      <c r="V218" s="414"/>
      <c r="W218" s="414"/>
      <c r="X218" s="414"/>
    </row>
    <row r="219" spans="1:24" ht="13.5" customHeight="1">
      <c r="A219" s="414"/>
      <c r="B219" s="414"/>
      <c r="C219" s="414"/>
      <c r="D219" s="414"/>
      <c r="E219" s="414"/>
      <c r="F219" s="414"/>
      <c r="G219" s="414"/>
      <c r="H219" s="414"/>
      <c r="I219" s="414"/>
      <c r="J219" s="414"/>
      <c r="K219" s="414"/>
      <c r="L219" s="414"/>
      <c r="M219" s="414"/>
      <c r="N219" s="414"/>
      <c r="O219" s="414"/>
      <c r="P219" s="414"/>
      <c r="Q219" s="414"/>
      <c r="R219" s="414"/>
      <c r="S219" s="414"/>
      <c r="T219" s="414"/>
      <c r="U219" s="414"/>
      <c r="V219" s="414"/>
      <c r="W219" s="414"/>
      <c r="X219" s="414"/>
    </row>
    <row r="220" spans="1:24" ht="13.5" customHeight="1">
      <c r="A220" s="414"/>
      <c r="B220" s="414"/>
      <c r="C220" s="414"/>
      <c r="D220" s="414"/>
      <c r="E220" s="414"/>
      <c r="F220" s="414"/>
      <c r="G220" s="414"/>
      <c r="H220" s="414"/>
      <c r="I220" s="414"/>
      <c r="J220" s="414"/>
      <c r="K220" s="414"/>
      <c r="L220" s="414"/>
      <c r="M220" s="414"/>
      <c r="N220" s="414"/>
      <c r="O220" s="414"/>
      <c r="P220" s="414"/>
      <c r="Q220" s="414"/>
      <c r="R220" s="414"/>
      <c r="S220" s="414"/>
      <c r="T220" s="414"/>
      <c r="U220" s="414"/>
      <c r="V220" s="414"/>
      <c r="W220" s="414"/>
      <c r="X220" s="414"/>
    </row>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2:A11"/>
    <mergeCell ref="B2:B11"/>
    <mergeCell ref="A13:A14"/>
    <mergeCell ref="B13:B14"/>
    <mergeCell ref="A18:A19"/>
    <mergeCell ref="B18:B19"/>
  </mergeCells>
  <hyperlinks>
    <hyperlink ref="B16" r:id="rId1" xr:uid="{00000000-0004-0000-0900-000000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00"/>
  <sheetViews>
    <sheetView showGridLines="0" zoomScale="60" zoomScaleNormal="60" workbookViewId="0">
      <pane xSplit="1" ySplit="2" topLeftCell="D18" activePane="bottomRight" state="frozen"/>
      <selection pane="topRight" activeCell="B1" sqref="B1"/>
      <selection pane="bottomLeft" activeCell="A3" sqref="A3"/>
      <selection pane="bottomRight" activeCell="AA1" sqref="AA1:AE1"/>
    </sheetView>
  </sheetViews>
  <sheetFormatPr baseColWidth="10" defaultColWidth="14.42578125" defaultRowHeight="15" customHeight="1"/>
  <cols>
    <col min="1" max="1" width="23.7109375" customWidth="1"/>
    <col min="2" max="2" width="8.28515625" customWidth="1"/>
    <col min="3" max="8" width="23" customWidth="1"/>
    <col min="9" max="10" width="14.85546875" customWidth="1"/>
    <col min="11" max="11" width="15.7109375" hidden="1" customWidth="1"/>
    <col min="12" max="13" width="25.7109375" hidden="1" customWidth="1"/>
    <col min="14" max="15" width="15.7109375" hidden="1" customWidth="1"/>
    <col min="16" max="16" width="25.7109375" hidden="1" customWidth="1"/>
    <col min="17" max="17" width="69.42578125" hidden="1" customWidth="1"/>
    <col min="18" max="18" width="51.7109375" hidden="1" customWidth="1"/>
    <col min="19" max="20" width="15.7109375" hidden="1" customWidth="1"/>
    <col min="21" max="21" width="15.7109375" customWidth="1"/>
    <col min="22" max="22" width="38" customWidth="1"/>
    <col min="23" max="23" width="25.7109375" customWidth="1"/>
    <col min="24" max="25" width="15.7109375" customWidth="1"/>
    <col min="26" max="26" width="25.7109375" customWidth="1"/>
    <col min="27" max="27" width="74.85546875" customWidth="1"/>
    <col min="28" max="28" width="35.7109375" customWidth="1"/>
    <col min="29" max="29" width="15.7109375" customWidth="1"/>
    <col min="30" max="30" width="10.7109375" customWidth="1"/>
    <col min="31" max="31" width="6.140625" customWidth="1"/>
    <col min="32" max="32" width="16.5703125" customWidth="1"/>
    <col min="33" max="33" width="9" customWidth="1"/>
  </cols>
  <sheetData>
    <row r="1" spans="1:33" ht="168.75" customHeight="1">
      <c r="A1" s="450" t="s">
        <v>58</v>
      </c>
      <c r="B1" s="447"/>
      <c r="C1" s="447"/>
      <c r="D1" s="447"/>
      <c r="E1" s="447"/>
      <c r="F1" s="447"/>
      <c r="G1" s="447"/>
      <c r="H1" s="447"/>
      <c r="I1" s="447"/>
      <c r="J1" s="448"/>
      <c r="K1" s="451" t="s">
        <v>59</v>
      </c>
      <c r="L1" s="447"/>
      <c r="M1" s="448"/>
      <c r="N1" s="452" t="s">
        <v>60</v>
      </c>
      <c r="O1" s="447"/>
      <c r="P1" s="448"/>
      <c r="Q1" s="446" t="s">
        <v>61</v>
      </c>
      <c r="R1" s="447"/>
      <c r="S1" s="447"/>
      <c r="T1" s="453"/>
      <c r="U1" s="451" t="s">
        <v>62</v>
      </c>
      <c r="V1" s="447"/>
      <c r="W1" s="448"/>
      <c r="X1" s="452" t="s">
        <v>63</v>
      </c>
      <c r="Y1" s="447"/>
      <c r="Z1" s="453"/>
      <c r="AA1" s="446" t="s">
        <v>64</v>
      </c>
      <c r="AB1" s="447"/>
      <c r="AC1" s="447"/>
      <c r="AD1" s="447"/>
      <c r="AE1" s="448"/>
      <c r="AF1" s="71">
        <v>44803</v>
      </c>
      <c r="AG1" s="71">
        <v>44925</v>
      </c>
    </row>
    <row r="2" spans="1:33" ht="1.5" customHeight="1">
      <c r="A2" s="72" t="s">
        <v>65</v>
      </c>
      <c r="B2" s="454" t="s">
        <v>66</v>
      </c>
      <c r="C2" s="448"/>
      <c r="D2" s="73" t="s">
        <v>67</v>
      </c>
      <c r="E2" s="72" t="s">
        <v>68</v>
      </c>
      <c r="F2" s="74" t="s">
        <v>69</v>
      </c>
      <c r="G2" s="73" t="s">
        <v>70</v>
      </c>
      <c r="H2" s="72" t="s">
        <v>71</v>
      </c>
      <c r="I2" s="73" t="s">
        <v>72</v>
      </c>
      <c r="J2" s="73" t="s">
        <v>73</v>
      </c>
      <c r="K2" s="75" t="s">
        <v>74</v>
      </c>
      <c r="L2" s="75" t="s">
        <v>75</v>
      </c>
      <c r="M2" s="75" t="s">
        <v>76</v>
      </c>
      <c r="N2" s="76" t="s">
        <v>77</v>
      </c>
      <c r="O2" s="76" t="s">
        <v>78</v>
      </c>
      <c r="P2" s="76" t="s">
        <v>79</v>
      </c>
      <c r="Q2" s="77" t="s">
        <v>80</v>
      </c>
      <c r="R2" s="77" t="s">
        <v>81</v>
      </c>
      <c r="S2" s="77" t="s">
        <v>82</v>
      </c>
      <c r="T2" s="78" t="s">
        <v>83</v>
      </c>
      <c r="U2" s="79" t="s">
        <v>74</v>
      </c>
      <c r="V2" s="79" t="s">
        <v>75</v>
      </c>
      <c r="W2" s="79" t="s">
        <v>76</v>
      </c>
      <c r="X2" s="80" t="s">
        <v>77</v>
      </c>
      <c r="Y2" s="80" t="s">
        <v>78</v>
      </c>
      <c r="Z2" s="81" t="s">
        <v>79</v>
      </c>
      <c r="AA2" s="77" t="s">
        <v>80</v>
      </c>
      <c r="AB2" s="77" t="s">
        <v>81</v>
      </c>
      <c r="AC2" s="77" t="s">
        <v>82</v>
      </c>
      <c r="AD2" s="449" t="s">
        <v>83</v>
      </c>
      <c r="AE2" s="448"/>
      <c r="AF2" s="82"/>
      <c r="AG2" s="82"/>
    </row>
    <row r="3" spans="1:33" ht="195.75" customHeight="1">
      <c r="A3" s="437" t="s">
        <v>84</v>
      </c>
      <c r="B3" s="83" t="s">
        <v>85</v>
      </c>
      <c r="C3" s="84" t="s">
        <v>86</v>
      </c>
      <c r="D3" s="83" t="s">
        <v>87</v>
      </c>
      <c r="E3" s="83" t="s">
        <v>88</v>
      </c>
      <c r="F3" s="83" t="s">
        <v>89</v>
      </c>
      <c r="G3" s="85" t="s">
        <v>90</v>
      </c>
      <c r="H3" s="85" t="s">
        <v>90</v>
      </c>
      <c r="I3" s="86">
        <v>44593</v>
      </c>
      <c r="J3" s="86">
        <v>44681</v>
      </c>
      <c r="K3" s="87">
        <v>0.5</v>
      </c>
      <c r="L3" s="88" t="s">
        <v>91</v>
      </c>
      <c r="M3" s="88" t="s">
        <v>92</v>
      </c>
      <c r="N3" s="89" t="s">
        <v>93</v>
      </c>
      <c r="O3" s="89" t="s">
        <v>93</v>
      </c>
      <c r="P3" s="88" t="s">
        <v>94</v>
      </c>
      <c r="Q3" s="88" t="s">
        <v>95</v>
      </c>
      <c r="R3" s="88" t="s">
        <v>96</v>
      </c>
      <c r="S3" s="89">
        <f t="shared" ref="S3:S19" si="0">IF(J3&lt;=$AF$1,1,0)</f>
        <v>1</v>
      </c>
      <c r="T3" s="90">
        <v>0</v>
      </c>
      <c r="U3" s="87">
        <v>1</v>
      </c>
      <c r="V3" s="91" t="s">
        <v>97</v>
      </c>
      <c r="W3" s="92" t="s">
        <v>98</v>
      </c>
      <c r="X3" s="89" t="s">
        <v>99</v>
      </c>
      <c r="Y3" s="89" t="s">
        <v>99</v>
      </c>
      <c r="Z3" s="91" t="s">
        <v>100</v>
      </c>
      <c r="AA3" s="93" t="s">
        <v>101</v>
      </c>
      <c r="AB3" s="94" t="s">
        <v>102</v>
      </c>
      <c r="AC3" s="95">
        <v>0</v>
      </c>
      <c r="AD3" s="96">
        <v>0</v>
      </c>
      <c r="AE3" s="97">
        <f t="shared" ref="AE3:AE19" si="1">IF(OR(S3=1,AC3=1),AD3+T3,"")</f>
        <v>0</v>
      </c>
      <c r="AF3" s="82"/>
      <c r="AG3" s="82" t="b">
        <f t="shared" ref="AG3:AG19" si="2">OR(S3=1,AC3=1)</f>
        <v>1</v>
      </c>
    </row>
    <row r="4" spans="1:33" ht="270">
      <c r="A4" s="438"/>
      <c r="B4" s="83" t="s">
        <v>103</v>
      </c>
      <c r="C4" s="84" t="s">
        <v>104</v>
      </c>
      <c r="D4" s="83" t="s">
        <v>105</v>
      </c>
      <c r="E4" s="83" t="s">
        <v>106</v>
      </c>
      <c r="F4" s="83" t="s">
        <v>107</v>
      </c>
      <c r="G4" s="85" t="s">
        <v>90</v>
      </c>
      <c r="H4" s="85" t="s">
        <v>90</v>
      </c>
      <c r="I4" s="86">
        <v>44593</v>
      </c>
      <c r="J4" s="86">
        <v>44681</v>
      </c>
      <c r="K4" s="87">
        <v>0</v>
      </c>
      <c r="L4" s="88" t="s">
        <v>108</v>
      </c>
      <c r="M4" s="88" t="s">
        <v>109</v>
      </c>
      <c r="N4" s="89" t="s">
        <v>93</v>
      </c>
      <c r="O4" s="89" t="s">
        <v>93</v>
      </c>
      <c r="P4" s="88" t="s">
        <v>110</v>
      </c>
      <c r="Q4" s="88" t="s">
        <v>111</v>
      </c>
      <c r="R4" s="88" t="s">
        <v>112</v>
      </c>
      <c r="S4" s="89">
        <f t="shared" si="0"/>
        <v>1</v>
      </c>
      <c r="T4" s="90">
        <v>0</v>
      </c>
      <c r="U4" s="87">
        <v>1</v>
      </c>
      <c r="V4" s="91" t="s">
        <v>113</v>
      </c>
      <c r="W4" s="92" t="s">
        <v>98</v>
      </c>
      <c r="X4" s="89" t="s">
        <v>99</v>
      </c>
      <c r="Y4" s="89" t="s">
        <v>99</v>
      </c>
      <c r="Z4" s="91" t="s">
        <v>100</v>
      </c>
      <c r="AA4" s="93" t="s">
        <v>114</v>
      </c>
      <c r="AB4" s="94" t="s">
        <v>115</v>
      </c>
      <c r="AC4" s="95">
        <v>0</v>
      </c>
      <c r="AD4" s="98">
        <v>1</v>
      </c>
      <c r="AE4" s="97">
        <f t="shared" si="1"/>
        <v>1</v>
      </c>
      <c r="AF4" s="99">
        <f>IF(OR(S4=1,AC4=1),AD4+T4)</f>
        <v>1</v>
      </c>
      <c r="AG4" s="82" t="b">
        <f t="shared" si="2"/>
        <v>1</v>
      </c>
    </row>
    <row r="5" spans="1:33" ht="409.5">
      <c r="A5" s="439"/>
      <c r="B5" s="83" t="s">
        <v>116</v>
      </c>
      <c r="C5" s="84" t="s">
        <v>117</v>
      </c>
      <c r="D5" s="83" t="s">
        <v>118</v>
      </c>
      <c r="E5" s="83" t="s">
        <v>119</v>
      </c>
      <c r="F5" s="83" t="s">
        <v>120</v>
      </c>
      <c r="G5" s="85" t="s">
        <v>90</v>
      </c>
      <c r="H5" s="83" t="s">
        <v>121</v>
      </c>
      <c r="I5" s="86">
        <v>44593</v>
      </c>
      <c r="J5" s="86">
        <v>44895</v>
      </c>
      <c r="K5" s="87">
        <v>0.3</v>
      </c>
      <c r="L5" s="88" t="s">
        <v>122</v>
      </c>
      <c r="M5" s="88" t="s">
        <v>123</v>
      </c>
      <c r="N5" s="100"/>
      <c r="O5" s="100"/>
      <c r="P5" s="88" t="s">
        <v>124</v>
      </c>
      <c r="Q5" s="88" t="s">
        <v>125</v>
      </c>
      <c r="R5" s="88" t="s">
        <v>126</v>
      </c>
      <c r="S5" s="89">
        <f t="shared" si="0"/>
        <v>0</v>
      </c>
      <c r="T5" s="90">
        <v>0</v>
      </c>
      <c r="U5" s="87">
        <v>1</v>
      </c>
      <c r="V5" s="91" t="s">
        <v>127</v>
      </c>
      <c r="W5" s="92" t="s">
        <v>128</v>
      </c>
      <c r="X5" s="89" t="s">
        <v>99</v>
      </c>
      <c r="Y5" s="89" t="s">
        <v>99</v>
      </c>
      <c r="Z5" s="91" t="s">
        <v>100</v>
      </c>
      <c r="AA5" s="93" t="s">
        <v>129</v>
      </c>
      <c r="AB5" s="94" t="s">
        <v>130</v>
      </c>
      <c r="AC5" s="95">
        <v>1</v>
      </c>
      <c r="AD5" s="98">
        <v>1</v>
      </c>
      <c r="AE5" s="97">
        <f t="shared" si="1"/>
        <v>1</v>
      </c>
      <c r="AF5" s="99">
        <f t="shared" ref="AF5:AF19" si="3">IF(OR(S5=1,AC5=1),AD5+T5,0)</f>
        <v>1</v>
      </c>
      <c r="AG5" s="82" t="b">
        <f t="shared" si="2"/>
        <v>1</v>
      </c>
    </row>
    <row r="6" spans="1:33" ht="135">
      <c r="A6" s="101" t="s">
        <v>131</v>
      </c>
      <c r="B6" s="85" t="s">
        <v>132</v>
      </c>
      <c r="C6" s="84" t="s">
        <v>133</v>
      </c>
      <c r="D6" s="83" t="s">
        <v>134</v>
      </c>
      <c r="E6" s="83" t="s">
        <v>135</v>
      </c>
      <c r="F6" s="83" t="s">
        <v>136</v>
      </c>
      <c r="G6" s="85" t="s">
        <v>90</v>
      </c>
      <c r="H6" s="83" t="s">
        <v>121</v>
      </c>
      <c r="I6" s="86">
        <v>44562</v>
      </c>
      <c r="J6" s="86">
        <v>44592</v>
      </c>
      <c r="K6" s="87">
        <v>1</v>
      </c>
      <c r="L6" s="88" t="s">
        <v>137</v>
      </c>
      <c r="M6" s="102" t="s">
        <v>138</v>
      </c>
      <c r="N6" s="89" t="s">
        <v>139</v>
      </c>
      <c r="O6" s="89" t="s">
        <v>139</v>
      </c>
      <c r="P6" s="88" t="s">
        <v>140</v>
      </c>
      <c r="Q6" s="88" t="s">
        <v>141</v>
      </c>
      <c r="R6" s="103" t="s">
        <v>142</v>
      </c>
      <c r="S6" s="89">
        <f t="shared" si="0"/>
        <v>1</v>
      </c>
      <c r="T6" s="90">
        <v>1</v>
      </c>
      <c r="U6" s="104">
        <v>1</v>
      </c>
      <c r="V6" s="105" t="s">
        <v>143</v>
      </c>
      <c r="W6" s="106" t="s">
        <v>144</v>
      </c>
      <c r="X6" s="89" t="s">
        <v>99</v>
      </c>
      <c r="Y6" s="89" t="s">
        <v>99</v>
      </c>
      <c r="Z6" s="91" t="s">
        <v>100</v>
      </c>
      <c r="AA6" s="93" t="s">
        <v>101</v>
      </c>
      <c r="AB6" s="94" t="s">
        <v>102</v>
      </c>
      <c r="AC6" s="95">
        <v>0</v>
      </c>
      <c r="AD6" s="98">
        <v>0</v>
      </c>
      <c r="AE6" s="97">
        <f t="shared" si="1"/>
        <v>1</v>
      </c>
      <c r="AF6" s="99">
        <f t="shared" si="3"/>
        <v>1</v>
      </c>
      <c r="AG6" s="82" t="b">
        <f t="shared" si="2"/>
        <v>1</v>
      </c>
    </row>
    <row r="7" spans="1:33" ht="285">
      <c r="A7" s="440" t="s">
        <v>145</v>
      </c>
      <c r="B7" s="85" t="s">
        <v>146</v>
      </c>
      <c r="C7" s="84" t="s">
        <v>147</v>
      </c>
      <c r="D7" s="83" t="s">
        <v>148</v>
      </c>
      <c r="E7" s="83" t="s">
        <v>149</v>
      </c>
      <c r="F7" s="83" t="s">
        <v>150</v>
      </c>
      <c r="G7" s="85" t="s">
        <v>90</v>
      </c>
      <c r="H7" s="83" t="s">
        <v>151</v>
      </c>
      <c r="I7" s="86">
        <v>44593</v>
      </c>
      <c r="J7" s="86">
        <v>44681</v>
      </c>
      <c r="K7" s="87">
        <v>1</v>
      </c>
      <c r="L7" s="88" t="s">
        <v>152</v>
      </c>
      <c r="M7" s="102" t="s">
        <v>153</v>
      </c>
      <c r="N7" s="89" t="s">
        <v>139</v>
      </c>
      <c r="O7" s="89" t="s">
        <v>139</v>
      </c>
      <c r="P7" s="103" t="s">
        <v>154</v>
      </c>
      <c r="Q7" s="107" t="s">
        <v>155</v>
      </c>
      <c r="R7" s="103" t="s">
        <v>156</v>
      </c>
      <c r="S7" s="89">
        <f t="shared" si="0"/>
        <v>1</v>
      </c>
      <c r="T7" s="90">
        <v>0</v>
      </c>
      <c r="U7" s="87">
        <v>1</v>
      </c>
      <c r="V7" s="89" t="s">
        <v>157</v>
      </c>
      <c r="W7" s="89" t="s">
        <v>158</v>
      </c>
      <c r="X7" s="89" t="s">
        <v>99</v>
      </c>
      <c r="Y7" s="89" t="s">
        <v>99</v>
      </c>
      <c r="Z7" s="91" t="s">
        <v>100</v>
      </c>
      <c r="AA7" s="93" t="s">
        <v>159</v>
      </c>
      <c r="AB7" s="94" t="s">
        <v>160</v>
      </c>
      <c r="AC7" s="95">
        <v>0</v>
      </c>
      <c r="AD7" s="98">
        <v>0</v>
      </c>
      <c r="AE7" s="97">
        <f t="shared" si="1"/>
        <v>0</v>
      </c>
      <c r="AF7" s="99">
        <f t="shared" si="3"/>
        <v>0</v>
      </c>
      <c r="AG7" s="82" t="b">
        <f t="shared" si="2"/>
        <v>1</v>
      </c>
    </row>
    <row r="8" spans="1:33" ht="114">
      <c r="A8" s="441"/>
      <c r="B8" s="443" t="s">
        <v>161</v>
      </c>
      <c r="C8" s="444" t="s">
        <v>162</v>
      </c>
      <c r="D8" s="443" t="s">
        <v>163</v>
      </c>
      <c r="E8" s="443" t="s">
        <v>164</v>
      </c>
      <c r="F8" s="443" t="s">
        <v>165</v>
      </c>
      <c r="G8" s="443" t="s">
        <v>90</v>
      </c>
      <c r="H8" s="443" t="s">
        <v>166</v>
      </c>
      <c r="I8" s="86">
        <v>44621</v>
      </c>
      <c r="J8" s="108">
        <v>44712</v>
      </c>
      <c r="K8" s="89"/>
      <c r="L8" s="88"/>
      <c r="M8" s="88"/>
      <c r="N8" s="455" t="s">
        <v>167</v>
      </c>
      <c r="O8" s="447"/>
      <c r="P8" s="448"/>
      <c r="Q8" s="88" t="s">
        <v>168</v>
      </c>
      <c r="R8" s="88" t="s">
        <v>169</v>
      </c>
      <c r="S8" s="89">
        <f t="shared" si="0"/>
        <v>1</v>
      </c>
      <c r="T8" s="90">
        <v>0</v>
      </c>
      <c r="U8" s="456">
        <v>1</v>
      </c>
      <c r="V8" s="457" t="s">
        <v>170</v>
      </c>
      <c r="W8" s="457" t="s">
        <v>158</v>
      </c>
      <c r="X8" s="89" t="s">
        <v>99</v>
      </c>
      <c r="Y8" s="89" t="s">
        <v>99</v>
      </c>
      <c r="Z8" s="91" t="s">
        <v>100</v>
      </c>
      <c r="AA8" s="93" t="s">
        <v>171</v>
      </c>
      <c r="AB8" s="94" t="s">
        <v>172</v>
      </c>
      <c r="AC8" s="95">
        <v>0</v>
      </c>
      <c r="AD8" s="98">
        <v>1</v>
      </c>
      <c r="AE8" s="97">
        <f t="shared" si="1"/>
        <v>1</v>
      </c>
      <c r="AF8" s="99">
        <f t="shared" si="3"/>
        <v>1</v>
      </c>
      <c r="AG8" s="82" t="b">
        <f t="shared" si="2"/>
        <v>1</v>
      </c>
    </row>
    <row r="9" spans="1:33" ht="90">
      <c r="A9" s="441"/>
      <c r="B9" s="442"/>
      <c r="C9" s="442"/>
      <c r="D9" s="442"/>
      <c r="E9" s="442"/>
      <c r="F9" s="442"/>
      <c r="G9" s="442"/>
      <c r="H9" s="442"/>
      <c r="I9" s="86">
        <v>44774</v>
      </c>
      <c r="J9" s="86">
        <v>44865</v>
      </c>
      <c r="K9" s="89"/>
      <c r="L9" s="88"/>
      <c r="M9" s="88"/>
      <c r="N9" s="455" t="s">
        <v>167</v>
      </c>
      <c r="O9" s="447"/>
      <c r="P9" s="448"/>
      <c r="Q9" s="88" t="s">
        <v>173</v>
      </c>
      <c r="R9" s="88" t="s">
        <v>142</v>
      </c>
      <c r="S9" s="89">
        <f t="shared" si="0"/>
        <v>0</v>
      </c>
      <c r="T9" s="90">
        <v>0</v>
      </c>
      <c r="U9" s="442"/>
      <c r="V9" s="442"/>
      <c r="W9" s="442"/>
      <c r="X9" s="89" t="s">
        <v>99</v>
      </c>
      <c r="Y9" s="89" t="s">
        <v>99</v>
      </c>
      <c r="Z9" s="91" t="s">
        <v>100</v>
      </c>
      <c r="AA9" s="93" t="s">
        <v>174</v>
      </c>
      <c r="AB9" s="94" t="s">
        <v>175</v>
      </c>
      <c r="AC9" s="95">
        <v>1</v>
      </c>
      <c r="AD9" s="98">
        <v>0</v>
      </c>
      <c r="AE9" s="97">
        <f t="shared" si="1"/>
        <v>0</v>
      </c>
      <c r="AF9" s="99">
        <f t="shared" si="3"/>
        <v>0</v>
      </c>
      <c r="AG9" s="82" t="b">
        <f t="shared" si="2"/>
        <v>1</v>
      </c>
    </row>
    <row r="10" spans="1:33" ht="142.5">
      <c r="A10" s="441"/>
      <c r="B10" s="443" t="s">
        <v>176</v>
      </c>
      <c r="C10" s="444" t="s">
        <v>177</v>
      </c>
      <c r="D10" s="443" t="s">
        <v>178</v>
      </c>
      <c r="E10" s="443" t="s">
        <v>179</v>
      </c>
      <c r="F10" s="443" t="s">
        <v>180</v>
      </c>
      <c r="G10" s="443" t="s">
        <v>90</v>
      </c>
      <c r="H10" s="443" t="s">
        <v>166</v>
      </c>
      <c r="I10" s="86">
        <v>44621</v>
      </c>
      <c r="J10" s="86">
        <v>44712</v>
      </c>
      <c r="K10" s="89"/>
      <c r="L10" s="88"/>
      <c r="M10" s="88"/>
      <c r="N10" s="455" t="s">
        <v>167</v>
      </c>
      <c r="O10" s="447"/>
      <c r="P10" s="448"/>
      <c r="Q10" s="88" t="s">
        <v>168</v>
      </c>
      <c r="R10" s="88" t="s">
        <v>181</v>
      </c>
      <c r="S10" s="89">
        <f t="shared" si="0"/>
        <v>1</v>
      </c>
      <c r="T10" s="90">
        <v>0</v>
      </c>
      <c r="U10" s="456">
        <v>1</v>
      </c>
      <c r="V10" s="457" t="s">
        <v>182</v>
      </c>
      <c r="W10" s="457" t="s">
        <v>158</v>
      </c>
      <c r="X10" s="89" t="s">
        <v>99</v>
      </c>
      <c r="Y10" s="89" t="s">
        <v>99</v>
      </c>
      <c r="Z10" s="91" t="s">
        <v>100</v>
      </c>
      <c r="AA10" s="93" t="s">
        <v>183</v>
      </c>
      <c r="AB10" s="94" t="s">
        <v>184</v>
      </c>
      <c r="AC10" s="95">
        <v>0</v>
      </c>
      <c r="AD10" s="98">
        <v>0</v>
      </c>
      <c r="AE10" s="97">
        <f t="shared" si="1"/>
        <v>0</v>
      </c>
      <c r="AF10" s="99">
        <f t="shared" si="3"/>
        <v>0</v>
      </c>
      <c r="AG10" s="82" t="b">
        <f t="shared" si="2"/>
        <v>1</v>
      </c>
    </row>
    <row r="11" spans="1:33" ht="199.5">
      <c r="A11" s="442"/>
      <c r="B11" s="442"/>
      <c r="C11" s="442"/>
      <c r="D11" s="442"/>
      <c r="E11" s="442"/>
      <c r="F11" s="442"/>
      <c r="G11" s="442"/>
      <c r="H11" s="442"/>
      <c r="I11" s="86">
        <v>44774</v>
      </c>
      <c r="J11" s="86">
        <v>44865</v>
      </c>
      <c r="K11" s="89"/>
      <c r="L11" s="88"/>
      <c r="M11" s="88"/>
      <c r="N11" s="455" t="s">
        <v>167</v>
      </c>
      <c r="O11" s="447"/>
      <c r="P11" s="448"/>
      <c r="Q11" s="88" t="s">
        <v>173</v>
      </c>
      <c r="R11" s="88" t="s">
        <v>142</v>
      </c>
      <c r="S11" s="89">
        <f t="shared" si="0"/>
        <v>0</v>
      </c>
      <c r="T11" s="90">
        <v>0</v>
      </c>
      <c r="U11" s="442"/>
      <c r="V11" s="442"/>
      <c r="W11" s="442"/>
      <c r="X11" s="89" t="s">
        <v>99</v>
      </c>
      <c r="Y11" s="89" t="s">
        <v>99</v>
      </c>
      <c r="Z11" s="91" t="s">
        <v>100</v>
      </c>
      <c r="AA11" s="93" t="s">
        <v>185</v>
      </c>
      <c r="AB11" s="94" t="s">
        <v>175</v>
      </c>
      <c r="AC11" s="95">
        <v>1</v>
      </c>
      <c r="AD11" s="98">
        <v>0</v>
      </c>
      <c r="AE11" s="97">
        <f t="shared" si="1"/>
        <v>0</v>
      </c>
      <c r="AF11" s="99">
        <f t="shared" si="3"/>
        <v>0</v>
      </c>
      <c r="AG11" s="82" t="b">
        <f t="shared" si="2"/>
        <v>1</v>
      </c>
    </row>
    <row r="12" spans="1:33" ht="105">
      <c r="A12" s="440" t="s">
        <v>186</v>
      </c>
      <c r="B12" s="83" t="s">
        <v>187</v>
      </c>
      <c r="C12" s="111" t="s">
        <v>188</v>
      </c>
      <c r="D12" s="85" t="s">
        <v>189</v>
      </c>
      <c r="E12" s="85" t="s">
        <v>190</v>
      </c>
      <c r="F12" s="85" t="s">
        <v>191</v>
      </c>
      <c r="G12" s="85" t="s">
        <v>90</v>
      </c>
      <c r="H12" s="85" t="s">
        <v>90</v>
      </c>
      <c r="I12" s="112">
        <v>44805</v>
      </c>
      <c r="J12" s="112">
        <v>44865</v>
      </c>
      <c r="K12" s="89"/>
      <c r="L12" s="88"/>
      <c r="M12" s="88"/>
      <c r="N12" s="455" t="s">
        <v>167</v>
      </c>
      <c r="O12" s="447"/>
      <c r="P12" s="448"/>
      <c r="Q12" s="88" t="s">
        <v>192</v>
      </c>
      <c r="R12" s="88" t="s">
        <v>142</v>
      </c>
      <c r="S12" s="89">
        <f t="shared" si="0"/>
        <v>0</v>
      </c>
      <c r="T12" s="90">
        <v>0</v>
      </c>
      <c r="U12" s="87">
        <v>1</v>
      </c>
      <c r="V12" s="105" t="s">
        <v>193</v>
      </c>
      <c r="W12" s="89" t="s">
        <v>194</v>
      </c>
      <c r="X12" s="89" t="s">
        <v>99</v>
      </c>
      <c r="Y12" s="89" t="s">
        <v>99</v>
      </c>
      <c r="Z12" s="91" t="s">
        <v>100</v>
      </c>
      <c r="AA12" s="93" t="s">
        <v>195</v>
      </c>
      <c r="AB12" s="94" t="s">
        <v>196</v>
      </c>
      <c r="AC12" s="95">
        <v>1</v>
      </c>
      <c r="AD12" s="98">
        <v>1</v>
      </c>
      <c r="AE12" s="97">
        <f t="shared" si="1"/>
        <v>1</v>
      </c>
      <c r="AF12" s="99">
        <f t="shared" si="3"/>
        <v>1</v>
      </c>
      <c r="AG12" s="82" t="b">
        <f t="shared" si="2"/>
        <v>1</v>
      </c>
    </row>
    <row r="13" spans="1:33" ht="90">
      <c r="A13" s="441"/>
      <c r="B13" s="443" t="s">
        <v>197</v>
      </c>
      <c r="C13" s="445" t="s">
        <v>198</v>
      </c>
      <c r="D13" s="443" t="s">
        <v>199</v>
      </c>
      <c r="E13" s="443" t="s">
        <v>200</v>
      </c>
      <c r="F13" s="443" t="s">
        <v>201</v>
      </c>
      <c r="G13" s="443" t="s">
        <v>90</v>
      </c>
      <c r="H13" s="443" t="s">
        <v>166</v>
      </c>
      <c r="I13" s="86">
        <v>44682</v>
      </c>
      <c r="J13" s="86">
        <v>44712</v>
      </c>
      <c r="K13" s="89"/>
      <c r="L13" s="88"/>
      <c r="M13" s="88"/>
      <c r="N13" s="455" t="s">
        <v>167</v>
      </c>
      <c r="O13" s="447"/>
      <c r="P13" s="448"/>
      <c r="Q13" s="88" t="s">
        <v>202</v>
      </c>
      <c r="R13" s="88" t="s">
        <v>142</v>
      </c>
      <c r="S13" s="89">
        <f t="shared" si="0"/>
        <v>1</v>
      </c>
      <c r="T13" s="90">
        <v>0</v>
      </c>
      <c r="U13" s="113">
        <v>1</v>
      </c>
      <c r="V13" s="91" t="s">
        <v>203</v>
      </c>
      <c r="W13" s="91" t="s">
        <v>204</v>
      </c>
      <c r="X13" s="89" t="s">
        <v>99</v>
      </c>
      <c r="Y13" s="89" t="s">
        <v>99</v>
      </c>
      <c r="Z13" s="91" t="s">
        <v>100</v>
      </c>
      <c r="AA13" s="93" t="s">
        <v>101</v>
      </c>
      <c r="AB13" s="94" t="s">
        <v>102</v>
      </c>
      <c r="AC13" s="95">
        <v>0</v>
      </c>
      <c r="AD13" s="98">
        <v>0</v>
      </c>
      <c r="AE13" s="97">
        <f t="shared" si="1"/>
        <v>0</v>
      </c>
      <c r="AF13" s="99">
        <f t="shared" si="3"/>
        <v>0</v>
      </c>
      <c r="AG13" s="82" t="b">
        <f t="shared" si="2"/>
        <v>1</v>
      </c>
    </row>
    <row r="14" spans="1:33" ht="128.25">
      <c r="A14" s="441"/>
      <c r="B14" s="441"/>
      <c r="C14" s="441"/>
      <c r="D14" s="441"/>
      <c r="E14" s="441"/>
      <c r="F14" s="441"/>
      <c r="G14" s="441"/>
      <c r="H14" s="441"/>
      <c r="I14" s="86">
        <v>44805</v>
      </c>
      <c r="J14" s="86">
        <v>44834</v>
      </c>
      <c r="K14" s="89"/>
      <c r="L14" s="88"/>
      <c r="M14" s="88"/>
      <c r="N14" s="455" t="s">
        <v>167</v>
      </c>
      <c r="O14" s="447"/>
      <c r="P14" s="448"/>
      <c r="Q14" s="88" t="s">
        <v>205</v>
      </c>
      <c r="R14" s="88" t="s">
        <v>142</v>
      </c>
      <c r="S14" s="89">
        <f t="shared" si="0"/>
        <v>0</v>
      </c>
      <c r="T14" s="90">
        <v>0</v>
      </c>
      <c r="U14" s="113">
        <v>1</v>
      </c>
      <c r="V14" s="105" t="s">
        <v>206</v>
      </c>
      <c r="W14" s="89" t="s">
        <v>207</v>
      </c>
      <c r="X14" s="89" t="s">
        <v>99</v>
      </c>
      <c r="Y14" s="89" t="s">
        <v>99</v>
      </c>
      <c r="Z14" s="91" t="s">
        <v>100</v>
      </c>
      <c r="AA14" s="93" t="s">
        <v>208</v>
      </c>
      <c r="AB14" s="94" t="s">
        <v>209</v>
      </c>
      <c r="AC14" s="95">
        <v>1</v>
      </c>
      <c r="AD14" s="98">
        <v>1</v>
      </c>
      <c r="AE14" s="97">
        <f t="shared" si="1"/>
        <v>1</v>
      </c>
      <c r="AF14" s="99">
        <f t="shared" si="3"/>
        <v>1</v>
      </c>
      <c r="AG14" s="82" t="b">
        <f t="shared" si="2"/>
        <v>1</v>
      </c>
    </row>
    <row r="15" spans="1:33" ht="90">
      <c r="A15" s="442"/>
      <c r="B15" s="442"/>
      <c r="C15" s="442"/>
      <c r="D15" s="442"/>
      <c r="E15" s="442"/>
      <c r="F15" s="442"/>
      <c r="G15" s="442"/>
      <c r="H15" s="442"/>
      <c r="I15" s="86">
        <v>44910</v>
      </c>
      <c r="J15" s="86">
        <v>44926</v>
      </c>
      <c r="K15" s="89"/>
      <c r="L15" s="88"/>
      <c r="M15" s="88"/>
      <c r="N15" s="455" t="s">
        <v>167</v>
      </c>
      <c r="O15" s="447"/>
      <c r="P15" s="448"/>
      <c r="Q15" s="88" t="s">
        <v>205</v>
      </c>
      <c r="R15" s="88" t="s">
        <v>142</v>
      </c>
      <c r="S15" s="89">
        <f t="shared" si="0"/>
        <v>0</v>
      </c>
      <c r="T15" s="90">
        <v>0</v>
      </c>
      <c r="U15" s="87">
        <v>0.7</v>
      </c>
      <c r="V15" s="105" t="s">
        <v>210</v>
      </c>
      <c r="W15" s="89" t="s">
        <v>211</v>
      </c>
      <c r="X15" s="105" t="s">
        <v>212</v>
      </c>
      <c r="Y15" s="114" t="s">
        <v>212</v>
      </c>
      <c r="Z15" s="91" t="s">
        <v>213</v>
      </c>
      <c r="AA15" s="93" t="s">
        <v>214</v>
      </c>
      <c r="AB15" s="94" t="s">
        <v>215</v>
      </c>
      <c r="AC15" s="95">
        <v>1</v>
      </c>
      <c r="AD15" s="98">
        <v>0</v>
      </c>
      <c r="AE15" s="97">
        <f t="shared" si="1"/>
        <v>0</v>
      </c>
      <c r="AF15" s="99">
        <f t="shared" si="3"/>
        <v>0</v>
      </c>
      <c r="AG15" s="82" t="b">
        <f t="shared" si="2"/>
        <v>1</v>
      </c>
    </row>
    <row r="16" spans="1:33" ht="409.5">
      <c r="A16" s="440" t="s">
        <v>216</v>
      </c>
      <c r="B16" s="83" t="s">
        <v>217</v>
      </c>
      <c r="C16" s="115" t="s">
        <v>218</v>
      </c>
      <c r="D16" s="83" t="s">
        <v>219</v>
      </c>
      <c r="E16" s="83" t="s">
        <v>220</v>
      </c>
      <c r="F16" s="83" t="s">
        <v>221</v>
      </c>
      <c r="G16" s="83" t="s">
        <v>90</v>
      </c>
      <c r="H16" s="83" t="s">
        <v>222</v>
      </c>
      <c r="I16" s="86">
        <v>44621</v>
      </c>
      <c r="J16" s="86">
        <v>44895</v>
      </c>
      <c r="K16" s="89"/>
      <c r="L16" s="88"/>
      <c r="M16" s="88"/>
      <c r="N16" s="455" t="s">
        <v>167</v>
      </c>
      <c r="O16" s="447"/>
      <c r="P16" s="448"/>
      <c r="Q16" s="88" t="s">
        <v>223</v>
      </c>
      <c r="R16" s="88" t="s">
        <v>224</v>
      </c>
      <c r="S16" s="89">
        <f t="shared" si="0"/>
        <v>0</v>
      </c>
      <c r="T16" s="90">
        <v>0</v>
      </c>
      <c r="U16" s="87">
        <v>1</v>
      </c>
      <c r="V16" s="91" t="s">
        <v>225</v>
      </c>
      <c r="W16" s="91" t="s">
        <v>226</v>
      </c>
      <c r="X16" s="89" t="s">
        <v>99</v>
      </c>
      <c r="Y16" s="89" t="s">
        <v>99</v>
      </c>
      <c r="Z16" s="91" t="s">
        <v>100</v>
      </c>
      <c r="AA16" s="93" t="s">
        <v>227</v>
      </c>
      <c r="AB16" s="94" t="s">
        <v>228</v>
      </c>
      <c r="AC16" s="95">
        <v>1</v>
      </c>
      <c r="AD16" s="98">
        <v>0.5</v>
      </c>
      <c r="AE16" s="97">
        <f t="shared" si="1"/>
        <v>0.5</v>
      </c>
      <c r="AF16" s="99">
        <f t="shared" si="3"/>
        <v>0.5</v>
      </c>
      <c r="AG16" s="82" t="b">
        <f t="shared" si="2"/>
        <v>1</v>
      </c>
    </row>
    <row r="17" spans="1:33" ht="280.5">
      <c r="A17" s="441"/>
      <c r="B17" s="443" t="s">
        <v>229</v>
      </c>
      <c r="C17" s="445" t="s">
        <v>230</v>
      </c>
      <c r="D17" s="443" t="s">
        <v>231</v>
      </c>
      <c r="E17" s="443" t="s">
        <v>232</v>
      </c>
      <c r="F17" s="443" t="s">
        <v>233</v>
      </c>
      <c r="G17" s="443" t="s">
        <v>234</v>
      </c>
      <c r="H17" s="443" t="s">
        <v>222</v>
      </c>
      <c r="I17" s="86">
        <v>44562</v>
      </c>
      <c r="J17" s="86">
        <v>44578</v>
      </c>
      <c r="K17" s="87">
        <v>1</v>
      </c>
      <c r="L17" s="88" t="s">
        <v>235</v>
      </c>
      <c r="M17" s="102" t="s">
        <v>236</v>
      </c>
      <c r="N17" s="89" t="s">
        <v>139</v>
      </c>
      <c r="O17" s="89" t="s">
        <v>139</v>
      </c>
      <c r="P17" s="88" t="s">
        <v>237</v>
      </c>
      <c r="Q17" s="88" t="s">
        <v>238</v>
      </c>
      <c r="R17" s="88" t="s">
        <v>142</v>
      </c>
      <c r="S17" s="89">
        <f t="shared" si="0"/>
        <v>1</v>
      </c>
      <c r="T17" s="90">
        <v>1</v>
      </c>
      <c r="U17" s="116"/>
      <c r="V17" s="105"/>
      <c r="W17" s="105"/>
      <c r="X17" s="105"/>
      <c r="Y17" s="114"/>
      <c r="Z17" s="91"/>
      <c r="AA17" s="93" t="s">
        <v>101</v>
      </c>
      <c r="AB17" s="94" t="s">
        <v>239</v>
      </c>
      <c r="AC17" s="95">
        <v>0</v>
      </c>
      <c r="AD17" s="98">
        <v>0</v>
      </c>
      <c r="AE17" s="97">
        <f t="shared" si="1"/>
        <v>1</v>
      </c>
      <c r="AF17" s="99">
        <f t="shared" si="3"/>
        <v>1</v>
      </c>
      <c r="AG17" s="82" t="b">
        <f t="shared" si="2"/>
        <v>1</v>
      </c>
    </row>
    <row r="18" spans="1:33" ht="60">
      <c r="A18" s="441"/>
      <c r="B18" s="441"/>
      <c r="C18" s="441"/>
      <c r="D18" s="441"/>
      <c r="E18" s="441"/>
      <c r="F18" s="441"/>
      <c r="G18" s="441"/>
      <c r="H18" s="441"/>
      <c r="I18" s="86">
        <v>44681</v>
      </c>
      <c r="J18" s="86">
        <v>44694</v>
      </c>
      <c r="K18" s="89"/>
      <c r="L18" s="88"/>
      <c r="M18" s="88"/>
      <c r="N18" s="455" t="s">
        <v>167</v>
      </c>
      <c r="O18" s="447"/>
      <c r="P18" s="448"/>
      <c r="Q18" s="88" t="s">
        <v>202</v>
      </c>
      <c r="R18" s="88" t="s">
        <v>142</v>
      </c>
      <c r="S18" s="89">
        <f t="shared" si="0"/>
        <v>1</v>
      </c>
      <c r="T18" s="90">
        <v>0</v>
      </c>
      <c r="U18" s="87"/>
      <c r="V18" s="91"/>
      <c r="W18" s="91"/>
      <c r="X18" s="105"/>
      <c r="Y18" s="114"/>
      <c r="Z18" s="91"/>
      <c r="AA18" s="93" t="s">
        <v>101</v>
      </c>
      <c r="AB18" s="94" t="s">
        <v>102</v>
      </c>
      <c r="AC18" s="95">
        <v>0</v>
      </c>
      <c r="AD18" s="98">
        <v>0</v>
      </c>
      <c r="AE18" s="97">
        <f t="shared" si="1"/>
        <v>0</v>
      </c>
      <c r="AF18" s="99">
        <f t="shared" si="3"/>
        <v>0</v>
      </c>
      <c r="AG18" s="82" t="b">
        <f t="shared" si="2"/>
        <v>1</v>
      </c>
    </row>
    <row r="19" spans="1:33" ht="60">
      <c r="A19" s="442"/>
      <c r="B19" s="442"/>
      <c r="C19" s="442"/>
      <c r="D19" s="442"/>
      <c r="E19" s="442"/>
      <c r="F19" s="442"/>
      <c r="G19" s="442"/>
      <c r="H19" s="442"/>
      <c r="I19" s="86">
        <v>44804</v>
      </c>
      <c r="J19" s="86">
        <v>44818</v>
      </c>
      <c r="K19" s="89"/>
      <c r="L19" s="88"/>
      <c r="M19" s="88"/>
      <c r="N19" s="455" t="s">
        <v>167</v>
      </c>
      <c r="O19" s="447"/>
      <c r="P19" s="448"/>
      <c r="Q19" s="88" t="s">
        <v>205</v>
      </c>
      <c r="R19" s="88" t="s">
        <v>142</v>
      </c>
      <c r="S19" s="89">
        <f t="shared" si="0"/>
        <v>0</v>
      </c>
      <c r="T19" s="90">
        <v>0</v>
      </c>
      <c r="U19" s="116"/>
      <c r="V19" s="105"/>
      <c r="W19" s="105"/>
      <c r="X19" s="105"/>
      <c r="Y19" s="114"/>
      <c r="Z19" s="91"/>
      <c r="AA19" s="93" t="s">
        <v>240</v>
      </c>
      <c r="AB19" s="94" t="s">
        <v>241</v>
      </c>
      <c r="AC19" s="95">
        <v>1</v>
      </c>
      <c r="AD19" s="98">
        <v>0</v>
      </c>
      <c r="AE19" s="97">
        <f t="shared" si="1"/>
        <v>0</v>
      </c>
      <c r="AF19" s="99">
        <f t="shared" si="3"/>
        <v>0</v>
      </c>
      <c r="AG19" s="82" t="b">
        <f t="shared" si="2"/>
        <v>1</v>
      </c>
    </row>
    <row r="20" spans="1:33" ht="36.75" customHeight="1">
      <c r="A20" s="117" t="s">
        <v>242</v>
      </c>
      <c r="B20" s="117"/>
      <c r="C20" s="118"/>
      <c r="D20" s="118"/>
      <c r="E20" s="118"/>
      <c r="F20" s="118"/>
      <c r="G20" s="118"/>
      <c r="H20" s="118"/>
      <c r="I20" s="118"/>
      <c r="J20" s="118"/>
      <c r="K20" s="118"/>
      <c r="L20" s="119"/>
      <c r="M20" s="119"/>
      <c r="N20" s="118"/>
      <c r="O20" s="118"/>
      <c r="P20" s="119"/>
      <c r="Q20" s="118"/>
      <c r="R20" s="120" t="s">
        <v>243</v>
      </c>
      <c r="S20" s="121">
        <f t="shared" ref="S20:T20" si="4">SUM(S3:S19)</f>
        <v>9</v>
      </c>
      <c r="T20" s="121">
        <f t="shared" si="4"/>
        <v>2</v>
      </c>
      <c r="U20" s="118"/>
      <c r="V20" s="118"/>
      <c r="W20" s="118"/>
      <c r="X20" s="118"/>
      <c r="Y20" s="118"/>
      <c r="Z20" s="118"/>
      <c r="AA20" s="122"/>
      <c r="AB20" s="122"/>
      <c r="AC20" s="123">
        <v>8</v>
      </c>
      <c r="AD20" s="123">
        <v>5.5</v>
      </c>
      <c r="AE20" s="121"/>
      <c r="AF20" s="82"/>
      <c r="AG20" s="82"/>
    </row>
    <row r="21" spans="1:33" ht="16.5" customHeight="1">
      <c r="A21" s="118"/>
      <c r="B21" s="118"/>
      <c r="C21" s="124"/>
      <c r="D21" s="125"/>
      <c r="E21" s="126"/>
      <c r="F21" s="126"/>
      <c r="G21" s="126"/>
      <c r="H21" s="126"/>
      <c r="I21" s="126"/>
      <c r="J21" s="126"/>
      <c r="K21" s="126"/>
      <c r="L21" s="127"/>
      <c r="M21" s="127"/>
      <c r="N21" s="126"/>
      <c r="O21" s="126"/>
      <c r="P21" s="127"/>
      <c r="Q21" s="126"/>
      <c r="R21" s="126"/>
      <c r="S21" s="126"/>
      <c r="T21" s="126"/>
      <c r="U21" s="118"/>
      <c r="V21" s="118"/>
      <c r="W21" s="118"/>
      <c r="X21" s="118"/>
      <c r="Y21" s="118"/>
      <c r="Z21" s="118"/>
      <c r="AA21" s="128"/>
      <c r="AB21" s="128"/>
      <c r="AC21" s="129"/>
      <c r="AD21" s="129"/>
      <c r="AE21" s="130">
        <f>SUM(AE3:AE19)</f>
        <v>7.5</v>
      </c>
      <c r="AF21" s="82"/>
      <c r="AG21" s="82"/>
    </row>
    <row r="22" spans="1:33" ht="16.5" customHeight="1">
      <c r="A22" s="118"/>
      <c r="B22" s="118"/>
      <c r="C22" s="118"/>
      <c r="D22" s="118"/>
      <c r="E22" s="118"/>
      <c r="F22" s="118"/>
      <c r="G22" s="118"/>
      <c r="H22" s="118"/>
      <c r="I22" s="118"/>
      <c r="J22" s="118"/>
      <c r="K22" s="118"/>
      <c r="L22" s="119"/>
      <c r="M22" s="119"/>
      <c r="N22" s="118"/>
      <c r="O22" s="118"/>
      <c r="P22" s="119"/>
      <c r="Q22" s="118"/>
      <c r="R22" s="118"/>
      <c r="S22" s="118"/>
      <c r="T22" s="118"/>
      <c r="U22" s="118"/>
      <c r="V22" s="118"/>
      <c r="W22" s="118"/>
      <c r="X22" s="118"/>
      <c r="Y22" s="118"/>
      <c r="Z22" s="118"/>
      <c r="AA22" s="128"/>
      <c r="AB22" s="128"/>
      <c r="AC22" s="129"/>
      <c r="AD22" s="129"/>
      <c r="AE22" s="82"/>
      <c r="AF22" s="82"/>
      <c r="AG22" s="82"/>
    </row>
    <row r="23" spans="1:33" ht="16.5" customHeight="1">
      <c r="A23" s="118"/>
      <c r="B23" s="118"/>
      <c r="C23" s="118"/>
      <c r="D23" s="118"/>
      <c r="E23" s="118"/>
      <c r="F23" s="118"/>
      <c r="G23" s="118"/>
      <c r="H23" s="118"/>
      <c r="I23" s="118"/>
      <c r="J23" s="118"/>
      <c r="K23" s="118"/>
      <c r="L23" s="119"/>
      <c r="M23" s="119"/>
      <c r="N23" s="118"/>
      <c r="O23" s="118"/>
      <c r="P23" s="119"/>
      <c r="Q23" s="118"/>
      <c r="R23" s="118"/>
      <c r="S23" s="118"/>
      <c r="T23" s="118"/>
      <c r="U23" s="118"/>
      <c r="V23" s="118"/>
      <c r="W23" s="118"/>
      <c r="X23" s="118"/>
      <c r="Y23" s="118"/>
      <c r="Z23" s="118"/>
      <c r="AA23" s="128"/>
      <c r="AB23" s="128"/>
      <c r="AC23" s="131"/>
      <c r="AD23" s="131"/>
      <c r="AF23" s="82"/>
      <c r="AG23" s="82"/>
    </row>
    <row r="24" spans="1:33" ht="16.5" customHeight="1">
      <c r="A24" s="118"/>
      <c r="B24" s="118"/>
      <c r="C24" s="118"/>
      <c r="D24" s="118"/>
      <c r="E24" s="118"/>
      <c r="F24" s="118"/>
      <c r="G24" s="118"/>
      <c r="H24" s="118"/>
      <c r="I24" s="118"/>
      <c r="J24" s="118"/>
      <c r="K24" s="118"/>
      <c r="L24" s="119"/>
      <c r="M24" s="119"/>
      <c r="N24" s="118"/>
      <c r="O24" s="118"/>
      <c r="P24" s="119"/>
      <c r="Q24" s="118"/>
      <c r="R24" s="118"/>
      <c r="S24" s="118"/>
      <c r="T24" s="118"/>
      <c r="U24" s="118"/>
      <c r="V24" s="118"/>
      <c r="W24" s="118"/>
      <c r="X24" s="118"/>
      <c r="Y24" s="118"/>
      <c r="Z24" s="118"/>
      <c r="AA24" s="128"/>
      <c r="AB24" s="128"/>
      <c r="AC24" s="131"/>
      <c r="AD24" s="131"/>
      <c r="AF24" s="82"/>
      <c r="AG24" s="82"/>
    </row>
    <row r="25" spans="1:33" ht="16.5" customHeight="1">
      <c r="A25" s="118"/>
      <c r="B25" s="118"/>
      <c r="C25" s="118"/>
      <c r="D25" s="118"/>
      <c r="E25" s="118"/>
      <c r="F25" s="118"/>
      <c r="G25" s="118"/>
      <c r="H25" s="118"/>
      <c r="I25" s="118"/>
      <c r="J25" s="118"/>
      <c r="K25" s="118"/>
      <c r="L25" s="119"/>
      <c r="M25" s="119"/>
      <c r="N25" s="118"/>
      <c r="O25" s="118"/>
      <c r="P25" s="119"/>
      <c r="Q25" s="118"/>
      <c r="R25" s="118"/>
      <c r="S25" s="118"/>
      <c r="T25" s="118"/>
      <c r="U25" s="118"/>
      <c r="V25" s="118"/>
      <c r="W25" s="118"/>
      <c r="X25" s="118"/>
      <c r="Y25" s="118"/>
      <c r="Z25" s="118"/>
      <c r="AA25" s="128"/>
      <c r="AB25" s="128"/>
      <c r="AC25" s="131"/>
      <c r="AD25" s="131"/>
      <c r="AF25" s="82"/>
      <c r="AG25" s="82"/>
    </row>
    <row r="26" spans="1:33" ht="16.5" customHeight="1">
      <c r="A26" s="118"/>
      <c r="B26" s="118"/>
      <c r="C26" s="118"/>
      <c r="D26" s="118"/>
      <c r="E26" s="118"/>
      <c r="F26" s="118"/>
      <c r="G26" s="118"/>
      <c r="H26" s="118"/>
      <c r="I26" s="118"/>
      <c r="J26" s="118"/>
      <c r="K26" s="118"/>
      <c r="L26" s="119"/>
      <c r="M26" s="119"/>
      <c r="N26" s="118"/>
      <c r="O26" s="118"/>
      <c r="P26" s="119"/>
      <c r="Q26" s="118"/>
      <c r="R26" s="118"/>
      <c r="S26" s="118"/>
      <c r="T26" s="118"/>
      <c r="U26" s="118"/>
      <c r="V26" s="118"/>
      <c r="W26" s="118"/>
      <c r="X26" s="118"/>
      <c r="Y26" s="118"/>
      <c r="Z26" s="118"/>
      <c r="AA26" s="128"/>
      <c r="AB26" s="128"/>
      <c r="AC26" s="131"/>
      <c r="AD26" s="131"/>
      <c r="AF26" s="82"/>
      <c r="AG26" s="82"/>
    </row>
    <row r="27" spans="1:33" ht="16.5" customHeight="1">
      <c r="A27" s="118"/>
      <c r="B27" s="118"/>
      <c r="C27" s="118"/>
      <c r="D27" s="118"/>
      <c r="E27" s="118"/>
      <c r="F27" s="118"/>
      <c r="G27" s="118"/>
      <c r="H27" s="118"/>
      <c r="I27" s="118"/>
      <c r="J27" s="118"/>
      <c r="K27" s="118"/>
      <c r="L27" s="119"/>
      <c r="M27" s="119"/>
      <c r="N27" s="118"/>
      <c r="O27" s="118"/>
      <c r="P27" s="119"/>
      <c r="Q27" s="118"/>
      <c r="R27" s="118"/>
      <c r="S27" s="118"/>
      <c r="T27" s="118"/>
      <c r="U27" s="118"/>
      <c r="V27" s="118"/>
      <c r="W27" s="118"/>
      <c r="X27" s="118"/>
      <c r="Y27" s="118"/>
      <c r="Z27" s="118"/>
      <c r="AA27" s="128"/>
      <c r="AB27" s="128"/>
      <c r="AC27" s="131"/>
      <c r="AD27" s="131"/>
      <c r="AF27" s="82"/>
      <c r="AG27" s="82"/>
    </row>
    <row r="28" spans="1:33" ht="16.5" customHeight="1">
      <c r="A28" s="118"/>
      <c r="B28" s="118"/>
      <c r="C28" s="118"/>
      <c r="D28" s="118"/>
      <c r="E28" s="118"/>
      <c r="F28" s="118"/>
      <c r="G28" s="118"/>
      <c r="H28" s="118"/>
      <c r="I28" s="118"/>
      <c r="J28" s="118"/>
      <c r="K28" s="118"/>
      <c r="L28" s="119"/>
      <c r="M28" s="119"/>
      <c r="N28" s="118"/>
      <c r="O28" s="118"/>
      <c r="P28" s="119"/>
      <c r="Q28" s="118"/>
      <c r="R28" s="118"/>
      <c r="S28" s="118"/>
      <c r="T28" s="118"/>
      <c r="U28" s="118"/>
      <c r="V28" s="118"/>
      <c r="W28" s="118"/>
      <c r="X28" s="118"/>
      <c r="Y28" s="118"/>
      <c r="Z28" s="118"/>
      <c r="AA28" s="128"/>
      <c r="AB28" s="128"/>
      <c r="AC28" s="131"/>
      <c r="AD28" s="131"/>
      <c r="AF28" s="82"/>
      <c r="AG28" s="82"/>
    </row>
    <row r="29" spans="1:33" ht="16.5" customHeight="1">
      <c r="A29" s="118"/>
      <c r="B29" s="118"/>
      <c r="C29" s="118"/>
      <c r="D29" s="118"/>
      <c r="E29" s="118"/>
      <c r="F29" s="118"/>
      <c r="G29" s="118"/>
      <c r="H29" s="118"/>
      <c r="I29" s="118"/>
      <c r="J29" s="118"/>
      <c r="K29" s="118"/>
      <c r="L29" s="119"/>
      <c r="M29" s="119"/>
      <c r="N29" s="118"/>
      <c r="O29" s="118"/>
      <c r="P29" s="119"/>
      <c r="Q29" s="118"/>
      <c r="R29" s="118"/>
      <c r="S29" s="118"/>
      <c r="T29" s="118"/>
      <c r="U29" s="118"/>
      <c r="V29" s="118"/>
      <c r="W29" s="118"/>
      <c r="X29" s="118"/>
      <c r="Y29" s="118"/>
      <c r="Z29" s="118"/>
      <c r="AA29" s="128"/>
      <c r="AB29" s="128"/>
      <c r="AC29" s="131"/>
      <c r="AD29" s="131"/>
      <c r="AF29" s="82"/>
      <c r="AG29" s="82"/>
    </row>
    <row r="30" spans="1:33" ht="16.5" customHeight="1">
      <c r="A30" s="118"/>
      <c r="B30" s="118"/>
      <c r="C30" s="118"/>
      <c r="D30" s="118"/>
      <c r="E30" s="118"/>
      <c r="F30" s="118"/>
      <c r="G30" s="118"/>
      <c r="H30" s="118"/>
      <c r="I30" s="118"/>
      <c r="J30" s="118"/>
      <c r="K30" s="118"/>
      <c r="L30" s="119"/>
      <c r="M30" s="119"/>
      <c r="N30" s="118"/>
      <c r="O30" s="118"/>
      <c r="P30" s="119"/>
      <c r="Q30" s="118"/>
      <c r="R30" s="118"/>
      <c r="S30" s="118"/>
      <c r="T30" s="118"/>
      <c r="U30" s="118"/>
      <c r="V30" s="118"/>
      <c r="W30" s="118"/>
      <c r="X30" s="118"/>
      <c r="Y30" s="118"/>
      <c r="Z30" s="118"/>
      <c r="AA30" s="128"/>
      <c r="AB30" s="128"/>
      <c r="AC30" s="131"/>
      <c r="AD30" s="131"/>
      <c r="AF30" s="82"/>
      <c r="AG30" s="82"/>
    </row>
    <row r="31" spans="1:33" ht="16.5" customHeight="1">
      <c r="A31" s="118"/>
      <c r="B31" s="118"/>
      <c r="C31" s="118"/>
      <c r="D31" s="118"/>
      <c r="E31" s="118"/>
      <c r="F31" s="118"/>
      <c r="G31" s="118"/>
      <c r="H31" s="118"/>
      <c r="I31" s="118"/>
      <c r="J31" s="118"/>
      <c r="K31" s="118"/>
      <c r="L31" s="119"/>
      <c r="M31" s="119"/>
      <c r="N31" s="118"/>
      <c r="O31" s="118"/>
      <c r="P31" s="119"/>
      <c r="Q31" s="118"/>
      <c r="R31" s="118"/>
      <c r="S31" s="118"/>
      <c r="T31" s="118"/>
      <c r="U31" s="118"/>
      <c r="V31" s="118"/>
      <c r="W31" s="118"/>
      <c r="X31" s="118"/>
      <c r="Y31" s="118"/>
      <c r="Z31" s="118"/>
      <c r="AA31" s="128"/>
      <c r="AB31" s="128"/>
      <c r="AC31" s="131"/>
      <c r="AD31" s="131"/>
      <c r="AF31" s="82"/>
      <c r="AG31" s="82"/>
    </row>
    <row r="32" spans="1:33" ht="16.5" customHeight="1">
      <c r="A32" s="118"/>
      <c r="B32" s="118"/>
      <c r="C32" s="118"/>
      <c r="D32" s="118"/>
      <c r="E32" s="118"/>
      <c r="F32" s="118"/>
      <c r="G32" s="118"/>
      <c r="H32" s="118"/>
      <c r="I32" s="118"/>
      <c r="J32" s="118"/>
      <c r="K32" s="118"/>
      <c r="L32" s="119"/>
      <c r="M32" s="119"/>
      <c r="N32" s="118"/>
      <c r="O32" s="118"/>
      <c r="P32" s="119"/>
      <c r="Q32" s="118"/>
      <c r="R32" s="118"/>
      <c r="S32" s="118"/>
      <c r="T32" s="118"/>
      <c r="U32" s="118"/>
      <c r="V32" s="118"/>
      <c r="W32" s="118"/>
      <c r="X32" s="118"/>
      <c r="Y32" s="118"/>
      <c r="Z32" s="118"/>
      <c r="AA32" s="128"/>
      <c r="AB32" s="128"/>
      <c r="AC32" s="131"/>
      <c r="AD32" s="131"/>
      <c r="AF32" s="82"/>
      <c r="AG32" s="82"/>
    </row>
    <row r="33" spans="1:33" ht="16.5" customHeight="1">
      <c r="A33" s="118"/>
      <c r="B33" s="118"/>
      <c r="C33" s="118"/>
      <c r="D33" s="118"/>
      <c r="E33" s="118"/>
      <c r="F33" s="118"/>
      <c r="G33" s="118"/>
      <c r="H33" s="118"/>
      <c r="I33" s="118"/>
      <c r="J33" s="118"/>
      <c r="K33" s="118"/>
      <c r="L33" s="119"/>
      <c r="M33" s="119"/>
      <c r="N33" s="118"/>
      <c r="O33" s="118"/>
      <c r="P33" s="119"/>
      <c r="Q33" s="118"/>
      <c r="R33" s="118"/>
      <c r="S33" s="118"/>
      <c r="T33" s="118"/>
      <c r="U33" s="118"/>
      <c r="V33" s="118"/>
      <c r="W33" s="118"/>
      <c r="X33" s="118"/>
      <c r="Y33" s="118"/>
      <c r="Z33" s="118"/>
      <c r="AA33" s="128"/>
      <c r="AB33" s="128"/>
      <c r="AC33" s="131"/>
      <c r="AD33" s="131"/>
      <c r="AF33" s="82"/>
      <c r="AG33" s="82"/>
    </row>
    <row r="34" spans="1:33" ht="16.5" customHeight="1">
      <c r="A34" s="118"/>
      <c r="B34" s="118"/>
      <c r="C34" s="118"/>
      <c r="D34" s="118"/>
      <c r="E34" s="118"/>
      <c r="F34" s="118"/>
      <c r="G34" s="118"/>
      <c r="H34" s="118"/>
      <c r="I34" s="118"/>
      <c r="J34" s="118"/>
      <c r="K34" s="118"/>
      <c r="L34" s="119"/>
      <c r="M34" s="119"/>
      <c r="N34" s="118"/>
      <c r="O34" s="118"/>
      <c r="P34" s="119"/>
      <c r="Q34" s="118"/>
      <c r="R34" s="118"/>
      <c r="S34" s="118"/>
      <c r="T34" s="118"/>
      <c r="U34" s="118"/>
      <c r="V34" s="118"/>
      <c r="W34" s="118"/>
      <c r="X34" s="118"/>
      <c r="Y34" s="118"/>
      <c r="Z34" s="118"/>
      <c r="AA34" s="128"/>
      <c r="AB34" s="128"/>
      <c r="AC34" s="131"/>
      <c r="AD34" s="131"/>
      <c r="AF34" s="82"/>
      <c r="AG34" s="82"/>
    </row>
    <row r="35" spans="1:33" ht="16.5" customHeight="1">
      <c r="A35" s="118"/>
      <c r="B35" s="118"/>
      <c r="C35" s="118"/>
      <c r="D35" s="118"/>
      <c r="E35" s="118"/>
      <c r="F35" s="118"/>
      <c r="G35" s="118"/>
      <c r="H35" s="118"/>
      <c r="I35" s="118"/>
      <c r="J35" s="118"/>
      <c r="K35" s="118"/>
      <c r="L35" s="119"/>
      <c r="M35" s="119"/>
      <c r="N35" s="118"/>
      <c r="O35" s="118"/>
      <c r="P35" s="119"/>
      <c r="Q35" s="118"/>
      <c r="R35" s="118"/>
      <c r="S35" s="118"/>
      <c r="T35" s="118"/>
      <c r="U35" s="118"/>
      <c r="V35" s="118"/>
      <c r="W35" s="118"/>
      <c r="X35" s="118"/>
      <c r="Y35" s="118"/>
      <c r="Z35" s="118"/>
      <c r="AA35" s="128"/>
      <c r="AB35" s="128"/>
      <c r="AC35" s="131"/>
      <c r="AD35" s="131"/>
      <c r="AF35" s="82"/>
      <c r="AG35" s="82"/>
    </row>
    <row r="36" spans="1:33" ht="16.5" customHeight="1">
      <c r="A36" s="118"/>
      <c r="B36" s="118"/>
      <c r="C36" s="118"/>
      <c r="D36" s="118"/>
      <c r="E36" s="118"/>
      <c r="F36" s="118"/>
      <c r="G36" s="118"/>
      <c r="H36" s="118"/>
      <c r="I36" s="118"/>
      <c r="J36" s="118"/>
      <c r="K36" s="118"/>
      <c r="L36" s="119"/>
      <c r="M36" s="119"/>
      <c r="N36" s="118"/>
      <c r="O36" s="118"/>
      <c r="P36" s="119"/>
      <c r="Q36" s="118"/>
      <c r="R36" s="118"/>
      <c r="S36" s="118"/>
      <c r="T36" s="118"/>
      <c r="U36" s="118"/>
      <c r="V36" s="118"/>
      <c r="W36" s="118"/>
      <c r="X36" s="118"/>
      <c r="Y36" s="118"/>
      <c r="Z36" s="118"/>
      <c r="AA36" s="128"/>
      <c r="AB36" s="128"/>
      <c r="AC36" s="131"/>
      <c r="AD36" s="131"/>
      <c r="AF36" s="82"/>
      <c r="AG36" s="82"/>
    </row>
    <row r="37" spans="1:33" ht="16.5" customHeight="1">
      <c r="A37" s="118"/>
      <c r="B37" s="118"/>
      <c r="C37" s="118"/>
      <c r="D37" s="118"/>
      <c r="E37" s="118"/>
      <c r="F37" s="118"/>
      <c r="G37" s="118"/>
      <c r="H37" s="118"/>
      <c r="I37" s="118"/>
      <c r="J37" s="118"/>
      <c r="K37" s="118"/>
      <c r="L37" s="119"/>
      <c r="M37" s="119"/>
      <c r="N37" s="118"/>
      <c r="O37" s="118"/>
      <c r="P37" s="119"/>
      <c r="Q37" s="118"/>
      <c r="R37" s="118"/>
      <c r="S37" s="118"/>
      <c r="T37" s="118"/>
      <c r="U37" s="118"/>
      <c r="V37" s="118"/>
      <c r="W37" s="118"/>
      <c r="X37" s="118"/>
      <c r="Y37" s="118"/>
      <c r="Z37" s="118"/>
      <c r="AA37" s="128"/>
      <c r="AB37" s="128"/>
      <c r="AC37" s="131"/>
      <c r="AD37" s="131"/>
      <c r="AF37" s="82"/>
      <c r="AG37" s="82"/>
    </row>
    <row r="38" spans="1:33" ht="16.5" customHeight="1">
      <c r="A38" s="118"/>
      <c r="B38" s="118"/>
      <c r="C38" s="118"/>
      <c r="D38" s="118"/>
      <c r="E38" s="118"/>
      <c r="F38" s="118"/>
      <c r="G38" s="118"/>
      <c r="H38" s="118"/>
      <c r="I38" s="118"/>
      <c r="J38" s="118"/>
      <c r="K38" s="118"/>
      <c r="L38" s="119"/>
      <c r="M38" s="119"/>
      <c r="N38" s="118"/>
      <c r="O38" s="118"/>
      <c r="P38" s="119"/>
      <c r="Q38" s="118"/>
      <c r="R38" s="118"/>
      <c r="S38" s="118"/>
      <c r="T38" s="118"/>
      <c r="U38" s="118"/>
      <c r="V38" s="118"/>
      <c r="W38" s="118"/>
      <c r="X38" s="118"/>
      <c r="Y38" s="118"/>
      <c r="Z38" s="118"/>
      <c r="AA38" s="128"/>
      <c r="AB38" s="128"/>
      <c r="AC38" s="131"/>
      <c r="AD38" s="131"/>
      <c r="AF38" s="82"/>
      <c r="AG38" s="82"/>
    </row>
    <row r="39" spans="1:33" ht="16.5" customHeight="1">
      <c r="A39" s="118"/>
      <c r="B39" s="118"/>
      <c r="C39" s="118"/>
      <c r="D39" s="118"/>
      <c r="E39" s="118"/>
      <c r="F39" s="118"/>
      <c r="G39" s="118"/>
      <c r="H39" s="118"/>
      <c r="I39" s="118"/>
      <c r="J39" s="118"/>
      <c r="K39" s="118"/>
      <c r="L39" s="119"/>
      <c r="M39" s="119"/>
      <c r="N39" s="118"/>
      <c r="O39" s="118"/>
      <c r="P39" s="119"/>
      <c r="Q39" s="118"/>
      <c r="R39" s="118"/>
      <c r="S39" s="118"/>
      <c r="T39" s="118"/>
      <c r="U39" s="118"/>
      <c r="V39" s="118"/>
      <c r="W39" s="118"/>
      <c r="X39" s="118"/>
      <c r="Y39" s="118"/>
      <c r="Z39" s="118"/>
      <c r="AA39" s="128"/>
      <c r="AB39" s="128"/>
      <c r="AC39" s="131"/>
      <c r="AD39" s="131"/>
      <c r="AF39" s="82"/>
      <c r="AG39" s="82"/>
    </row>
    <row r="40" spans="1:33" ht="16.5" customHeight="1">
      <c r="A40" s="118"/>
      <c r="B40" s="118"/>
      <c r="C40" s="118"/>
      <c r="D40" s="118"/>
      <c r="E40" s="118"/>
      <c r="F40" s="118"/>
      <c r="G40" s="118"/>
      <c r="H40" s="118"/>
      <c r="I40" s="118"/>
      <c r="J40" s="118"/>
      <c r="K40" s="118"/>
      <c r="L40" s="119"/>
      <c r="M40" s="119"/>
      <c r="N40" s="118"/>
      <c r="O40" s="118"/>
      <c r="P40" s="119"/>
      <c r="Q40" s="118"/>
      <c r="R40" s="118"/>
      <c r="S40" s="118"/>
      <c r="T40" s="118"/>
      <c r="U40" s="118"/>
      <c r="V40" s="118"/>
      <c r="W40" s="118"/>
      <c r="X40" s="118"/>
      <c r="Y40" s="118"/>
      <c r="Z40" s="118"/>
      <c r="AA40" s="128"/>
      <c r="AB40" s="128"/>
      <c r="AC40" s="131"/>
      <c r="AD40" s="131"/>
      <c r="AF40" s="82"/>
      <c r="AG40" s="82"/>
    </row>
    <row r="41" spans="1:33" ht="16.5" customHeight="1">
      <c r="A41" s="118"/>
      <c r="B41" s="118"/>
      <c r="C41" s="118"/>
      <c r="D41" s="118"/>
      <c r="E41" s="118"/>
      <c r="F41" s="118"/>
      <c r="G41" s="118"/>
      <c r="H41" s="118"/>
      <c r="I41" s="118"/>
      <c r="J41" s="118"/>
      <c r="K41" s="118"/>
      <c r="L41" s="119"/>
      <c r="M41" s="119"/>
      <c r="N41" s="118"/>
      <c r="O41" s="118"/>
      <c r="P41" s="119"/>
      <c r="Q41" s="118"/>
      <c r="R41" s="118"/>
      <c r="S41" s="118"/>
      <c r="T41" s="118"/>
      <c r="U41" s="118"/>
      <c r="V41" s="118"/>
      <c r="W41" s="118"/>
      <c r="X41" s="118"/>
      <c r="Y41" s="118"/>
      <c r="Z41" s="118"/>
      <c r="AA41" s="128"/>
      <c r="AB41" s="128"/>
      <c r="AC41" s="131"/>
      <c r="AD41" s="131"/>
      <c r="AF41" s="82"/>
      <c r="AG41" s="82"/>
    </row>
    <row r="42" spans="1:33" ht="16.5" customHeight="1">
      <c r="A42" s="118"/>
      <c r="B42" s="118"/>
      <c r="C42" s="118"/>
      <c r="D42" s="118"/>
      <c r="E42" s="118"/>
      <c r="F42" s="118"/>
      <c r="G42" s="118"/>
      <c r="H42" s="118"/>
      <c r="I42" s="118"/>
      <c r="J42" s="118"/>
      <c r="K42" s="118"/>
      <c r="L42" s="119"/>
      <c r="M42" s="119"/>
      <c r="N42" s="118"/>
      <c r="O42" s="118"/>
      <c r="P42" s="119"/>
      <c r="Q42" s="118"/>
      <c r="R42" s="118"/>
      <c r="S42" s="118"/>
      <c r="T42" s="118"/>
      <c r="U42" s="118"/>
      <c r="V42" s="118"/>
      <c r="W42" s="118"/>
      <c r="X42" s="118"/>
      <c r="Y42" s="118"/>
      <c r="Z42" s="118"/>
      <c r="AA42" s="128"/>
      <c r="AB42" s="128"/>
      <c r="AC42" s="131"/>
      <c r="AD42" s="131"/>
      <c r="AF42" s="82"/>
      <c r="AG42" s="82"/>
    </row>
    <row r="43" spans="1:33" ht="16.5" customHeight="1">
      <c r="A43" s="118"/>
      <c r="B43" s="118"/>
      <c r="C43" s="118"/>
      <c r="D43" s="118"/>
      <c r="E43" s="118"/>
      <c r="F43" s="118"/>
      <c r="G43" s="118"/>
      <c r="H43" s="118"/>
      <c r="I43" s="118"/>
      <c r="J43" s="118"/>
      <c r="K43" s="118"/>
      <c r="L43" s="119"/>
      <c r="M43" s="119"/>
      <c r="N43" s="118"/>
      <c r="O43" s="118"/>
      <c r="P43" s="119"/>
      <c r="Q43" s="118"/>
      <c r="R43" s="118"/>
      <c r="S43" s="118"/>
      <c r="T43" s="118"/>
      <c r="U43" s="118"/>
      <c r="V43" s="118"/>
      <c r="W43" s="118"/>
      <c r="X43" s="118"/>
      <c r="Y43" s="118"/>
      <c r="Z43" s="118"/>
      <c r="AA43" s="128"/>
      <c r="AB43" s="128"/>
      <c r="AC43" s="131"/>
      <c r="AD43" s="131"/>
      <c r="AF43" s="82"/>
      <c r="AG43" s="82"/>
    </row>
    <row r="44" spans="1:33" ht="16.5" customHeight="1">
      <c r="A44" s="118"/>
      <c r="B44" s="118"/>
      <c r="C44" s="118"/>
      <c r="D44" s="118"/>
      <c r="E44" s="118"/>
      <c r="F44" s="118"/>
      <c r="G44" s="118"/>
      <c r="H44" s="118"/>
      <c r="I44" s="118"/>
      <c r="J44" s="118"/>
      <c r="K44" s="118"/>
      <c r="L44" s="119"/>
      <c r="M44" s="119"/>
      <c r="N44" s="118"/>
      <c r="O44" s="118"/>
      <c r="P44" s="119"/>
      <c r="Q44" s="118"/>
      <c r="R44" s="118"/>
      <c r="S44" s="118"/>
      <c r="T44" s="118"/>
      <c r="U44" s="118"/>
      <c r="V44" s="118"/>
      <c r="W44" s="118"/>
      <c r="X44" s="118"/>
      <c r="Y44" s="118"/>
      <c r="Z44" s="118"/>
      <c r="AA44" s="128"/>
      <c r="AB44" s="128"/>
      <c r="AC44" s="131"/>
      <c r="AD44" s="131"/>
      <c r="AF44" s="82"/>
      <c r="AG44" s="82"/>
    </row>
    <row r="45" spans="1:33" ht="16.5" customHeight="1">
      <c r="A45" s="118"/>
      <c r="B45" s="118"/>
      <c r="C45" s="118"/>
      <c r="D45" s="118"/>
      <c r="E45" s="118"/>
      <c r="F45" s="118"/>
      <c r="G45" s="118"/>
      <c r="H45" s="118"/>
      <c r="I45" s="118"/>
      <c r="J45" s="118"/>
      <c r="K45" s="118"/>
      <c r="L45" s="119"/>
      <c r="M45" s="119"/>
      <c r="N45" s="118"/>
      <c r="O45" s="118"/>
      <c r="P45" s="119"/>
      <c r="Q45" s="118"/>
      <c r="R45" s="118"/>
      <c r="S45" s="118"/>
      <c r="T45" s="118"/>
      <c r="U45" s="118"/>
      <c r="V45" s="118"/>
      <c r="W45" s="118"/>
      <c r="X45" s="118"/>
      <c r="Y45" s="118"/>
      <c r="Z45" s="118"/>
      <c r="AA45" s="128"/>
      <c r="AB45" s="128"/>
      <c r="AC45" s="131"/>
      <c r="AD45" s="131"/>
      <c r="AF45" s="82"/>
      <c r="AG45" s="82"/>
    </row>
    <row r="46" spans="1:33" ht="16.5" customHeight="1">
      <c r="A46" s="118"/>
      <c r="B46" s="118"/>
      <c r="C46" s="118"/>
      <c r="D46" s="118"/>
      <c r="E46" s="118"/>
      <c r="F46" s="118"/>
      <c r="G46" s="118"/>
      <c r="H46" s="118"/>
      <c r="I46" s="118"/>
      <c r="J46" s="118"/>
      <c r="K46" s="118"/>
      <c r="L46" s="119"/>
      <c r="M46" s="119"/>
      <c r="N46" s="118"/>
      <c r="O46" s="118"/>
      <c r="P46" s="119"/>
      <c r="Q46" s="118"/>
      <c r="R46" s="118"/>
      <c r="S46" s="118"/>
      <c r="T46" s="118"/>
      <c r="U46" s="118"/>
      <c r="V46" s="118"/>
      <c r="W46" s="118"/>
      <c r="X46" s="118"/>
      <c r="Y46" s="118"/>
      <c r="Z46" s="118"/>
      <c r="AA46" s="128"/>
      <c r="AB46" s="128"/>
      <c r="AC46" s="131"/>
      <c r="AD46" s="131"/>
      <c r="AF46" s="82"/>
      <c r="AG46" s="82"/>
    </row>
    <row r="47" spans="1:33" ht="16.5" customHeight="1">
      <c r="A47" s="118"/>
      <c r="B47" s="118"/>
      <c r="C47" s="118"/>
      <c r="D47" s="118"/>
      <c r="E47" s="118"/>
      <c r="F47" s="118"/>
      <c r="G47" s="118"/>
      <c r="H47" s="118"/>
      <c r="I47" s="118"/>
      <c r="J47" s="118"/>
      <c r="K47" s="118"/>
      <c r="L47" s="119"/>
      <c r="M47" s="119"/>
      <c r="N47" s="118"/>
      <c r="O47" s="118"/>
      <c r="P47" s="119"/>
      <c r="Q47" s="118"/>
      <c r="R47" s="118"/>
      <c r="S47" s="118"/>
      <c r="T47" s="118"/>
      <c r="U47" s="118"/>
      <c r="V47" s="118"/>
      <c r="W47" s="118"/>
      <c r="X47" s="118"/>
      <c r="Y47" s="118"/>
      <c r="Z47" s="118"/>
      <c r="AA47" s="128"/>
      <c r="AB47" s="128"/>
      <c r="AC47" s="131"/>
      <c r="AD47" s="131"/>
      <c r="AF47" s="82"/>
      <c r="AG47" s="82"/>
    </row>
    <row r="48" spans="1:33" ht="16.5" customHeight="1">
      <c r="A48" s="118"/>
      <c r="B48" s="118"/>
      <c r="C48" s="118"/>
      <c r="D48" s="118"/>
      <c r="E48" s="118"/>
      <c r="F48" s="118"/>
      <c r="G48" s="118"/>
      <c r="H48" s="118"/>
      <c r="I48" s="118"/>
      <c r="J48" s="118"/>
      <c r="K48" s="118"/>
      <c r="L48" s="119"/>
      <c r="M48" s="119"/>
      <c r="N48" s="118"/>
      <c r="O48" s="118"/>
      <c r="P48" s="119"/>
      <c r="Q48" s="118"/>
      <c r="R48" s="118"/>
      <c r="S48" s="118"/>
      <c r="T48" s="118"/>
      <c r="U48" s="118"/>
      <c r="V48" s="118"/>
      <c r="W48" s="118"/>
      <c r="X48" s="118"/>
      <c r="Y48" s="118"/>
      <c r="Z48" s="118"/>
      <c r="AA48" s="128"/>
      <c r="AB48" s="128"/>
      <c r="AC48" s="131"/>
      <c r="AD48" s="131"/>
      <c r="AF48" s="82"/>
      <c r="AG48" s="82"/>
    </row>
    <row r="49" spans="1:33" ht="16.5" customHeight="1">
      <c r="A49" s="118"/>
      <c r="B49" s="118"/>
      <c r="C49" s="118"/>
      <c r="D49" s="118"/>
      <c r="E49" s="118"/>
      <c r="F49" s="118"/>
      <c r="G49" s="118"/>
      <c r="H49" s="118"/>
      <c r="I49" s="118"/>
      <c r="J49" s="118"/>
      <c r="K49" s="118"/>
      <c r="L49" s="119"/>
      <c r="M49" s="119"/>
      <c r="N49" s="118"/>
      <c r="O49" s="118"/>
      <c r="P49" s="119"/>
      <c r="Q49" s="118"/>
      <c r="R49" s="118"/>
      <c r="S49" s="118"/>
      <c r="T49" s="118"/>
      <c r="U49" s="118"/>
      <c r="V49" s="118"/>
      <c r="W49" s="118"/>
      <c r="X49" s="118"/>
      <c r="Y49" s="118"/>
      <c r="Z49" s="118"/>
      <c r="AA49" s="128"/>
      <c r="AB49" s="128"/>
      <c r="AC49" s="131"/>
      <c r="AD49" s="131"/>
      <c r="AF49" s="82"/>
      <c r="AG49" s="82"/>
    </row>
    <row r="50" spans="1:33" ht="16.5" customHeight="1">
      <c r="A50" s="118"/>
      <c r="B50" s="118"/>
      <c r="C50" s="118"/>
      <c r="D50" s="118"/>
      <c r="E50" s="118"/>
      <c r="F50" s="118"/>
      <c r="G50" s="118"/>
      <c r="H50" s="118"/>
      <c r="I50" s="118"/>
      <c r="J50" s="118"/>
      <c r="K50" s="118"/>
      <c r="L50" s="119"/>
      <c r="M50" s="119"/>
      <c r="N50" s="118"/>
      <c r="O50" s="118"/>
      <c r="P50" s="119"/>
      <c r="Q50" s="118"/>
      <c r="R50" s="118"/>
      <c r="S50" s="118"/>
      <c r="T50" s="118"/>
      <c r="U50" s="118"/>
      <c r="V50" s="118"/>
      <c r="W50" s="118"/>
      <c r="X50" s="118"/>
      <c r="Y50" s="118"/>
      <c r="Z50" s="118"/>
      <c r="AA50" s="128"/>
      <c r="AB50" s="128"/>
      <c r="AC50" s="131"/>
      <c r="AD50" s="131"/>
      <c r="AF50" s="82"/>
      <c r="AG50" s="82"/>
    </row>
    <row r="51" spans="1:33" ht="16.5" customHeight="1">
      <c r="A51" s="118"/>
      <c r="B51" s="118"/>
      <c r="C51" s="118"/>
      <c r="D51" s="118"/>
      <c r="E51" s="118"/>
      <c r="F51" s="118"/>
      <c r="G51" s="118"/>
      <c r="H51" s="118"/>
      <c r="I51" s="118"/>
      <c r="J51" s="118"/>
      <c r="K51" s="118"/>
      <c r="L51" s="119"/>
      <c r="M51" s="119"/>
      <c r="N51" s="118"/>
      <c r="O51" s="118"/>
      <c r="P51" s="119"/>
      <c r="Q51" s="118"/>
      <c r="R51" s="118"/>
      <c r="S51" s="118"/>
      <c r="T51" s="118"/>
      <c r="U51" s="118"/>
      <c r="V51" s="118"/>
      <c r="W51" s="118"/>
      <c r="X51" s="118"/>
      <c r="Y51" s="118"/>
      <c r="Z51" s="118"/>
      <c r="AA51" s="128"/>
      <c r="AB51" s="128"/>
      <c r="AC51" s="131"/>
      <c r="AD51" s="131"/>
      <c r="AF51" s="82"/>
      <c r="AG51" s="82"/>
    </row>
    <row r="52" spans="1:33" ht="16.5" customHeight="1">
      <c r="A52" s="118"/>
      <c r="B52" s="118"/>
      <c r="C52" s="118"/>
      <c r="D52" s="118"/>
      <c r="E52" s="118"/>
      <c r="F52" s="118"/>
      <c r="G52" s="118"/>
      <c r="H52" s="118"/>
      <c r="I52" s="118"/>
      <c r="J52" s="118"/>
      <c r="K52" s="118"/>
      <c r="L52" s="119"/>
      <c r="M52" s="119"/>
      <c r="N52" s="118"/>
      <c r="O52" s="118"/>
      <c r="P52" s="119"/>
      <c r="Q52" s="118"/>
      <c r="R52" s="118"/>
      <c r="S52" s="118"/>
      <c r="T52" s="118"/>
      <c r="U52" s="118"/>
      <c r="V52" s="118"/>
      <c r="W52" s="118"/>
      <c r="X52" s="118"/>
      <c r="Y52" s="118"/>
      <c r="Z52" s="118"/>
      <c r="AA52" s="128"/>
      <c r="AB52" s="128"/>
      <c r="AC52" s="131"/>
      <c r="AD52" s="131"/>
      <c r="AF52" s="82"/>
      <c r="AG52" s="82"/>
    </row>
    <row r="53" spans="1:33" ht="16.5" customHeight="1">
      <c r="A53" s="118"/>
      <c r="B53" s="118"/>
      <c r="C53" s="118"/>
      <c r="D53" s="118"/>
      <c r="E53" s="118"/>
      <c r="F53" s="118"/>
      <c r="G53" s="118"/>
      <c r="H53" s="118"/>
      <c r="I53" s="118"/>
      <c r="J53" s="118"/>
      <c r="K53" s="118"/>
      <c r="L53" s="119"/>
      <c r="M53" s="119"/>
      <c r="N53" s="118"/>
      <c r="O53" s="118"/>
      <c r="P53" s="119"/>
      <c r="Q53" s="118"/>
      <c r="R53" s="118"/>
      <c r="S53" s="118"/>
      <c r="T53" s="118"/>
      <c r="U53" s="118"/>
      <c r="V53" s="118"/>
      <c r="W53" s="118"/>
      <c r="X53" s="118"/>
      <c r="Y53" s="118"/>
      <c r="Z53" s="118"/>
      <c r="AA53" s="128"/>
      <c r="AB53" s="128"/>
      <c r="AC53" s="131"/>
      <c r="AD53" s="131"/>
      <c r="AF53" s="82"/>
      <c r="AG53" s="82"/>
    </row>
    <row r="54" spans="1:33" ht="16.5" customHeight="1">
      <c r="A54" s="118"/>
      <c r="B54" s="118"/>
      <c r="C54" s="118"/>
      <c r="D54" s="118"/>
      <c r="E54" s="118"/>
      <c r="F54" s="118"/>
      <c r="G54" s="118"/>
      <c r="H54" s="118"/>
      <c r="I54" s="118"/>
      <c r="J54" s="118"/>
      <c r="K54" s="118"/>
      <c r="L54" s="119"/>
      <c r="M54" s="119"/>
      <c r="N54" s="118"/>
      <c r="O54" s="118"/>
      <c r="P54" s="119"/>
      <c r="Q54" s="118"/>
      <c r="R54" s="118"/>
      <c r="S54" s="118"/>
      <c r="T54" s="118"/>
      <c r="U54" s="118"/>
      <c r="V54" s="118"/>
      <c r="W54" s="118"/>
      <c r="X54" s="118"/>
      <c r="Y54" s="118"/>
      <c r="Z54" s="118"/>
      <c r="AA54" s="128"/>
      <c r="AB54" s="128"/>
      <c r="AC54" s="131"/>
      <c r="AD54" s="131"/>
      <c r="AF54" s="82"/>
      <c r="AG54" s="82"/>
    </row>
    <row r="55" spans="1:33" ht="16.5" customHeight="1">
      <c r="A55" s="118"/>
      <c r="B55" s="118"/>
      <c r="C55" s="118"/>
      <c r="D55" s="118"/>
      <c r="E55" s="118"/>
      <c r="F55" s="118"/>
      <c r="G55" s="118"/>
      <c r="H55" s="118"/>
      <c r="I55" s="118"/>
      <c r="J55" s="118"/>
      <c r="K55" s="118"/>
      <c r="L55" s="119"/>
      <c r="M55" s="119"/>
      <c r="N55" s="118"/>
      <c r="O55" s="118"/>
      <c r="P55" s="119"/>
      <c r="Q55" s="118"/>
      <c r="R55" s="118"/>
      <c r="S55" s="118"/>
      <c r="T55" s="118"/>
      <c r="U55" s="118"/>
      <c r="V55" s="118"/>
      <c r="W55" s="118"/>
      <c r="X55" s="118"/>
      <c r="Y55" s="118"/>
      <c r="Z55" s="118"/>
      <c r="AA55" s="128"/>
      <c r="AB55" s="128"/>
      <c r="AC55" s="131"/>
      <c r="AD55" s="131"/>
      <c r="AF55" s="82"/>
      <c r="AG55" s="82"/>
    </row>
    <row r="56" spans="1:33" ht="16.5" customHeight="1">
      <c r="A56" s="118"/>
      <c r="B56" s="118"/>
      <c r="C56" s="118"/>
      <c r="D56" s="118"/>
      <c r="E56" s="118"/>
      <c r="F56" s="118"/>
      <c r="G56" s="118"/>
      <c r="H56" s="118"/>
      <c r="I56" s="118"/>
      <c r="J56" s="118"/>
      <c r="K56" s="118"/>
      <c r="L56" s="119"/>
      <c r="M56" s="119"/>
      <c r="N56" s="118"/>
      <c r="O56" s="118"/>
      <c r="P56" s="119"/>
      <c r="Q56" s="118"/>
      <c r="R56" s="118"/>
      <c r="S56" s="118"/>
      <c r="T56" s="118"/>
      <c r="U56" s="118"/>
      <c r="V56" s="118"/>
      <c r="W56" s="118"/>
      <c r="X56" s="118"/>
      <c r="Y56" s="118"/>
      <c r="Z56" s="118"/>
      <c r="AA56" s="128"/>
      <c r="AB56" s="128"/>
      <c r="AC56" s="131"/>
      <c r="AD56" s="131"/>
      <c r="AF56" s="82"/>
      <c r="AG56" s="82"/>
    </row>
    <row r="57" spans="1:33" ht="16.5" customHeight="1">
      <c r="A57" s="118"/>
      <c r="B57" s="118"/>
      <c r="C57" s="118"/>
      <c r="D57" s="118"/>
      <c r="E57" s="118"/>
      <c r="F57" s="118"/>
      <c r="G57" s="118"/>
      <c r="H57" s="118"/>
      <c r="I57" s="118"/>
      <c r="J57" s="118"/>
      <c r="K57" s="118"/>
      <c r="L57" s="119"/>
      <c r="M57" s="119"/>
      <c r="N57" s="118"/>
      <c r="O57" s="118"/>
      <c r="P57" s="119"/>
      <c r="Q57" s="118"/>
      <c r="R57" s="118"/>
      <c r="S57" s="118"/>
      <c r="T57" s="118"/>
      <c r="U57" s="118"/>
      <c r="V57" s="118"/>
      <c r="W57" s="118"/>
      <c r="X57" s="118"/>
      <c r="Y57" s="118"/>
      <c r="Z57" s="118"/>
      <c r="AA57" s="128"/>
      <c r="AB57" s="128"/>
      <c r="AC57" s="131"/>
      <c r="AD57" s="131"/>
      <c r="AF57" s="82"/>
      <c r="AG57" s="82"/>
    </row>
    <row r="58" spans="1:33" ht="16.5" customHeight="1">
      <c r="A58" s="118"/>
      <c r="B58" s="118"/>
      <c r="C58" s="118"/>
      <c r="D58" s="118"/>
      <c r="E58" s="118"/>
      <c r="F58" s="118"/>
      <c r="G58" s="118"/>
      <c r="H58" s="118"/>
      <c r="I58" s="118"/>
      <c r="J58" s="118"/>
      <c r="K58" s="118"/>
      <c r="L58" s="119"/>
      <c r="M58" s="119"/>
      <c r="N58" s="118"/>
      <c r="O58" s="118"/>
      <c r="P58" s="119"/>
      <c r="Q58" s="118"/>
      <c r="R58" s="118"/>
      <c r="S58" s="118"/>
      <c r="T58" s="118"/>
      <c r="U58" s="118"/>
      <c r="V58" s="118"/>
      <c r="W58" s="118"/>
      <c r="X58" s="118"/>
      <c r="Y58" s="118"/>
      <c r="Z58" s="118"/>
      <c r="AA58" s="128"/>
      <c r="AB58" s="128"/>
      <c r="AC58" s="131"/>
      <c r="AD58" s="131"/>
      <c r="AF58" s="82"/>
      <c r="AG58" s="82"/>
    </row>
    <row r="59" spans="1:33" ht="16.5" customHeight="1">
      <c r="A59" s="118"/>
      <c r="B59" s="118"/>
      <c r="C59" s="118"/>
      <c r="D59" s="118"/>
      <c r="E59" s="118"/>
      <c r="F59" s="118"/>
      <c r="G59" s="118"/>
      <c r="H59" s="118"/>
      <c r="I59" s="118"/>
      <c r="J59" s="118"/>
      <c r="K59" s="118"/>
      <c r="L59" s="119"/>
      <c r="M59" s="119"/>
      <c r="N59" s="118"/>
      <c r="O59" s="118"/>
      <c r="P59" s="119"/>
      <c r="Q59" s="118"/>
      <c r="R59" s="118"/>
      <c r="S59" s="118"/>
      <c r="T59" s="118"/>
      <c r="U59" s="118"/>
      <c r="V59" s="118"/>
      <c r="W59" s="118"/>
      <c r="X59" s="118"/>
      <c r="Y59" s="118"/>
      <c r="Z59" s="118"/>
      <c r="AA59" s="128"/>
      <c r="AB59" s="128"/>
      <c r="AC59" s="131"/>
      <c r="AD59" s="131"/>
      <c r="AF59" s="82"/>
      <c r="AG59" s="82"/>
    </row>
    <row r="60" spans="1:33" ht="16.5" customHeight="1">
      <c r="A60" s="118"/>
      <c r="B60" s="118"/>
      <c r="C60" s="118"/>
      <c r="D60" s="118"/>
      <c r="E60" s="118"/>
      <c r="F60" s="118"/>
      <c r="G60" s="118"/>
      <c r="H60" s="118"/>
      <c r="I60" s="118"/>
      <c r="J60" s="118"/>
      <c r="K60" s="118"/>
      <c r="L60" s="119"/>
      <c r="M60" s="119"/>
      <c r="N60" s="118"/>
      <c r="O60" s="118"/>
      <c r="P60" s="119"/>
      <c r="Q60" s="118"/>
      <c r="R60" s="118"/>
      <c r="S60" s="118"/>
      <c r="T60" s="118"/>
      <c r="U60" s="118"/>
      <c r="V60" s="118"/>
      <c r="W60" s="118"/>
      <c r="X60" s="118"/>
      <c r="Y60" s="118"/>
      <c r="Z60" s="118"/>
      <c r="AA60" s="128"/>
      <c r="AB60" s="128"/>
      <c r="AC60" s="131"/>
      <c r="AD60" s="131"/>
      <c r="AF60" s="82"/>
      <c r="AG60" s="82"/>
    </row>
    <row r="61" spans="1:33" ht="16.5" customHeight="1">
      <c r="A61" s="118"/>
      <c r="B61" s="118"/>
      <c r="C61" s="118"/>
      <c r="D61" s="118"/>
      <c r="E61" s="118"/>
      <c r="F61" s="118"/>
      <c r="G61" s="118"/>
      <c r="H61" s="118"/>
      <c r="I61" s="118"/>
      <c r="J61" s="118"/>
      <c r="K61" s="118"/>
      <c r="L61" s="119"/>
      <c r="M61" s="119"/>
      <c r="N61" s="118"/>
      <c r="O61" s="118"/>
      <c r="P61" s="119"/>
      <c r="Q61" s="118"/>
      <c r="R61" s="118"/>
      <c r="S61" s="118"/>
      <c r="T61" s="118"/>
      <c r="U61" s="118"/>
      <c r="V61" s="118"/>
      <c r="W61" s="118"/>
      <c r="X61" s="118"/>
      <c r="Y61" s="118"/>
      <c r="Z61" s="118"/>
      <c r="AA61" s="128"/>
      <c r="AB61" s="128"/>
      <c r="AC61" s="131"/>
      <c r="AD61" s="131"/>
      <c r="AF61" s="82"/>
      <c r="AG61" s="82"/>
    </row>
    <row r="62" spans="1:33" ht="16.5" customHeight="1">
      <c r="A62" s="118"/>
      <c r="B62" s="118"/>
      <c r="C62" s="118"/>
      <c r="D62" s="118"/>
      <c r="E62" s="118"/>
      <c r="F62" s="118"/>
      <c r="G62" s="118"/>
      <c r="H62" s="118"/>
      <c r="I62" s="118"/>
      <c r="J62" s="118"/>
      <c r="K62" s="118"/>
      <c r="L62" s="119"/>
      <c r="M62" s="119"/>
      <c r="N62" s="118"/>
      <c r="O62" s="118"/>
      <c r="P62" s="119"/>
      <c r="Q62" s="118"/>
      <c r="R62" s="118"/>
      <c r="S62" s="118"/>
      <c r="T62" s="118"/>
      <c r="U62" s="118"/>
      <c r="V62" s="118"/>
      <c r="W62" s="118"/>
      <c r="X62" s="118"/>
      <c r="Y62" s="118"/>
      <c r="Z62" s="118"/>
      <c r="AA62" s="128"/>
      <c r="AB62" s="128"/>
      <c r="AC62" s="131"/>
      <c r="AD62" s="131"/>
      <c r="AF62" s="82"/>
      <c r="AG62" s="82"/>
    </row>
    <row r="63" spans="1:33" ht="16.5" customHeight="1">
      <c r="A63" s="118"/>
      <c r="B63" s="118"/>
      <c r="C63" s="118"/>
      <c r="D63" s="118"/>
      <c r="E63" s="118"/>
      <c r="F63" s="118"/>
      <c r="G63" s="118"/>
      <c r="H63" s="118"/>
      <c r="I63" s="118"/>
      <c r="J63" s="118"/>
      <c r="K63" s="118"/>
      <c r="L63" s="119"/>
      <c r="M63" s="119"/>
      <c r="N63" s="118"/>
      <c r="O63" s="118"/>
      <c r="P63" s="119"/>
      <c r="Q63" s="118"/>
      <c r="R63" s="118"/>
      <c r="S63" s="118"/>
      <c r="T63" s="118"/>
      <c r="U63" s="118"/>
      <c r="V63" s="118"/>
      <c r="W63" s="118"/>
      <c r="X63" s="118"/>
      <c r="Y63" s="118"/>
      <c r="Z63" s="118"/>
      <c r="AA63" s="128"/>
      <c r="AB63" s="128"/>
      <c r="AC63" s="131"/>
      <c r="AD63" s="131"/>
      <c r="AF63" s="82"/>
      <c r="AG63" s="82"/>
    </row>
    <row r="64" spans="1:33" ht="16.5" customHeight="1">
      <c r="A64" s="118"/>
      <c r="B64" s="118"/>
      <c r="C64" s="118"/>
      <c r="D64" s="118"/>
      <c r="E64" s="118"/>
      <c r="F64" s="118"/>
      <c r="G64" s="118"/>
      <c r="H64" s="118"/>
      <c r="I64" s="118"/>
      <c r="J64" s="118"/>
      <c r="K64" s="118"/>
      <c r="L64" s="119"/>
      <c r="M64" s="119"/>
      <c r="N64" s="118"/>
      <c r="O64" s="118"/>
      <c r="P64" s="119"/>
      <c r="Q64" s="118"/>
      <c r="R64" s="118"/>
      <c r="S64" s="118"/>
      <c r="T64" s="118"/>
      <c r="U64" s="118"/>
      <c r="V64" s="118"/>
      <c r="W64" s="118"/>
      <c r="X64" s="118"/>
      <c r="Y64" s="118"/>
      <c r="Z64" s="118"/>
      <c r="AA64" s="128"/>
      <c r="AB64" s="128"/>
      <c r="AC64" s="131"/>
      <c r="AD64" s="131"/>
      <c r="AF64" s="82"/>
      <c r="AG64" s="82"/>
    </row>
    <row r="65" spans="1:33" ht="16.5" customHeight="1">
      <c r="A65" s="118"/>
      <c r="B65" s="118"/>
      <c r="C65" s="118"/>
      <c r="D65" s="118"/>
      <c r="E65" s="118"/>
      <c r="F65" s="118"/>
      <c r="G65" s="118"/>
      <c r="H65" s="118"/>
      <c r="I65" s="118"/>
      <c r="J65" s="118"/>
      <c r="K65" s="118"/>
      <c r="L65" s="119"/>
      <c r="M65" s="119"/>
      <c r="N65" s="118"/>
      <c r="O65" s="118"/>
      <c r="P65" s="119"/>
      <c r="Q65" s="118"/>
      <c r="R65" s="118"/>
      <c r="S65" s="118"/>
      <c r="T65" s="118"/>
      <c r="U65" s="118"/>
      <c r="V65" s="118"/>
      <c r="W65" s="118"/>
      <c r="X65" s="118"/>
      <c r="Y65" s="118"/>
      <c r="Z65" s="118"/>
      <c r="AA65" s="128"/>
      <c r="AB65" s="128"/>
      <c r="AC65" s="131"/>
      <c r="AD65" s="131"/>
      <c r="AF65" s="82"/>
      <c r="AG65" s="82"/>
    </row>
    <row r="66" spans="1:33" ht="16.5" customHeight="1">
      <c r="A66" s="118"/>
      <c r="B66" s="118"/>
      <c r="C66" s="118"/>
      <c r="D66" s="118"/>
      <c r="E66" s="118"/>
      <c r="F66" s="118"/>
      <c r="G66" s="118"/>
      <c r="H66" s="118"/>
      <c r="I66" s="118"/>
      <c r="J66" s="118"/>
      <c r="K66" s="118"/>
      <c r="L66" s="119"/>
      <c r="M66" s="119"/>
      <c r="N66" s="118"/>
      <c r="O66" s="118"/>
      <c r="P66" s="119"/>
      <c r="Q66" s="118"/>
      <c r="R66" s="118"/>
      <c r="S66" s="118"/>
      <c r="T66" s="118"/>
      <c r="U66" s="118"/>
      <c r="V66" s="118"/>
      <c r="W66" s="118"/>
      <c r="X66" s="118"/>
      <c r="Y66" s="118"/>
      <c r="Z66" s="118"/>
      <c r="AA66" s="128"/>
      <c r="AB66" s="128"/>
      <c r="AC66" s="131"/>
      <c r="AD66" s="131"/>
      <c r="AF66" s="82"/>
      <c r="AG66" s="82"/>
    </row>
    <row r="67" spans="1:33" ht="16.5" customHeight="1">
      <c r="A67" s="118"/>
      <c r="B67" s="118"/>
      <c r="C67" s="118"/>
      <c r="D67" s="118"/>
      <c r="E67" s="118"/>
      <c r="F67" s="118"/>
      <c r="G67" s="118"/>
      <c r="H67" s="118"/>
      <c r="I67" s="118"/>
      <c r="J67" s="118"/>
      <c r="K67" s="118"/>
      <c r="L67" s="119"/>
      <c r="M67" s="119"/>
      <c r="N67" s="118"/>
      <c r="O67" s="118"/>
      <c r="P67" s="119"/>
      <c r="Q67" s="118"/>
      <c r="R67" s="118"/>
      <c r="S67" s="118"/>
      <c r="T67" s="118"/>
      <c r="U67" s="118"/>
      <c r="V67" s="118"/>
      <c r="W67" s="118"/>
      <c r="X67" s="118"/>
      <c r="Y67" s="118"/>
      <c r="Z67" s="118"/>
      <c r="AA67" s="128"/>
      <c r="AB67" s="128"/>
      <c r="AC67" s="131"/>
      <c r="AD67" s="131"/>
      <c r="AF67" s="82"/>
      <c r="AG67" s="82"/>
    </row>
    <row r="68" spans="1:33" ht="16.5" customHeight="1">
      <c r="A68" s="118"/>
      <c r="B68" s="118"/>
      <c r="C68" s="118"/>
      <c r="D68" s="118"/>
      <c r="E68" s="118"/>
      <c r="F68" s="118"/>
      <c r="G68" s="118"/>
      <c r="H68" s="118"/>
      <c r="I68" s="118"/>
      <c r="J68" s="118"/>
      <c r="K68" s="118"/>
      <c r="L68" s="119"/>
      <c r="M68" s="119"/>
      <c r="N68" s="118"/>
      <c r="O68" s="118"/>
      <c r="P68" s="119"/>
      <c r="Q68" s="118"/>
      <c r="R68" s="118"/>
      <c r="S68" s="118"/>
      <c r="T68" s="118"/>
      <c r="U68" s="118"/>
      <c r="V68" s="118"/>
      <c r="W68" s="118"/>
      <c r="X68" s="118"/>
      <c r="Y68" s="118"/>
      <c r="Z68" s="118"/>
      <c r="AA68" s="128"/>
      <c r="AB68" s="128"/>
      <c r="AC68" s="131"/>
      <c r="AD68" s="131"/>
      <c r="AF68" s="82"/>
      <c r="AG68" s="82"/>
    </row>
    <row r="69" spans="1:33" ht="16.5" customHeight="1">
      <c r="A69" s="118"/>
      <c r="B69" s="118"/>
      <c r="C69" s="118"/>
      <c r="D69" s="118"/>
      <c r="E69" s="118"/>
      <c r="F69" s="118"/>
      <c r="G69" s="118"/>
      <c r="H69" s="118"/>
      <c r="I69" s="118"/>
      <c r="J69" s="118"/>
      <c r="K69" s="118"/>
      <c r="L69" s="119"/>
      <c r="M69" s="119"/>
      <c r="N69" s="118"/>
      <c r="O69" s="118"/>
      <c r="P69" s="119"/>
      <c r="Q69" s="118"/>
      <c r="R69" s="118"/>
      <c r="S69" s="118"/>
      <c r="T69" s="118"/>
      <c r="U69" s="118"/>
      <c r="V69" s="118"/>
      <c r="W69" s="118"/>
      <c r="X69" s="118"/>
      <c r="Y69" s="118"/>
      <c r="Z69" s="118"/>
      <c r="AA69" s="128"/>
      <c r="AB69" s="128"/>
      <c r="AC69" s="131"/>
      <c r="AD69" s="131"/>
      <c r="AF69" s="82"/>
      <c r="AG69" s="82"/>
    </row>
    <row r="70" spans="1:33" ht="16.5" customHeight="1">
      <c r="A70" s="118"/>
      <c r="B70" s="118"/>
      <c r="C70" s="118"/>
      <c r="D70" s="118"/>
      <c r="E70" s="118"/>
      <c r="F70" s="118"/>
      <c r="G70" s="118"/>
      <c r="H70" s="118"/>
      <c r="I70" s="118"/>
      <c r="J70" s="118"/>
      <c r="K70" s="118"/>
      <c r="L70" s="119"/>
      <c r="M70" s="119"/>
      <c r="N70" s="118"/>
      <c r="O70" s="118"/>
      <c r="P70" s="119"/>
      <c r="Q70" s="118"/>
      <c r="R70" s="118"/>
      <c r="S70" s="118"/>
      <c r="T70" s="118"/>
      <c r="U70" s="118"/>
      <c r="V70" s="118"/>
      <c r="W70" s="118"/>
      <c r="X70" s="118"/>
      <c r="Y70" s="118"/>
      <c r="Z70" s="118"/>
      <c r="AA70" s="128"/>
      <c r="AB70" s="128"/>
      <c r="AC70" s="131"/>
      <c r="AD70" s="131"/>
      <c r="AF70" s="82"/>
      <c r="AG70" s="82"/>
    </row>
    <row r="71" spans="1:33" ht="16.5" customHeight="1">
      <c r="A71" s="118"/>
      <c r="B71" s="118"/>
      <c r="C71" s="118"/>
      <c r="D71" s="118"/>
      <c r="E71" s="118"/>
      <c r="F71" s="118"/>
      <c r="G71" s="118"/>
      <c r="H71" s="118"/>
      <c r="I71" s="118"/>
      <c r="J71" s="118"/>
      <c r="K71" s="118"/>
      <c r="L71" s="119"/>
      <c r="M71" s="119"/>
      <c r="N71" s="118"/>
      <c r="O71" s="118"/>
      <c r="P71" s="119"/>
      <c r="Q71" s="118"/>
      <c r="R71" s="118"/>
      <c r="S71" s="118"/>
      <c r="T71" s="118"/>
      <c r="U71" s="118"/>
      <c r="V71" s="118"/>
      <c r="W71" s="118"/>
      <c r="X71" s="118"/>
      <c r="Y71" s="118"/>
      <c r="Z71" s="118"/>
      <c r="AA71" s="128"/>
      <c r="AB71" s="128"/>
      <c r="AC71" s="131"/>
      <c r="AD71" s="131"/>
      <c r="AF71" s="82"/>
      <c r="AG71" s="82"/>
    </row>
    <row r="72" spans="1:33" ht="16.5" customHeight="1">
      <c r="A72" s="118"/>
      <c r="B72" s="118"/>
      <c r="C72" s="118"/>
      <c r="D72" s="118"/>
      <c r="E72" s="118"/>
      <c r="F72" s="118"/>
      <c r="G72" s="118"/>
      <c r="H72" s="118"/>
      <c r="I72" s="118"/>
      <c r="J72" s="118"/>
      <c r="K72" s="118"/>
      <c r="L72" s="119"/>
      <c r="M72" s="119"/>
      <c r="N72" s="118"/>
      <c r="O72" s="118"/>
      <c r="P72" s="119"/>
      <c r="Q72" s="118"/>
      <c r="R72" s="118"/>
      <c r="S72" s="118"/>
      <c r="T72" s="118"/>
      <c r="U72" s="118"/>
      <c r="V72" s="118"/>
      <c r="W72" s="118"/>
      <c r="X72" s="118"/>
      <c r="Y72" s="118"/>
      <c r="Z72" s="118"/>
      <c r="AA72" s="128"/>
      <c r="AB72" s="128"/>
      <c r="AC72" s="131"/>
      <c r="AD72" s="131"/>
      <c r="AF72" s="82"/>
      <c r="AG72" s="82"/>
    </row>
    <row r="73" spans="1:33" ht="16.5" customHeight="1">
      <c r="A73" s="118"/>
      <c r="B73" s="118"/>
      <c r="C73" s="118"/>
      <c r="D73" s="118"/>
      <c r="E73" s="118"/>
      <c r="F73" s="118"/>
      <c r="G73" s="118"/>
      <c r="H73" s="118"/>
      <c r="I73" s="118"/>
      <c r="J73" s="118"/>
      <c r="K73" s="118"/>
      <c r="L73" s="119"/>
      <c r="M73" s="119"/>
      <c r="N73" s="118"/>
      <c r="O73" s="118"/>
      <c r="P73" s="119"/>
      <c r="Q73" s="118"/>
      <c r="R73" s="118"/>
      <c r="S73" s="118"/>
      <c r="T73" s="118"/>
      <c r="U73" s="118"/>
      <c r="V73" s="118"/>
      <c r="W73" s="118"/>
      <c r="X73" s="118"/>
      <c r="Y73" s="118"/>
      <c r="Z73" s="118"/>
      <c r="AA73" s="128"/>
      <c r="AB73" s="128"/>
      <c r="AC73" s="131"/>
      <c r="AD73" s="131"/>
      <c r="AF73" s="82"/>
      <c r="AG73" s="82"/>
    </row>
    <row r="74" spans="1:33" ht="16.5" customHeight="1">
      <c r="A74" s="118"/>
      <c r="B74" s="118"/>
      <c r="C74" s="118"/>
      <c r="D74" s="118"/>
      <c r="E74" s="118"/>
      <c r="F74" s="118"/>
      <c r="G74" s="118"/>
      <c r="H74" s="118"/>
      <c r="I74" s="118"/>
      <c r="J74" s="118"/>
      <c r="K74" s="118"/>
      <c r="L74" s="119"/>
      <c r="M74" s="119"/>
      <c r="N74" s="118"/>
      <c r="O74" s="118"/>
      <c r="P74" s="119"/>
      <c r="Q74" s="118"/>
      <c r="R74" s="118"/>
      <c r="S74" s="118"/>
      <c r="T74" s="118"/>
      <c r="U74" s="118"/>
      <c r="V74" s="118"/>
      <c r="W74" s="118"/>
      <c r="X74" s="118"/>
      <c r="Y74" s="118"/>
      <c r="Z74" s="118"/>
      <c r="AA74" s="128"/>
      <c r="AB74" s="128"/>
      <c r="AC74" s="131"/>
      <c r="AD74" s="131"/>
      <c r="AF74" s="82"/>
      <c r="AG74" s="82"/>
    </row>
    <row r="75" spans="1:33" ht="16.5" customHeight="1">
      <c r="A75" s="118"/>
      <c r="B75" s="118"/>
      <c r="C75" s="118"/>
      <c r="D75" s="118"/>
      <c r="E75" s="118"/>
      <c r="F75" s="118"/>
      <c r="G75" s="118"/>
      <c r="H75" s="118"/>
      <c r="I75" s="118"/>
      <c r="J75" s="118"/>
      <c r="K75" s="118"/>
      <c r="L75" s="119"/>
      <c r="M75" s="119"/>
      <c r="N75" s="118"/>
      <c r="O75" s="118"/>
      <c r="P75" s="119"/>
      <c r="Q75" s="118"/>
      <c r="R75" s="118"/>
      <c r="S75" s="118"/>
      <c r="T75" s="118"/>
      <c r="U75" s="118"/>
      <c r="V75" s="118"/>
      <c r="W75" s="118"/>
      <c r="X75" s="118"/>
      <c r="Y75" s="118"/>
      <c r="Z75" s="118"/>
      <c r="AA75" s="128"/>
      <c r="AB75" s="128"/>
      <c r="AC75" s="131"/>
      <c r="AD75" s="131"/>
      <c r="AF75" s="82"/>
      <c r="AG75" s="82"/>
    </row>
    <row r="76" spans="1:33" ht="16.5" customHeight="1">
      <c r="A76" s="118"/>
      <c r="B76" s="118"/>
      <c r="C76" s="118"/>
      <c r="D76" s="118"/>
      <c r="E76" s="118"/>
      <c r="F76" s="118"/>
      <c r="G76" s="118"/>
      <c r="H76" s="118"/>
      <c r="I76" s="118"/>
      <c r="J76" s="118"/>
      <c r="K76" s="118"/>
      <c r="L76" s="119"/>
      <c r="M76" s="119"/>
      <c r="N76" s="118"/>
      <c r="O76" s="118"/>
      <c r="P76" s="119"/>
      <c r="Q76" s="118"/>
      <c r="R76" s="118"/>
      <c r="S76" s="118"/>
      <c r="T76" s="118"/>
      <c r="U76" s="118"/>
      <c r="V76" s="118"/>
      <c r="W76" s="118"/>
      <c r="X76" s="118"/>
      <c r="Y76" s="118"/>
      <c r="Z76" s="118"/>
      <c r="AA76" s="128"/>
      <c r="AB76" s="128"/>
      <c r="AC76" s="131"/>
      <c r="AD76" s="131"/>
      <c r="AF76" s="82"/>
      <c r="AG76" s="82"/>
    </row>
    <row r="77" spans="1:33" ht="16.5" customHeight="1">
      <c r="A77" s="118"/>
      <c r="B77" s="118"/>
      <c r="C77" s="118"/>
      <c r="D77" s="118"/>
      <c r="E77" s="118"/>
      <c r="F77" s="118"/>
      <c r="G77" s="118"/>
      <c r="H77" s="118"/>
      <c r="I77" s="118"/>
      <c r="J77" s="118"/>
      <c r="K77" s="118"/>
      <c r="L77" s="119"/>
      <c r="M77" s="119"/>
      <c r="N77" s="118"/>
      <c r="O77" s="118"/>
      <c r="P77" s="119"/>
      <c r="Q77" s="118"/>
      <c r="R77" s="118"/>
      <c r="S77" s="118"/>
      <c r="T77" s="118"/>
      <c r="U77" s="118"/>
      <c r="V77" s="118"/>
      <c r="W77" s="118"/>
      <c r="X77" s="118"/>
      <c r="Y77" s="118"/>
      <c r="Z77" s="118"/>
      <c r="AA77" s="128"/>
      <c r="AB77" s="128"/>
      <c r="AC77" s="131"/>
      <c r="AD77" s="131"/>
      <c r="AF77" s="82"/>
      <c r="AG77" s="82"/>
    </row>
    <row r="78" spans="1:33" ht="16.5" customHeight="1">
      <c r="A78" s="118"/>
      <c r="B78" s="118"/>
      <c r="C78" s="118"/>
      <c r="D78" s="118"/>
      <c r="E78" s="118"/>
      <c r="F78" s="118"/>
      <c r="G78" s="118"/>
      <c r="H78" s="118"/>
      <c r="I78" s="118"/>
      <c r="J78" s="118"/>
      <c r="K78" s="118"/>
      <c r="L78" s="119"/>
      <c r="M78" s="119"/>
      <c r="N78" s="118"/>
      <c r="O78" s="118"/>
      <c r="P78" s="119"/>
      <c r="Q78" s="118"/>
      <c r="R78" s="118"/>
      <c r="S78" s="118"/>
      <c r="T78" s="118"/>
      <c r="U78" s="118"/>
      <c r="V78" s="118"/>
      <c r="W78" s="118"/>
      <c r="X78" s="118"/>
      <c r="Y78" s="118"/>
      <c r="Z78" s="118"/>
      <c r="AA78" s="128"/>
      <c r="AB78" s="128"/>
      <c r="AC78" s="131"/>
      <c r="AD78" s="131"/>
      <c r="AF78" s="82"/>
      <c r="AG78" s="82"/>
    </row>
    <row r="79" spans="1:33" ht="16.5" customHeight="1">
      <c r="A79" s="118"/>
      <c r="B79" s="118"/>
      <c r="C79" s="118"/>
      <c r="D79" s="118"/>
      <c r="E79" s="118"/>
      <c r="F79" s="118"/>
      <c r="G79" s="118"/>
      <c r="H79" s="118"/>
      <c r="I79" s="118"/>
      <c r="J79" s="118"/>
      <c r="K79" s="118"/>
      <c r="L79" s="119"/>
      <c r="M79" s="119"/>
      <c r="N79" s="118"/>
      <c r="O79" s="118"/>
      <c r="P79" s="119"/>
      <c r="Q79" s="118"/>
      <c r="R79" s="118"/>
      <c r="S79" s="118"/>
      <c r="T79" s="118"/>
      <c r="U79" s="118"/>
      <c r="V79" s="118"/>
      <c r="W79" s="118"/>
      <c r="X79" s="118"/>
      <c r="Y79" s="118"/>
      <c r="Z79" s="118"/>
      <c r="AA79" s="128"/>
      <c r="AB79" s="128"/>
      <c r="AC79" s="131"/>
      <c r="AD79" s="131"/>
      <c r="AF79" s="82"/>
      <c r="AG79" s="82"/>
    </row>
    <row r="80" spans="1:33" ht="16.5" customHeight="1">
      <c r="A80" s="118"/>
      <c r="B80" s="118"/>
      <c r="C80" s="118"/>
      <c r="D80" s="118"/>
      <c r="E80" s="118"/>
      <c r="F80" s="118"/>
      <c r="G80" s="118"/>
      <c r="H80" s="118"/>
      <c r="I80" s="118"/>
      <c r="J80" s="118"/>
      <c r="K80" s="118"/>
      <c r="L80" s="119"/>
      <c r="M80" s="119"/>
      <c r="N80" s="118"/>
      <c r="O80" s="118"/>
      <c r="P80" s="119"/>
      <c r="Q80" s="118"/>
      <c r="R80" s="118"/>
      <c r="S80" s="118"/>
      <c r="T80" s="118"/>
      <c r="U80" s="118"/>
      <c r="V80" s="118"/>
      <c r="W80" s="118"/>
      <c r="X80" s="118"/>
      <c r="Y80" s="118"/>
      <c r="Z80" s="118"/>
      <c r="AA80" s="128"/>
      <c r="AB80" s="128"/>
      <c r="AC80" s="131"/>
      <c r="AD80" s="131"/>
      <c r="AF80" s="82"/>
      <c r="AG80" s="82"/>
    </row>
    <row r="81" spans="1:33" ht="16.5" customHeight="1">
      <c r="A81" s="118"/>
      <c r="B81" s="118"/>
      <c r="C81" s="118"/>
      <c r="D81" s="118"/>
      <c r="E81" s="118"/>
      <c r="F81" s="118"/>
      <c r="G81" s="118"/>
      <c r="H81" s="118"/>
      <c r="I81" s="118"/>
      <c r="J81" s="118"/>
      <c r="K81" s="118"/>
      <c r="L81" s="119"/>
      <c r="M81" s="119"/>
      <c r="N81" s="118"/>
      <c r="O81" s="118"/>
      <c r="P81" s="119"/>
      <c r="Q81" s="118"/>
      <c r="R81" s="118"/>
      <c r="S81" s="118"/>
      <c r="T81" s="118"/>
      <c r="U81" s="118"/>
      <c r="V81" s="118"/>
      <c r="W81" s="118"/>
      <c r="X81" s="118"/>
      <c r="Y81" s="118"/>
      <c r="Z81" s="118"/>
      <c r="AA81" s="128"/>
      <c r="AB81" s="128"/>
      <c r="AC81" s="131"/>
      <c r="AD81" s="131"/>
      <c r="AF81" s="82"/>
      <c r="AG81" s="82"/>
    </row>
    <row r="82" spans="1:33" ht="16.5" customHeight="1">
      <c r="A82" s="118"/>
      <c r="B82" s="118"/>
      <c r="C82" s="118"/>
      <c r="D82" s="118"/>
      <c r="E82" s="118"/>
      <c r="F82" s="118"/>
      <c r="G82" s="118"/>
      <c r="H82" s="118"/>
      <c r="I82" s="118"/>
      <c r="J82" s="118"/>
      <c r="K82" s="118"/>
      <c r="L82" s="119"/>
      <c r="M82" s="119"/>
      <c r="N82" s="118"/>
      <c r="O82" s="118"/>
      <c r="P82" s="119"/>
      <c r="Q82" s="118"/>
      <c r="R82" s="118"/>
      <c r="S82" s="118"/>
      <c r="T82" s="118"/>
      <c r="U82" s="118"/>
      <c r="V82" s="118"/>
      <c r="W82" s="118"/>
      <c r="X82" s="118"/>
      <c r="Y82" s="118"/>
      <c r="Z82" s="118"/>
      <c r="AA82" s="128"/>
      <c r="AB82" s="128"/>
      <c r="AC82" s="131"/>
      <c r="AD82" s="131"/>
      <c r="AF82" s="82"/>
      <c r="AG82" s="82"/>
    </row>
    <row r="83" spans="1:33" ht="16.5" customHeight="1">
      <c r="A83" s="118"/>
      <c r="B83" s="118"/>
      <c r="C83" s="118"/>
      <c r="D83" s="118"/>
      <c r="E83" s="118"/>
      <c r="F83" s="118"/>
      <c r="G83" s="118"/>
      <c r="H83" s="118"/>
      <c r="I83" s="118"/>
      <c r="J83" s="118"/>
      <c r="K83" s="118"/>
      <c r="L83" s="119"/>
      <c r="M83" s="119"/>
      <c r="N83" s="118"/>
      <c r="O83" s="118"/>
      <c r="P83" s="119"/>
      <c r="Q83" s="118"/>
      <c r="R83" s="118"/>
      <c r="S83" s="118"/>
      <c r="T83" s="118"/>
      <c r="U83" s="118"/>
      <c r="V83" s="118"/>
      <c r="W83" s="118"/>
      <c r="X83" s="118"/>
      <c r="Y83" s="118"/>
      <c r="Z83" s="118"/>
      <c r="AA83" s="128"/>
      <c r="AB83" s="128"/>
      <c r="AC83" s="131"/>
      <c r="AD83" s="131"/>
      <c r="AF83" s="82"/>
      <c r="AG83" s="82"/>
    </row>
    <row r="84" spans="1:33" ht="16.5" customHeight="1">
      <c r="A84" s="118"/>
      <c r="B84" s="118"/>
      <c r="C84" s="118"/>
      <c r="D84" s="118"/>
      <c r="E84" s="118"/>
      <c r="F84" s="118"/>
      <c r="G84" s="118"/>
      <c r="H84" s="118"/>
      <c r="I84" s="118"/>
      <c r="J84" s="118"/>
      <c r="K84" s="118"/>
      <c r="L84" s="119"/>
      <c r="M84" s="119"/>
      <c r="N84" s="118"/>
      <c r="O84" s="118"/>
      <c r="P84" s="119"/>
      <c r="Q84" s="118"/>
      <c r="R84" s="118"/>
      <c r="S84" s="118"/>
      <c r="T84" s="118"/>
      <c r="U84" s="118"/>
      <c r="V84" s="118"/>
      <c r="W84" s="118"/>
      <c r="X84" s="118"/>
      <c r="Y84" s="118"/>
      <c r="Z84" s="118"/>
      <c r="AA84" s="128"/>
      <c r="AB84" s="128"/>
      <c r="AC84" s="131"/>
      <c r="AD84" s="131"/>
      <c r="AF84" s="82"/>
      <c r="AG84" s="82"/>
    </row>
    <row r="85" spans="1:33" ht="16.5" customHeight="1">
      <c r="A85" s="118"/>
      <c r="B85" s="118"/>
      <c r="C85" s="118"/>
      <c r="D85" s="118"/>
      <c r="E85" s="118"/>
      <c r="F85" s="118"/>
      <c r="G85" s="118"/>
      <c r="H85" s="118"/>
      <c r="I85" s="118"/>
      <c r="J85" s="118"/>
      <c r="K85" s="118"/>
      <c r="L85" s="119"/>
      <c r="M85" s="119"/>
      <c r="N85" s="118"/>
      <c r="O85" s="118"/>
      <c r="P85" s="119"/>
      <c r="Q85" s="118"/>
      <c r="R85" s="118"/>
      <c r="S85" s="118"/>
      <c r="T85" s="118"/>
      <c r="U85" s="118"/>
      <c r="V85" s="118"/>
      <c r="W85" s="118"/>
      <c r="X85" s="118"/>
      <c r="Y85" s="118"/>
      <c r="Z85" s="118"/>
      <c r="AA85" s="128"/>
      <c r="AB85" s="128"/>
      <c r="AC85" s="131"/>
      <c r="AD85" s="131"/>
      <c r="AF85" s="82"/>
      <c r="AG85" s="82"/>
    </row>
    <row r="86" spans="1:33" ht="16.5" customHeight="1">
      <c r="A86" s="118"/>
      <c r="B86" s="118"/>
      <c r="C86" s="118"/>
      <c r="D86" s="118"/>
      <c r="E86" s="118"/>
      <c r="F86" s="118"/>
      <c r="G86" s="118"/>
      <c r="H86" s="118"/>
      <c r="I86" s="118"/>
      <c r="J86" s="118"/>
      <c r="K86" s="118"/>
      <c r="L86" s="119"/>
      <c r="M86" s="119"/>
      <c r="N86" s="118"/>
      <c r="O86" s="118"/>
      <c r="P86" s="119"/>
      <c r="Q86" s="118"/>
      <c r="R86" s="118"/>
      <c r="S86" s="118"/>
      <c r="T86" s="118"/>
      <c r="U86" s="118"/>
      <c r="V86" s="118"/>
      <c r="W86" s="118"/>
      <c r="X86" s="118"/>
      <c r="Y86" s="118"/>
      <c r="Z86" s="118"/>
      <c r="AA86" s="128"/>
      <c r="AB86" s="128"/>
      <c r="AC86" s="131"/>
      <c r="AD86" s="131"/>
      <c r="AF86" s="82"/>
      <c r="AG86" s="82"/>
    </row>
    <row r="87" spans="1:33" ht="16.5" customHeight="1">
      <c r="A87" s="118"/>
      <c r="B87" s="118"/>
      <c r="C87" s="118"/>
      <c r="D87" s="118"/>
      <c r="E87" s="118"/>
      <c r="F87" s="118"/>
      <c r="G87" s="118"/>
      <c r="H87" s="118"/>
      <c r="I87" s="118"/>
      <c r="J87" s="118"/>
      <c r="K87" s="118"/>
      <c r="L87" s="119"/>
      <c r="M87" s="119"/>
      <c r="N87" s="118"/>
      <c r="O87" s="118"/>
      <c r="P87" s="119"/>
      <c r="Q87" s="118"/>
      <c r="R87" s="118"/>
      <c r="S87" s="118"/>
      <c r="T87" s="118"/>
      <c r="U87" s="118"/>
      <c r="V87" s="118"/>
      <c r="W87" s="118"/>
      <c r="X87" s="118"/>
      <c r="Y87" s="118"/>
      <c r="Z87" s="118"/>
      <c r="AA87" s="128"/>
      <c r="AB87" s="128"/>
      <c r="AC87" s="131"/>
      <c r="AD87" s="131"/>
      <c r="AF87" s="82"/>
      <c r="AG87" s="82"/>
    </row>
    <row r="88" spans="1:33" ht="16.5" customHeight="1">
      <c r="A88" s="118"/>
      <c r="B88" s="118"/>
      <c r="C88" s="118"/>
      <c r="D88" s="118"/>
      <c r="E88" s="118"/>
      <c r="F88" s="118"/>
      <c r="G88" s="118"/>
      <c r="H88" s="118"/>
      <c r="I88" s="118"/>
      <c r="J88" s="118"/>
      <c r="K88" s="118"/>
      <c r="L88" s="119"/>
      <c r="M88" s="119"/>
      <c r="N88" s="118"/>
      <c r="O88" s="118"/>
      <c r="P88" s="119"/>
      <c r="Q88" s="118"/>
      <c r="R88" s="118"/>
      <c r="S88" s="118"/>
      <c r="T88" s="118"/>
      <c r="U88" s="118"/>
      <c r="V88" s="118"/>
      <c r="W88" s="118"/>
      <c r="X88" s="118"/>
      <c r="Y88" s="118"/>
      <c r="Z88" s="118"/>
      <c r="AA88" s="128"/>
      <c r="AB88" s="128"/>
      <c r="AC88" s="131"/>
      <c r="AD88" s="131"/>
      <c r="AF88" s="82"/>
      <c r="AG88" s="82"/>
    </row>
    <row r="89" spans="1:33" ht="16.5" customHeight="1">
      <c r="A89" s="118"/>
      <c r="B89" s="118"/>
      <c r="C89" s="118"/>
      <c r="D89" s="118"/>
      <c r="E89" s="118"/>
      <c r="F89" s="118"/>
      <c r="G89" s="118"/>
      <c r="H89" s="118"/>
      <c r="I89" s="118"/>
      <c r="J89" s="118"/>
      <c r="K89" s="118"/>
      <c r="L89" s="119"/>
      <c r="M89" s="119"/>
      <c r="N89" s="118"/>
      <c r="O89" s="118"/>
      <c r="P89" s="119"/>
      <c r="Q89" s="118"/>
      <c r="R89" s="118"/>
      <c r="S89" s="118"/>
      <c r="T89" s="118"/>
      <c r="U89" s="118"/>
      <c r="V89" s="118"/>
      <c r="W89" s="118"/>
      <c r="X89" s="118"/>
      <c r="Y89" s="118"/>
      <c r="Z89" s="118"/>
      <c r="AA89" s="128"/>
      <c r="AB89" s="128"/>
      <c r="AC89" s="131"/>
      <c r="AD89" s="131"/>
      <c r="AF89" s="82"/>
      <c r="AG89" s="82"/>
    </row>
    <row r="90" spans="1:33" ht="16.5" customHeight="1">
      <c r="A90" s="118"/>
      <c r="B90" s="118"/>
      <c r="C90" s="118"/>
      <c r="D90" s="118"/>
      <c r="E90" s="118"/>
      <c r="F90" s="118"/>
      <c r="G90" s="118"/>
      <c r="H90" s="118"/>
      <c r="I90" s="118"/>
      <c r="J90" s="118"/>
      <c r="K90" s="118"/>
      <c r="L90" s="119"/>
      <c r="M90" s="119"/>
      <c r="N90" s="118"/>
      <c r="O90" s="118"/>
      <c r="P90" s="119"/>
      <c r="Q90" s="118"/>
      <c r="R90" s="118"/>
      <c r="S90" s="118"/>
      <c r="T90" s="118"/>
      <c r="U90" s="118"/>
      <c r="V90" s="118"/>
      <c r="W90" s="118"/>
      <c r="X90" s="118"/>
      <c r="Y90" s="118"/>
      <c r="Z90" s="118"/>
      <c r="AA90" s="128"/>
      <c r="AB90" s="128"/>
      <c r="AC90" s="131"/>
      <c r="AD90" s="131"/>
      <c r="AF90" s="82"/>
      <c r="AG90" s="82"/>
    </row>
    <row r="91" spans="1:33" ht="16.5" customHeight="1">
      <c r="A91" s="118"/>
      <c r="B91" s="118"/>
      <c r="C91" s="118"/>
      <c r="D91" s="118"/>
      <c r="E91" s="118"/>
      <c r="F91" s="118"/>
      <c r="G91" s="118"/>
      <c r="H91" s="118"/>
      <c r="I91" s="118"/>
      <c r="J91" s="118"/>
      <c r="K91" s="118"/>
      <c r="L91" s="119"/>
      <c r="M91" s="119"/>
      <c r="N91" s="118"/>
      <c r="O91" s="118"/>
      <c r="P91" s="119"/>
      <c r="Q91" s="118"/>
      <c r="R91" s="118"/>
      <c r="S91" s="118"/>
      <c r="T91" s="118"/>
      <c r="U91" s="118"/>
      <c r="V91" s="118"/>
      <c r="W91" s="118"/>
      <c r="X91" s="118"/>
      <c r="Y91" s="118"/>
      <c r="Z91" s="118"/>
      <c r="AA91" s="128"/>
      <c r="AB91" s="128"/>
      <c r="AC91" s="131"/>
      <c r="AD91" s="131"/>
      <c r="AF91" s="82"/>
      <c r="AG91" s="82"/>
    </row>
    <row r="92" spans="1:33" ht="16.5" customHeight="1">
      <c r="A92" s="118"/>
      <c r="B92" s="118"/>
      <c r="C92" s="118"/>
      <c r="D92" s="118"/>
      <c r="E92" s="118"/>
      <c r="F92" s="118"/>
      <c r="G92" s="118"/>
      <c r="H92" s="118"/>
      <c r="I92" s="118"/>
      <c r="J92" s="118"/>
      <c r="K92" s="118"/>
      <c r="L92" s="119"/>
      <c r="M92" s="119"/>
      <c r="N92" s="118"/>
      <c r="O92" s="118"/>
      <c r="P92" s="119"/>
      <c r="Q92" s="118"/>
      <c r="R92" s="118"/>
      <c r="S92" s="118"/>
      <c r="T92" s="118"/>
      <c r="U92" s="118"/>
      <c r="V92" s="118"/>
      <c r="W92" s="118"/>
      <c r="X92" s="118"/>
      <c r="Y92" s="118"/>
      <c r="Z92" s="118"/>
      <c r="AA92" s="128"/>
      <c r="AB92" s="128"/>
      <c r="AC92" s="131"/>
      <c r="AD92" s="131"/>
      <c r="AF92" s="82"/>
      <c r="AG92" s="82"/>
    </row>
    <row r="93" spans="1:33" ht="16.5" customHeight="1">
      <c r="A93" s="118"/>
      <c r="B93" s="118"/>
      <c r="C93" s="118"/>
      <c r="D93" s="118"/>
      <c r="E93" s="118"/>
      <c r="F93" s="118"/>
      <c r="G93" s="118"/>
      <c r="H93" s="118"/>
      <c r="I93" s="118"/>
      <c r="J93" s="118"/>
      <c r="K93" s="118"/>
      <c r="L93" s="119"/>
      <c r="M93" s="119"/>
      <c r="N93" s="118"/>
      <c r="O93" s="118"/>
      <c r="P93" s="119"/>
      <c r="Q93" s="118"/>
      <c r="R93" s="118"/>
      <c r="S93" s="118"/>
      <c r="T93" s="118"/>
      <c r="U93" s="118"/>
      <c r="V93" s="118"/>
      <c r="W93" s="118"/>
      <c r="X93" s="118"/>
      <c r="Y93" s="118"/>
      <c r="Z93" s="118"/>
      <c r="AA93" s="128"/>
      <c r="AB93" s="128"/>
      <c r="AC93" s="131"/>
      <c r="AD93" s="131"/>
      <c r="AF93" s="82"/>
      <c r="AG93" s="82"/>
    </row>
    <row r="94" spans="1:33" ht="16.5" customHeight="1">
      <c r="A94" s="118"/>
      <c r="B94" s="118"/>
      <c r="C94" s="118"/>
      <c r="D94" s="118"/>
      <c r="E94" s="118"/>
      <c r="F94" s="118"/>
      <c r="G94" s="118"/>
      <c r="H94" s="118"/>
      <c r="I94" s="118"/>
      <c r="J94" s="118"/>
      <c r="K94" s="118"/>
      <c r="L94" s="119"/>
      <c r="M94" s="119"/>
      <c r="N94" s="118"/>
      <c r="O94" s="118"/>
      <c r="P94" s="119"/>
      <c r="Q94" s="118"/>
      <c r="R94" s="118"/>
      <c r="S94" s="118"/>
      <c r="T94" s="118"/>
      <c r="U94" s="118"/>
      <c r="V94" s="118"/>
      <c r="W94" s="118"/>
      <c r="X94" s="118"/>
      <c r="Y94" s="118"/>
      <c r="Z94" s="118"/>
      <c r="AA94" s="128"/>
      <c r="AB94" s="128"/>
      <c r="AC94" s="131"/>
      <c r="AD94" s="131"/>
      <c r="AF94" s="82"/>
      <c r="AG94" s="82"/>
    </row>
    <row r="95" spans="1:33" ht="16.5" customHeight="1">
      <c r="A95" s="118"/>
      <c r="B95" s="118"/>
      <c r="C95" s="118"/>
      <c r="D95" s="118"/>
      <c r="E95" s="118"/>
      <c r="F95" s="118"/>
      <c r="G95" s="118"/>
      <c r="H95" s="118"/>
      <c r="I95" s="118"/>
      <c r="J95" s="118"/>
      <c r="K95" s="118"/>
      <c r="L95" s="119"/>
      <c r="M95" s="119"/>
      <c r="N95" s="118"/>
      <c r="O95" s="118"/>
      <c r="P95" s="119"/>
      <c r="Q95" s="118"/>
      <c r="R95" s="118"/>
      <c r="S95" s="118"/>
      <c r="T95" s="118"/>
      <c r="U95" s="118"/>
      <c r="V95" s="118"/>
      <c r="W95" s="118"/>
      <c r="X95" s="118"/>
      <c r="Y95" s="118"/>
      <c r="Z95" s="118"/>
      <c r="AA95" s="128"/>
      <c r="AB95" s="128"/>
      <c r="AC95" s="131"/>
      <c r="AD95" s="131"/>
      <c r="AF95" s="82"/>
      <c r="AG95" s="82"/>
    </row>
    <row r="96" spans="1:33" ht="16.5" customHeight="1">
      <c r="A96" s="118"/>
      <c r="B96" s="118"/>
      <c r="C96" s="118"/>
      <c r="D96" s="118"/>
      <c r="E96" s="118"/>
      <c r="F96" s="118"/>
      <c r="G96" s="118"/>
      <c r="H96" s="118"/>
      <c r="I96" s="118"/>
      <c r="J96" s="118"/>
      <c r="K96" s="118"/>
      <c r="L96" s="119"/>
      <c r="M96" s="119"/>
      <c r="N96" s="118"/>
      <c r="O96" s="118"/>
      <c r="P96" s="119"/>
      <c r="Q96" s="118"/>
      <c r="R96" s="118"/>
      <c r="S96" s="118"/>
      <c r="T96" s="118"/>
      <c r="U96" s="118"/>
      <c r="V96" s="118"/>
      <c r="W96" s="118"/>
      <c r="X96" s="118"/>
      <c r="Y96" s="118"/>
      <c r="Z96" s="118"/>
      <c r="AA96" s="128"/>
      <c r="AB96" s="128"/>
      <c r="AC96" s="131"/>
      <c r="AD96" s="131"/>
      <c r="AF96" s="82"/>
      <c r="AG96" s="82"/>
    </row>
    <row r="97" spans="1:33" ht="16.5" customHeight="1">
      <c r="A97" s="118"/>
      <c r="B97" s="118"/>
      <c r="C97" s="118"/>
      <c r="D97" s="118"/>
      <c r="E97" s="118"/>
      <c r="F97" s="118"/>
      <c r="G97" s="118"/>
      <c r="H97" s="118"/>
      <c r="I97" s="118"/>
      <c r="J97" s="118"/>
      <c r="K97" s="118"/>
      <c r="L97" s="119"/>
      <c r="M97" s="119"/>
      <c r="N97" s="118"/>
      <c r="O97" s="118"/>
      <c r="P97" s="119"/>
      <c r="Q97" s="118"/>
      <c r="R97" s="118"/>
      <c r="S97" s="118"/>
      <c r="T97" s="118"/>
      <c r="U97" s="118"/>
      <c r="V97" s="118"/>
      <c r="W97" s="118"/>
      <c r="X97" s="118"/>
      <c r="Y97" s="118"/>
      <c r="Z97" s="118"/>
      <c r="AA97" s="128"/>
      <c r="AB97" s="128"/>
      <c r="AC97" s="131"/>
      <c r="AD97" s="131"/>
      <c r="AF97" s="82"/>
      <c r="AG97" s="82"/>
    </row>
    <row r="98" spans="1:33" ht="16.5" customHeight="1">
      <c r="A98" s="118"/>
      <c r="B98" s="118"/>
      <c r="C98" s="118"/>
      <c r="D98" s="118"/>
      <c r="E98" s="118"/>
      <c r="F98" s="118"/>
      <c r="G98" s="118"/>
      <c r="H98" s="118"/>
      <c r="I98" s="118"/>
      <c r="J98" s="118"/>
      <c r="K98" s="118"/>
      <c r="L98" s="119"/>
      <c r="M98" s="119"/>
      <c r="N98" s="118"/>
      <c r="O98" s="118"/>
      <c r="P98" s="119"/>
      <c r="Q98" s="118"/>
      <c r="R98" s="118"/>
      <c r="S98" s="118"/>
      <c r="T98" s="118"/>
      <c r="U98" s="118"/>
      <c r="V98" s="118"/>
      <c r="W98" s="118"/>
      <c r="X98" s="118"/>
      <c r="Y98" s="118"/>
      <c r="Z98" s="118"/>
      <c r="AA98" s="128"/>
      <c r="AB98" s="128"/>
      <c r="AC98" s="131"/>
      <c r="AD98" s="131"/>
      <c r="AF98" s="82"/>
      <c r="AG98" s="82"/>
    </row>
    <row r="99" spans="1:33" ht="16.5" customHeight="1">
      <c r="A99" s="118"/>
      <c r="B99" s="118"/>
      <c r="C99" s="118"/>
      <c r="D99" s="118"/>
      <c r="E99" s="118"/>
      <c r="F99" s="118"/>
      <c r="G99" s="118"/>
      <c r="H99" s="118"/>
      <c r="I99" s="118"/>
      <c r="J99" s="118"/>
      <c r="K99" s="118"/>
      <c r="L99" s="119"/>
      <c r="M99" s="119"/>
      <c r="N99" s="118"/>
      <c r="O99" s="118"/>
      <c r="P99" s="119"/>
      <c r="Q99" s="118"/>
      <c r="R99" s="118"/>
      <c r="S99" s="118"/>
      <c r="T99" s="118"/>
      <c r="U99" s="118"/>
      <c r="V99" s="118"/>
      <c r="W99" s="118"/>
      <c r="X99" s="118"/>
      <c r="Y99" s="118"/>
      <c r="Z99" s="118"/>
      <c r="AA99" s="128"/>
      <c r="AB99" s="128"/>
      <c r="AC99" s="131"/>
      <c r="AD99" s="131"/>
      <c r="AF99" s="82"/>
      <c r="AG99" s="82"/>
    </row>
    <row r="100" spans="1:33" ht="16.5" customHeight="1">
      <c r="A100" s="118"/>
      <c r="B100" s="118"/>
      <c r="C100" s="118"/>
      <c r="D100" s="118"/>
      <c r="E100" s="118"/>
      <c r="F100" s="118"/>
      <c r="G100" s="118"/>
      <c r="H100" s="118"/>
      <c r="I100" s="118"/>
      <c r="J100" s="118"/>
      <c r="K100" s="118"/>
      <c r="L100" s="119"/>
      <c r="M100" s="119"/>
      <c r="N100" s="118"/>
      <c r="O100" s="118"/>
      <c r="P100" s="119"/>
      <c r="Q100" s="118"/>
      <c r="R100" s="118"/>
      <c r="S100" s="118"/>
      <c r="T100" s="118"/>
      <c r="U100" s="118"/>
      <c r="V100" s="118"/>
      <c r="W100" s="118"/>
      <c r="X100" s="118"/>
      <c r="Y100" s="118"/>
      <c r="Z100" s="118"/>
      <c r="AA100" s="128"/>
      <c r="AB100" s="128"/>
      <c r="AC100" s="131"/>
      <c r="AD100" s="131"/>
      <c r="AF100" s="82"/>
      <c r="AG100" s="82"/>
    </row>
    <row r="101" spans="1:33" ht="16.5" customHeight="1">
      <c r="A101" s="118"/>
      <c r="B101" s="118"/>
      <c r="C101" s="118"/>
      <c r="D101" s="118"/>
      <c r="E101" s="118"/>
      <c r="F101" s="118"/>
      <c r="G101" s="118"/>
      <c r="H101" s="118"/>
      <c r="I101" s="118"/>
      <c r="J101" s="118"/>
      <c r="K101" s="118"/>
      <c r="L101" s="119"/>
      <c r="M101" s="119"/>
      <c r="N101" s="118"/>
      <c r="O101" s="118"/>
      <c r="P101" s="119"/>
      <c r="Q101" s="118"/>
      <c r="R101" s="118"/>
      <c r="S101" s="118"/>
      <c r="T101" s="118"/>
      <c r="U101" s="118"/>
      <c r="V101" s="118"/>
      <c r="W101" s="118"/>
      <c r="X101" s="118"/>
      <c r="Y101" s="118"/>
      <c r="Z101" s="118"/>
      <c r="AA101" s="128"/>
      <c r="AB101" s="128"/>
      <c r="AC101" s="131"/>
      <c r="AD101" s="131"/>
      <c r="AF101" s="82"/>
      <c r="AG101" s="82"/>
    </row>
    <row r="102" spans="1:33" ht="16.5" customHeight="1">
      <c r="A102" s="118"/>
      <c r="B102" s="118"/>
      <c r="C102" s="118"/>
      <c r="D102" s="118"/>
      <c r="E102" s="118"/>
      <c r="F102" s="118"/>
      <c r="G102" s="118"/>
      <c r="H102" s="118"/>
      <c r="I102" s="118"/>
      <c r="J102" s="118"/>
      <c r="K102" s="118"/>
      <c r="L102" s="119"/>
      <c r="M102" s="119"/>
      <c r="N102" s="118"/>
      <c r="O102" s="118"/>
      <c r="P102" s="119"/>
      <c r="Q102" s="118"/>
      <c r="R102" s="118"/>
      <c r="S102" s="118"/>
      <c r="T102" s="118"/>
      <c r="U102" s="118"/>
      <c r="V102" s="118"/>
      <c r="W102" s="118"/>
      <c r="X102" s="118"/>
      <c r="Y102" s="118"/>
      <c r="Z102" s="118"/>
      <c r="AA102" s="128"/>
      <c r="AB102" s="128"/>
      <c r="AC102" s="131"/>
      <c r="AD102" s="131"/>
      <c r="AF102" s="82"/>
      <c r="AG102" s="82"/>
    </row>
    <row r="103" spans="1:33" ht="16.5" customHeight="1">
      <c r="A103" s="118"/>
      <c r="B103" s="118"/>
      <c r="C103" s="118"/>
      <c r="D103" s="118"/>
      <c r="E103" s="118"/>
      <c r="F103" s="118"/>
      <c r="G103" s="118"/>
      <c r="H103" s="118"/>
      <c r="I103" s="118"/>
      <c r="J103" s="118"/>
      <c r="K103" s="118"/>
      <c r="L103" s="119"/>
      <c r="M103" s="119"/>
      <c r="N103" s="118"/>
      <c r="O103" s="118"/>
      <c r="P103" s="119"/>
      <c r="Q103" s="118"/>
      <c r="R103" s="118"/>
      <c r="S103" s="118"/>
      <c r="T103" s="118"/>
      <c r="U103" s="118"/>
      <c r="V103" s="118"/>
      <c r="W103" s="118"/>
      <c r="X103" s="118"/>
      <c r="Y103" s="118"/>
      <c r="Z103" s="118"/>
      <c r="AA103" s="128"/>
      <c r="AB103" s="128"/>
      <c r="AC103" s="131"/>
      <c r="AD103" s="131"/>
      <c r="AF103" s="82"/>
      <c r="AG103" s="82"/>
    </row>
    <row r="104" spans="1:33" ht="16.5" customHeight="1">
      <c r="A104" s="118"/>
      <c r="B104" s="118"/>
      <c r="C104" s="118"/>
      <c r="D104" s="118"/>
      <c r="E104" s="118"/>
      <c r="F104" s="118"/>
      <c r="G104" s="118"/>
      <c r="H104" s="118"/>
      <c r="I104" s="118"/>
      <c r="J104" s="118"/>
      <c r="K104" s="118"/>
      <c r="L104" s="119"/>
      <c r="M104" s="119"/>
      <c r="N104" s="118"/>
      <c r="O104" s="118"/>
      <c r="P104" s="119"/>
      <c r="Q104" s="118"/>
      <c r="R104" s="118"/>
      <c r="S104" s="118"/>
      <c r="T104" s="118"/>
      <c r="U104" s="118"/>
      <c r="V104" s="118"/>
      <c r="W104" s="118"/>
      <c r="X104" s="118"/>
      <c r="Y104" s="118"/>
      <c r="Z104" s="118"/>
      <c r="AA104" s="128"/>
      <c r="AB104" s="128"/>
      <c r="AC104" s="131"/>
      <c r="AD104" s="131"/>
      <c r="AF104" s="82"/>
      <c r="AG104" s="82"/>
    </row>
    <row r="105" spans="1:33" ht="16.5" customHeight="1">
      <c r="A105" s="118"/>
      <c r="B105" s="118"/>
      <c r="C105" s="118"/>
      <c r="D105" s="118"/>
      <c r="E105" s="118"/>
      <c r="F105" s="118"/>
      <c r="G105" s="118"/>
      <c r="H105" s="118"/>
      <c r="I105" s="118"/>
      <c r="J105" s="118"/>
      <c r="K105" s="118"/>
      <c r="L105" s="119"/>
      <c r="M105" s="119"/>
      <c r="N105" s="118"/>
      <c r="O105" s="118"/>
      <c r="P105" s="119"/>
      <c r="Q105" s="118"/>
      <c r="R105" s="118"/>
      <c r="S105" s="118"/>
      <c r="T105" s="118"/>
      <c r="U105" s="118"/>
      <c r="V105" s="118"/>
      <c r="W105" s="118"/>
      <c r="X105" s="118"/>
      <c r="Y105" s="118"/>
      <c r="Z105" s="118"/>
      <c r="AA105" s="128"/>
      <c r="AB105" s="128"/>
      <c r="AC105" s="131"/>
      <c r="AD105" s="131"/>
      <c r="AF105" s="82"/>
      <c r="AG105" s="82"/>
    </row>
    <row r="106" spans="1:33" ht="16.5" customHeight="1">
      <c r="A106" s="118"/>
      <c r="B106" s="118"/>
      <c r="C106" s="118"/>
      <c r="D106" s="118"/>
      <c r="E106" s="118"/>
      <c r="F106" s="118"/>
      <c r="G106" s="118"/>
      <c r="H106" s="118"/>
      <c r="I106" s="118"/>
      <c r="J106" s="118"/>
      <c r="K106" s="118"/>
      <c r="L106" s="119"/>
      <c r="M106" s="119"/>
      <c r="N106" s="118"/>
      <c r="O106" s="118"/>
      <c r="P106" s="119"/>
      <c r="Q106" s="118"/>
      <c r="R106" s="118"/>
      <c r="S106" s="118"/>
      <c r="T106" s="118"/>
      <c r="U106" s="118"/>
      <c r="V106" s="118"/>
      <c r="W106" s="118"/>
      <c r="X106" s="118"/>
      <c r="Y106" s="118"/>
      <c r="Z106" s="118"/>
      <c r="AA106" s="128"/>
      <c r="AB106" s="128"/>
      <c r="AC106" s="131"/>
      <c r="AD106" s="131"/>
      <c r="AF106" s="82"/>
      <c r="AG106" s="82"/>
    </row>
    <row r="107" spans="1:33" ht="16.5" customHeight="1">
      <c r="A107" s="118"/>
      <c r="B107" s="118"/>
      <c r="C107" s="118"/>
      <c r="D107" s="118"/>
      <c r="E107" s="118"/>
      <c r="F107" s="118"/>
      <c r="G107" s="118"/>
      <c r="H107" s="118"/>
      <c r="I107" s="118"/>
      <c r="J107" s="118"/>
      <c r="K107" s="118"/>
      <c r="L107" s="119"/>
      <c r="M107" s="119"/>
      <c r="N107" s="118"/>
      <c r="O107" s="118"/>
      <c r="P107" s="119"/>
      <c r="Q107" s="118"/>
      <c r="R107" s="118"/>
      <c r="S107" s="118"/>
      <c r="T107" s="118"/>
      <c r="U107" s="118"/>
      <c r="V107" s="118"/>
      <c r="W107" s="118"/>
      <c r="X107" s="118"/>
      <c r="Y107" s="118"/>
      <c r="Z107" s="118"/>
      <c r="AA107" s="128"/>
      <c r="AB107" s="128"/>
      <c r="AC107" s="131"/>
      <c r="AD107" s="131"/>
      <c r="AF107" s="82"/>
      <c r="AG107" s="82"/>
    </row>
    <row r="108" spans="1:33" ht="16.5" customHeight="1">
      <c r="A108" s="118"/>
      <c r="B108" s="118"/>
      <c r="C108" s="118"/>
      <c r="D108" s="118"/>
      <c r="E108" s="118"/>
      <c r="F108" s="118"/>
      <c r="G108" s="118"/>
      <c r="H108" s="118"/>
      <c r="I108" s="118"/>
      <c r="J108" s="118"/>
      <c r="K108" s="118"/>
      <c r="L108" s="119"/>
      <c r="M108" s="119"/>
      <c r="N108" s="118"/>
      <c r="O108" s="118"/>
      <c r="P108" s="119"/>
      <c r="Q108" s="118"/>
      <c r="R108" s="118"/>
      <c r="S108" s="118"/>
      <c r="T108" s="118"/>
      <c r="U108" s="118"/>
      <c r="V108" s="118"/>
      <c r="W108" s="118"/>
      <c r="X108" s="118"/>
      <c r="Y108" s="118"/>
      <c r="Z108" s="118"/>
      <c r="AA108" s="128"/>
      <c r="AB108" s="128"/>
      <c r="AC108" s="131"/>
      <c r="AD108" s="131"/>
      <c r="AF108" s="82"/>
      <c r="AG108" s="82"/>
    </row>
    <row r="109" spans="1:33" ht="16.5" customHeight="1">
      <c r="A109" s="118"/>
      <c r="B109" s="118"/>
      <c r="C109" s="118"/>
      <c r="D109" s="118"/>
      <c r="E109" s="118"/>
      <c r="F109" s="118"/>
      <c r="G109" s="118"/>
      <c r="H109" s="118"/>
      <c r="I109" s="118"/>
      <c r="J109" s="118"/>
      <c r="K109" s="118"/>
      <c r="L109" s="119"/>
      <c r="M109" s="119"/>
      <c r="N109" s="118"/>
      <c r="O109" s="118"/>
      <c r="P109" s="119"/>
      <c r="Q109" s="118"/>
      <c r="R109" s="118"/>
      <c r="S109" s="118"/>
      <c r="T109" s="118"/>
      <c r="U109" s="118"/>
      <c r="V109" s="118"/>
      <c r="W109" s="118"/>
      <c r="X109" s="118"/>
      <c r="Y109" s="118"/>
      <c r="Z109" s="118"/>
      <c r="AA109" s="128"/>
      <c r="AB109" s="128"/>
      <c r="AC109" s="131"/>
      <c r="AD109" s="131"/>
      <c r="AF109" s="82"/>
      <c r="AG109" s="82"/>
    </row>
    <row r="110" spans="1:33" ht="16.5" customHeight="1">
      <c r="A110" s="118"/>
      <c r="B110" s="118"/>
      <c r="C110" s="118"/>
      <c r="D110" s="118"/>
      <c r="E110" s="118"/>
      <c r="F110" s="118"/>
      <c r="G110" s="118"/>
      <c r="H110" s="118"/>
      <c r="I110" s="118"/>
      <c r="J110" s="118"/>
      <c r="K110" s="118"/>
      <c r="L110" s="119"/>
      <c r="M110" s="119"/>
      <c r="N110" s="118"/>
      <c r="O110" s="118"/>
      <c r="P110" s="119"/>
      <c r="Q110" s="118"/>
      <c r="R110" s="118"/>
      <c r="S110" s="118"/>
      <c r="T110" s="118"/>
      <c r="U110" s="118"/>
      <c r="V110" s="118"/>
      <c r="W110" s="118"/>
      <c r="X110" s="118"/>
      <c r="Y110" s="118"/>
      <c r="Z110" s="118"/>
      <c r="AA110" s="128"/>
      <c r="AB110" s="128"/>
      <c r="AC110" s="131"/>
      <c r="AD110" s="131"/>
      <c r="AF110" s="82"/>
      <c r="AG110" s="82"/>
    </row>
    <row r="111" spans="1:33" ht="16.5" customHeight="1">
      <c r="A111" s="118"/>
      <c r="B111" s="118"/>
      <c r="C111" s="118"/>
      <c r="D111" s="118"/>
      <c r="E111" s="118"/>
      <c r="F111" s="118"/>
      <c r="G111" s="118"/>
      <c r="H111" s="118"/>
      <c r="I111" s="118"/>
      <c r="J111" s="118"/>
      <c r="K111" s="118"/>
      <c r="L111" s="119"/>
      <c r="M111" s="119"/>
      <c r="N111" s="118"/>
      <c r="O111" s="118"/>
      <c r="P111" s="119"/>
      <c r="Q111" s="118"/>
      <c r="R111" s="118"/>
      <c r="S111" s="118"/>
      <c r="T111" s="118"/>
      <c r="U111" s="118"/>
      <c r="V111" s="118"/>
      <c r="W111" s="118"/>
      <c r="X111" s="118"/>
      <c r="Y111" s="118"/>
      <c r="Z111" s="118"/>
      <c r="AA111" s="128"/>
      <c r="AB111" s="128"/>
      <c r="AC111" s="131"/>
      <c r="AD111" s="131"/>
      <c r="AF111" s="82"/>
      <c r="AG111" s="82"/>
    </row>
    <row r="112" spans="1:33" ht="16.5" customHeight="1">
      <c r="A112" s="118"/>
      <c r="B112" s="118"/>
      <c r="C112" s="118"/>
      <c r="D112" s="118"/>
      <c r="E112" s="118"/>
      <c r="F112" s="118"/>
      <c r="G112" s="118"/>
      <c r="H112" s="118"/>
      <c r="I112" s="118"/>
      <c r="J112" s="118"/>
      <c r="K112" s="118"/>
      <c r="L112" s="119"/>
      <c r="M112" s="119"/>
      <c r="N112" s="118"/>
      <c r="O112" s="118"/>
      <c r="P112" s="119"/>
      <c r="Q112" s="118"/>
      <c r="R112" s="118"/>
      <c r="S112" s="118"/>
      <c r="T112" s="118"/>
      <c r="U112" s="118"/>
      <c r="V112" s="118"/>
      <c r="W112" s="118"/>
      <c r="X112" s="118"/>
      <c r="Y112" s="118"/>
      <c r="Z112" s="118"/>
      <c r="AA112" s="128"/>
      <c r="AB112" s="128"/>
      <c r="AC112" s="131"/>
      <c r="AD112" s="131"/>
      <c r="AF112" s="82"/>
      <c r="AG112" s="82"/>
    </row>
    <row r="113" spans="1:33" ht="16.5" customHeight="1">
      <c r="A113" s="118"/>
      <c r="B113" s="118"/>
      <c r="C113" s="118"/>
      <c r="D113" s="118"/>
      <c r="E113" s="118"/>
      <c r="F113" s="118"/>
      <c r="G113" s="118"/>
      <c r="H113" s="118"/>
      <c r="I113" s="118"/>
      <c r="J113" s="118"/>
      <c r="K113" s="118"/>
      <c r="L113" s="119"/>
      <c r="M113" s="119"/>
      <c r="N113" s="118"/>
      <c r="O113" s="118"/>
      <c r="P113" s="119"/>
      <c r="Q113" s="118"/>
      <c r="R113" s="118"/>
      <c r="S113" s="118"/>
      <c r="T113" s="118"/>
      <c r="U113" s="118"/>
      <c r="V113" s="118"/>
      <c r="W113" s="118"/>
      <c r="X113" s="118"/>
      <c r="Y113" s="118"/>
      <c r="Z113" s="118"/>
      <c r="AA113" s="128"/>
      <c r="AB113" s="128"/>
      <c r="AC113" s="131"/>
      <c r="AD113" s="131"/>
      <c r="AF113" s="82"/>
      <c r="AG113" s="82"/>
    </row>
    <row r="114" spans="1:33" ht="16.5" customHeight="1">
      <c r="A114" s="118"/>
      <c r="B114" s="118"/>
      <c r="C114" s="118"/>
      <c r="D114" s="118"/>
      <c r="E114" s="118"/>
      <c r="F114" s="118"/>
      <c r="G114" s="118"/>
      <c r="H114" s="118"/>
      <c r="I114" s="118"/>
      <c r="J114" s="118"/>
      <c r="K114" s="118"/>
      <c r="L114" s="119"/>
      <c r="M114" s="119"/>
      <c r="N114" s="118"/>
      <c r="O114" s="118"/>
      <c r="P114" s="119"/>
      <c r="Q114" s="118"/>
      <c r="R114" s="118"/>
      <c r="S114" s="118"/>
      <c r="T114" s="118"/>
      <c r="U114" s="118"/>
      <c r="V114" s="118"/>
      <c r="W114" s="118"/>
      <c r="X114" s="118"/>
      <c r="Y114" s="118"/>
      <c r="Z114" s="118"/>
      <c r="AA114" s="128"/>
      <c r="AB114" s="128"/>
      <c r="AC114" s="131"/>
      <c r="AD114" s="131"/>
      <c r="AF114" s="82"/>
      <c r="AG114" s="82"/>
    </row>
    <row r="115" spans="1:33" ht="16.5" customHeight="1">
      <c r="A115" s="118"/>
      <c r="B115" s="118"/>
      <c r="C115" s="118"/>
      <c r="D115" s="118"/>
      <c r="E115" s="118"/>
      <c r="F115" s="118"/>
      <c r="G115" s="118"/>
      <c r="H115" s="118"/>
      <c r="I115" s="118"/>
      <c r="J115" s="118"/>
      <c r="K115" s="118"/>
      <c r="L115" s="119"/>
      <c r="M115" s="119"/>
      <c r="N115" s="118"/>
      <c r="O115" s="118"/>
      <c r="P115" s="119"/>
      <c r="Q115" s="118"/>
      <c r="R115" s="118"/>
      <c r="S115" s="118"/>
      <c r="T115" s="118"/>
      <c r="U115" s="118"/>
      <c r="V115" s="118"/>
      <c r="W115" s="118"/>
      <c r="X115" s="118"/>
      <c r="Y115" s="118"/>
      <c r="Z115" s="118"/>
      <c r="AA115" s="128"/>
      <c r="AB115" s="128"/>
      <c r="AC115" s="131"/>
      <c r="AD115" s="131"/>
      <c r="AF115" s="82"/>
      <c r="AG115" s="82"/>
    </row>
    <row r="116" spans="1:33" ht="16.5" customHeight="1">
      <c r="A116" s="118"/>
      <c r="B116" s="118"/>
      <c r="C116" s="118"/>
      <c r="D116" s="118"/>
      <c r="E116" s="118"/>
      <c r="F116" s="118"/>
      <c r="G116" s="118"/>
      <c r="H116" s="118"/>
      <c r="I116" s="118"/>
      <c r="J116" s="118"/>
      <c r="K116" s="118"/>
      <c r="L116" s="119"/>
      <c r="M116" s="119"/>
      <c r="N116" s="118"/>
      <c r="O116" s="118"/>
      <c r="P116" s="119"/>
      <c r="Q116" s="118"/>
      <c r="R116" s="118"/>
      <c r="S116" s="118"/>
      <c r="T116" s="118"/>
      <c r="U116" s="118"/>
      <c r="V116" s="118"/>
      <c r="W116" s="118"/>
      <c r="X116" s="118"/>
      <c r="Y116" s="118"/>
      <c r="Z116" s="118"/>
      <c r="AA116" s="128"/>
      <c r="AB116" s="128"/>
      <c r="AC116" s="131"/>
      <c r="AD116" s="131"/>
      <c r="AF116" s="82"/>
      <c r="AG116" s="82"/>
    </row>
    <row r="117" spans="1:33" ht="16.5" customHeight="1">
      <c r="A117" s="118"/>
      <c r="B117" s="118"/>
      <c r="C117" s="118"/>
      <c r="D117" s="118"/>
      <c r="E117" s="118"/>
      <c r="F117" s="118"/>
      <c r="G117" s="118"/>
      <c r="H117" s="118"/>
      <c r="I117" s="118"/>
      <c r="J117" s="118"/>
      <c r="K117" s="118"/>
      <c r="L117" s="119"/>
      <c r="M117" s="119"/>
      <c r="N117" s="118"/>
      <c r="O117" s="118"/>
      <c r="P117" s="119"/>
      <c r="Q117" s="118"/>
      <c r="R117" s="118"/>
      <c r="S117" s="118"/>
      <c r="T117" s="118"/>
      <c r="U117" s="118"/>
      <c r="V117" s="118"/>
      <c r="W117" s="118"/>
      <c r="X117" s="118"/>
      <c r="Y117" s="118"/>
      <c r="Z117" s="118"/>
      <c r="AA117" s="128"/>
      <c r="AB117" s="128"/>
      <c r="AC117" s="131"/>
      <c r="AD117" s="131"/>
      <c r="AF117" s="82"/>
      <c r="AG117" s="82"/>
    </row>
    <row r="118" spans="1:33" ht="16.5" customHeight="1">
      <c r="A118" s="118"/>
      <c r="B118" s="118"/>
      <c r="C118" s="118"/>
      <c r="D118" s="118"/>
      <c r="E118" s="118"/>
      <c r="F118" s="118"/>
      <c r="G118" s="118"/>
      <c r="H118" s="118"/>
      <c r="I118" s="118"/>
      <c r="J118" s="118"/>
      <c r="K118" s="118"/>
      <c r="L118" s="119"/>
      <c r="M118" s="119"/>
      <c r="N118" s="118"/>
      <c r="O118" s="118"/>
      <c r="P118" s="119"/>
      <c r="Q118" s="118"/>
      <c r="R118" s="118"/>
      <c r="S118" s="118"/>
      <c r="T118" s="118"/>
      <c r="U118" s="118"/>
      <c r="V118" s="118"/>
      <c r="W118" s="118"/>
      <c r="X118" s="118"/>
      <c r="Y118" s="118"/>
      <c r="Z118" s="118"/>
      <c r="AA118" s="128"/>
      <c r="AB118" s="128"/>
      <c r="AC118" s="131"/>
      <c r="AD118" s="131"/>
      <c r="AF118" s="82"/>
      <c r="AG118" s="82"/>
    </row>
    <row r="119" spans="1:33" ht="16.5" customHeight="1">
      <c r="A119" s="118"/>
      <c r="B119" s="118"/>
      <c r="C119" s="118"/>
      <c r="D119" s="118"/>
      <c r="E119" s="118"/>
      <c r="F119" s="118"/>
      <c r="G119" s="118"/>
      <c r="H119" s="118"/>
      <c r="I119" s="118"/>
      <c r="J119" s="118"/>
      <c r="K119" s="118"/>
      <c r="L119" s="119"/>
      <c r="M119" s="119"/>
      <c r="N119" s="118"/>
      <c r="O119" s="118"/>
      <c r="P119" s="119"/>
      <c r="Q119" s="118"/>
      <c r="R119" s="118"/>
      <c r="S119" s="118"/>
      <c r="T119" s="118"/>
      <c r="U119" s="118"/>
      <c r="V119" s="118"/>
      <c r="W119" s="118"/>
      <c r="X119" s="118"/>
      <c r="Y119" s="118"/>
      <c r="Z119" s="118"/>
      <c r="AA119" s="128"/>
      <c r="AB119" s="128"/>
      <c r="AC119" s="131"/>
      <c r="AD119" s="131"/>
      <c r="AF119" s="82"/>
      <c r="AG119" s="82"/>
    </row>
    <row r="120" spans="1:33" ht="16.5" customHeight="1">
      <c r="A120" s="118"/>
      <c r="B120" s="118"/>
      <c r="C120" s="118"/>
      <c r="D120" s="118"/>
      <c r="E120" s="118"/>
      <c r="F120" s="118"/>
      <c r="G120" s="118"/>
      <c r="H120" s="118"/>
      <c r="I120" s="118"/>
      <c r="J120" s="118"/>
      <c r="K120" s="118"/>
      <c r="L120" s="119"/>
      <c r="M120" s="119"/>
      <c r="N120" s="118"/>
      <c r="O120" s="118"/>
      <c r="P120" s="119"/>
      <c r="Q120" s="118"/>
      <c r="R120" s="118"/>
      <c r="S120" s="118"/>
      <c r="T120" s="118"/>
      <c r="U120" s="118"/>
      <c r="V120" s="118"/>
      <c r="W120" s="118"/>
      <c r="X120" s="118"/>
      <c r="Y120" s="118"/>
      <c r="Z120" s="118"/>
      <c r="AA120" s="128"/>
      <c r="AB120" s="128"/>
      <c r="AC120" s="131"/>
      <c r="AD120" s="131"/>
      <c r="AF120" s="82"/>
      <c r="AG120" s="82"/>
    </row>
    <row r="121" spans="1:33" ht="16.5" customHeight="1">
      <c r="A121" s="118"/>
      <c r="B121" s="118"/>
      <c r="C121" s="118"/>
      <c r="D121" s="118"/>
      <c r="E121" s="118"/>
      <c r="F121" s="118"/>
      <c r="G121" s="118"/>
      <c r="H121" s="118"/>
      <c r="I121" s="118"/>
      <c r="J121" s="118"/>
      <c r="K121" s="118"/>
      <c r="L121" s="119"/>
      <c r="M121" s="119"/>
      <c r="N121" s="118"/>
      <c r="O121" s="118"/>
      <c r="P121" s="119"/>
      <c r="Q121" s="118"/>
      <c r="R121" s="118"/>
      <c r="S121" s="118"/>
      <c r="T121" s="118"/>
      <c r="U121" s="118"/>
      <c r="V121" s="118"/>
      <c r="W121" s="118"/>
      <c r="X121" s="118"/>
      <c r="Y121" s="118"/>
      <c r="Z121" s="118"/>
      <c r="AA121" s="128"/>
      <c r="AB121" s="128"/>
      <c r="AC121" s="131"/>
      <c r="AD121" s="131"/>
      <c r="AF121" s="82"/>
      <c r="AG121" s="82"/>
    </row>
    <row r="122" spans="1:33" ht="16.5" customHeight="1">
      <c r="A122" s="118"/>
      <c r="B122" s="118"/>
      <c r="C122" s="118"/>
      <c r="D122" s="118"/>
      <c r="E122" s="118"/>
      <c r="F122" s="118"/>
      <c r="G122" s="118"/>
      <c r="H122" s="118"/>
      <c r="I122" s="118"/>
      <c r="J122" s="118"/>
      <c r="K122" s="118"/>
      <c r="L122" s="119"/>
      <c r="M122" s="119"/>
      <c r="N122" s="118"/>
      <c r="O122" s="118"/>
      <c r="P122" s="119"/>
      <c r="Q122" s="118"/>
      <c r="R122" s="118"/>
      <c r="S122" s="118"/>
      <c r="T122" s="118"/>
      <c r="U122" s="118"/>
      <c r="V122" s="118"/>
      <c r="W122" s="118"/>
      <c r="X122" s="118"/>
      <c r="Y122" s="118"/>
      <c r="Z122" s="118"/>
      <c r="AA122" s="128"/>
      <c r="AB122" s="128"/>
      <c r="AC122" s="131"/>
      <c r="AD122" s="131"/>
      <c r="AF122" s="82"/>
      <c r="AG122" s="82"/>
    </row>
    <row r="123" spans="1:33" ht="16.5" customHeight="1">
      <c r="A123" s="118"/>
      <c r="B123" s="118"/>
      <c r="C123" s="118"/>
      <c r="D123" s="118"/>
      <c r="E123" s="118"/>
      <c r="F123" s="118"/>
      <c r="G123" s="118"/>
      <c r="H123" s="118"/>
      <c r="I123" s="118"/>
      <c r="J123" s="118"/>
      <c r="K123" s="118"/>
      <c r="L123" s="119"/>
      <c r="M123" s="119"/>
      <c r="N123" s="118"/>
      <c r="O123" s="118"/>
      <c r="P123" s="119"/>
      <c r="Q123" s="118"/>
      <c r="R123" s="118"/>
      <c r="S123" s="118"/>
      <c r="T123" s="118"/>
      <c r="U123" s="118"/>
      <c r="V123" s="118"/>
      <c r="W123" s="118"/>
      <c r="X123" s="118"/>
      <c r="Y123" s="118"/>
      <c r="Z123" s="118"/>
      <c r="AA123" s="128"/>
      <c r="AB123" s="128"/>
      <c r="AC123" s="131"/>
      <c r="AD123" s="131"/>
      <c r="AF123" s="82"/>
      <c r="AG123" s="82"/>
    </row>
    <row r="124" spans="1:33" ht="16.5" customHeight="1">
      <c r="A124" s="118"/>
      <c r="B124" s="118"/>
      <c r="C124" s="118"/>
      <c r="D124" s="118"/>
      <c r="E124" s="118"/>
      <c r="F124" s="118"/>
      <c r="G124" s="118"/>
      <c r="H124" s="118"/>
      <c r="I124" s="118"/>
      <c r="J124" s="118"/>
      <c r="K124" s="118"/>
      <c r="L124" s="119"/>
      <c r="M124" s="119"/>
      <c r="N124" s="118"/>
      <c r="O124" s="118"/>
      <c r="P124" s="119"/>
      <c r="Q124" s="118"/>
      <c r="R124" s="118"/>
      <c r="S124" s="118"/>
      <c r="T124" s="118"/>
      <c r="U124" s="118"/>
      <c r="V124" s="118"/>
      <c r="W124" s="118"/>
      <c r="X124" s="118"/>
      <c r="Y124" s="118"/>
      <c r="Z124" s="118"/>
      <c r="AA124" s="128"/>
      <c r="AB124" s="128"/>
      <c r="AC124" s="131"/>
      <c r="AD124" s="131"/>
      <c r="AF124" s="82"/>
      <c r="AG124" s="82"/>
    </row>
    <row r="125" spans="1:33" ht="16.5" customHeight="1">
      <c r="A125" s="118"/>
      <c r="B125" s="118"/>
      <c r="C125" s="118"/>
      <c r="D125" s="118"/>
      <c r="E125" s="118"/>
      <c r="F125" s="118"/>
      <c r="G125" s="118"/>
      <c r="H125" s="118"/>
      <c r="I125" s="118"/>
      <c r="J125" s="118"/>
      <c r="K125" s="118"/>
      <c r="L125" s="119"/>
      <c r="M125" s="119"/>
      <c r="N125" s="118"/>
      <c r="O125" s="118"/>
      <c r="P125" s="119"/>
      <c r="Q125" s="118"/>
      <c r="R125" s="118"/>
      <c r="S125" s="118"/>
      <c r="T125" s="118"/>
      <c r="U125" s="118"/>
      <c r="V125" s="118"/>
      <c r="W125" s="118"/>
      <c r="X125" s="118"/>
      <c r="Y125" s="118"/>
      <c r="Z125" s="118"/>
      <c r="AA125" s="128"/>
      <c r="AB125" s="128"/>
      <c r="AC125" s="131"/>
      <c r="AD125" s="131"/>
      <c r="AF125" s="82"/>
      <c r="AG125" s="82"/>
    </row>
    <row r="126" spans="1:33" ht="16.5" customHeight="1">
      <c r="A126" s="118"/>
      <c r="B126" s="118"/>
      <c r="C126" s="118"/>
      <c r="D126" s="118"/>
      <c r="E126" s="118"/>
      <c r="F126" s="118"/>
      <c r="G126" s="118"/>
      <c r="H126" s="118"/>
      <c r="I126" s="118"/>
      <c r="J126" s="118"/>
      <c r="K126" s="118"/>
      <c r="L126" s="119"/>
      <c r="M126" s="119"/>
      <c r="N126" s="118"/>
      <c r="O126" s="118"/>
      <c r="P126" s="119"/>
      <c r="Q126" s="118"/>
      <c r="R126" s="118"/>
      <c r="S126" s="118"/>
      <c r="T126" s="118"/>
      <c r="U126" s="118"/>
      <c r="V126" s="118"/>
      <c r="W126" s="118"/>
      <c r="X126" s="118"/>
      <c r="Y126" s="118"/>
      <c r="Z126" s="118"/>
      <c r="AA126" s="128"/>
      <c r="AB126" s="128"/>
      <c r="AC126" s="131"/>
      <c r="AD126" s="131"/>
      <c r="AF126" s="82"/>
      <c r="AG126" s="82"/>
    </row>
    <row r="127" spans="1:33" ht="16.5" customHeight="1">
      <c r="A127" s="118"/>
      <c r="B127" s="118"/>
      <c r="C127" s="118"/>
      <c r="D127" s="118"/>
      <c r="E127" s="118"/>
      <c r="F127" s="118"/>
      <c r="G127" s="118"/>
      <c r="H127" s="118"/>
      <c r="I127" s="118"/>
      <c r="J127" s="118"/>
      <c r="K127" s="118"/>
      <c r="L127" s="119"/>
      <c r="M127" s="119"/>
      <c r="N127" s="118"/>
      <c r="O127" s="118"/>
      <c r="P127" s="119"/>
      <c r="Q127" s="118"/>
      <c r="R127" s="118"/>
      <c r="S127" s="118"/>
      <c r="T127" s="118"/>
      <c r="U127" s="118"/>
      <c r="V127" s="118"/>
      <c r="W127" s="118"/>
      <c r="X127" s="118"/>
      <c r="Y127" s="118"/>
      <c r="Z127" s="118"/>
      <c r="AA127" s="128"/>
      <c r="AB127" s="128"/>
      <c r="AC127" s="131"/>
      <c r="AD127" s="131"/>
      <c r="AF127" s="82"/>
      <c r="AG127" s="82"/>
    </row>
    <row r="128" spans="1:33" ht="16.5" customHeight="1">
      <c r="A128" s="118"/>
      <c r="B128" s="118"/>
      <c r="C128" s="118"/>
      <c r="D128" s="118"/>
      <c r="E128" s="118"/>
      <c r="F128" s="118"/>
      <c r="G128" s="118"/>
      <c r="H128" s="118"/>
      <c r="I128" s="118"/>
      <c r="J128" s="118"/>
      <c r="K128" s="118"/>
      <c r="L128" s="119"/>
      <c r="M128" s="119"/>
      <c r="N128" s="118"/>
      <c r="O128" s="118"/>
      <c r="P128" s="119"/>
      <c r="Q128" s="118"/>
      <c r="R128" s="118"/>
      <c r="S128" s="118"/>
      <c r="T128" s="118"/>
      <c r="U128" s="118"/>
      <c r="V128" s="118"/>
      <c r="W128" s="118"/>
      <c r="X128" s="118"/>
      <c r="Y128" s="118"/>
      <c r="Z128" s="118"/>
      <c r="AA128" s="128"/>
      <c r="AB128" s="128"/>
      <c r="AC128" s="131"/>
      <c r="AD128" s="131"/>
      <c r="AF128" s="82"/>
      <c r="AG128" s="82"/>
    </row>
    <row r="129" spans="1:33" ht="16.5" customHeight="1">
      <c r="A129" s="118"/>
      <c r="B129" s="118"/>
      <c r="C129" s="118"/>
      <c r="D129" s="118"/>
      <c r="E129" s="118"/>
      <c r="F129" s="118"/>
      <c r="G129" s="118"/>
      <c r="H129" s="118"/>
      <c r="I129" s="118"/>
      <c r="J129" s="118"/>
      <c r="K129" s="118"/>
      <c r="L129" s="119"/>
      <c r="M129" s="119"/>
      <c r="N129" s="118"/>
      <c r="O129" s="118"/>
      <c r="P129" s="119"/>
      <c r="Q129" s="118"/>
      <c r="R129" s="118"/>
      <c r="S129" s="118"/>
      <c r="T129" s="118"/>
      <c r="U129" s="118"/>
      <c r="V129" s="118"/>
      <c r="W129" s="118"/>
      <c r="X129" s="118"/>
      <c r="Y129" s="118"/>
      <c r="Z129" s="118"/>
      <c r="AA129" s="128"/>
      <c r="AB129" s="128"/>
      <c r="AC129" s="131"/>
      <c r="AD129" s="131"/>
      <c r="AF129" s="82"/>
      <c r="AG129" s="82"/>
    </row>
    <row r="130" spans="1:33" ht="16.5" customHeight="1">
      <c r="A130" s="118"/>
      <c r="B130" s="118"/>
      <c r="C130" s="118"/>
      <c r="D130" s="118"/>
      <c r="E130" s="118"/>
      <c r="F130" s="118"/>
      <c r="G130" s="118"/>
      <c r="H130" s="118"/>
      <c r="I130" s="118"/>
      <c r="J130" s="118"/>
      <c r="K130" s="118"/>
      <c r="L130" s="119"/>
      <c r="M130" s="119"/>
      <c r="N130" s="118"/>
      <c r="O130" s="118"/>
      <c r="P130" s="119"/>
      <c r="Q130" s="118"/>
      <c r="R130" s="118"/>
      <c r="S130" s="118"/>
      <c r="T130" s="118"/>
      <c r="U130" s="118"/>
      <c r="V130" s="118"/>
      <c r="W130" s="118"/>
      <c r="X130" s="118"/>
      <c r="Y130" s="118"/>
      <c r="Z130" s="118"/>
      <c r="AA130" s="128"/>
      <c r="AB130" s="128"/>
      <c r="AC130" s="131"/>
      <c r="AD130" s="131"/>
      <c r="AF130" s="82"/>
      <c r="AG130" s="82"/>
    </row>
    <row r="131" spans="1:33" ht="16.5" customHeight="1">
      <c r="A131" s="118"/>
      <c r="B131" s="118"/>
      <c r="C131" s="118"/>
      <c r="D131" s="118"/>
      <c r="E131" s="118"/>
      <c r="F131" s="118"/>
      <c r="G131" s="118"/>
      <c r="H131" s="118"/>
      <c r="I131" s="118"/>
      <c r="J131" s="118"/>
      <c r="K131" s="118"/>
      <c r="L131" s="119"/>
      <c r="M131" s="119"/>
      <c r="N131" s="118"/>
      <c r="O131" s="118"/>
      <c r="P131" s="119"/>
      <c r="Q131" s="118"/>
      <c r="R131" s="118"/>
      <c r="S131" s="118"/>
      <c r="T131" s="118"/>
      <c r="U131" s="118"/>
      <c r="V131" s="118"/>
      <c r="W131" s="118"/>
      <c r="X131" s="118"/>
      <c r="Y131" s="118"/>
      <c r="Z131" s="118"/>
      <c r="AA131" s="128"/>
      <c r="AB131" s="128"/>
      <c r="AC131" s="131"/>
      <c r="AD131" s="131"/>
      <c r="AF131" s="82"/>
      <c r="AG131" s="82"/>
    </row>
    <row r="132" spans="1:33" ht="16.5" customHeight="1">
      <c r="A132" s="118"/>
      <c r="B132" s="118"/>
      <c r="C132" s="118"/>
      <c r="D132" s="118"/>
      <c r="E132" s="118"/>
      <c r="F132" s="118"/>
      <c r="G132" s="118"/>
      <c r="H132" s="118"/>
      <c r="I132" s="118"/>
      <c r="J132" s="118"/>
      <c r="K132" s="118"/>
      <c r="L132" s="119"/>
      <c r="M132" s="119"/>
      <c r="N132" s="118"/>
      <c r="O132" s="118"/>
      <c r="P132" s="119"/>
      <c r="Q132" s="118"/>
      <c r="R132" s="118"/>
      <c r="S132" s="118"/>
      <c r="T132" s="118"/>
      <c r="U132" s="118"/>
      <c r="V132" s="118"/>
      <c r="W132" s="118"/>
      <c r="X132" s="118"/>
      <c r="Y132" s="118"/>
      <c r="Z132" s="118"/>
      <c r="AA132" s="128"/>
      <c r="AB132" s="128"/>
      <c r="AC132" s="131"/>
      <c r="AD132" s="131"/>
      <c r="AF132" s="82"/>
      <c r="AG132" s="82"/>
    </row>
    <row r="133" spans="1:33" ht="16.5" customHeight="1">
      <c r="A133" s="118"/>
      <c r="B133" s="118"/>
      <c r="C133" s="118"/>
      <c r="D133" s="118"/>
      <c r="E133" s="118"/>
      <c r="F133" s="118"/>
      <c r="G133" s="118"/>
      <c r="H133" s="118"/>
      <c r="I133" s="118"/>
      <c r="J133" s="118"/>
      <c r="K133" s="118"/>
      <c r="L133" s="119"/>
      <c r="M133" s="119"/>
      <c r="N133" s="118"/>
      <c r="O133" s="118"/>
      <c r="P133" s="119"/>
      <c r="Q133" s="118"/>
      <c r="R133" s="118"/>
      <c r="S133" s="118"/>
      <c r="T133" s="118"/>
      <c r="U133" s="118"/>
      <c r="V133" s="118"/>
      <c r="W133" s="118"/>
      <c r="X133" s="118"/>
      <c r="Y133" s="118"/>
      <c r="Z133" s="118"/>
      <c r="AA133" s="128"/>
      <c r="AB133" s="128"/>
      <c r="AC133" s="131"/>
      <c r="AD133" s="131"/>
      <c r="AF133" s="82"/>
      <c r="AG133" s="82"/>
    </row>
    <row r="134" spans="1:33" ht="16.5" customHeight="1">
      <c r="A134" s="118"/>
      <c r="B134" s="118"/>
      <c r="C134" s="118"/>
      <c r="D134" s="118"/>
      <c r="E134" s="118"/>
      <c r="F134" s="118"/>
      <c r="G134" s="118"/>
      <c r="H134" s="118"/>
      <c r="I134" s="118"/>
      <c r="J134" s="118"/>
      <c r="K134" s="118"/>
      <c r="L134" s="119"/>
      <c r="M134" s="119"/>
      <c r="N134" s="118"/>
      <c r="O134" s="118"/>
      <c r="P134" s="119"/>
      <c r="Q134" s="118"/>
      <c r="R134" s="118"/>
      <c r="S134" s="118"/>
      <c r="T134" s="118"/>
      <c r="U134" s="118"/>
      <c r="V134" s="118"/>
      <c r="W134" s="118"/>
      <c r="X134" s="118"/>
      <c r="Y134" s="118"/>
      <c r="Z134" s="118"/>
      <c r="AA134" s="128"/>
      <c r="AB134" s="128"/>
      <c r="AC134" s="131"/>
      <c r="AD134" s="131"/>
      <c r="AF134" s="82"/>
      <c r="AG134" s="82"/>
    </row>
    <row r="135" spans="1:33" ht="16.5" customHeight="1">
      <c r="A135" s="118"/>
      <c r="B135" s="118"/>
      <c r="C135" s="118"/>
      <c r="D135" s="118"/>
      <c r="E135" s="118"/>
      <c r="F135" s="118"/>
      <c r="G135" s="118"/>
      <c r="H135" s="118"/>
      <c r="I135" s="118"/>
      <c r="J135" s="118"/>
      <c r="K135" s="118"/>
      <c r="L135" s="119"/>
      <c r="M135" s="119"/>
      <c r="N135" s="118"/>
      <c r="O135" s="118"/>
      <c r="P135" s="119"/>
      <c r="Q135" s="118"/>
      <c r="R135" s="118"/>
      <c r="S135" s="118"/>
      <c r="T135" s="118"/>
      <c r="U135" s="118"/>
      <c r="V135" s="118"/>
      <c r="W135" s="118"/>
      <c r="X135" s="118"/>
      <c r="Y135" s="118"/>
      <c r="Z135" s="118"/>
      <c r="AA135" s="128"/>
      <c r="AB135" s="128"/>
      <c r="AC135" s="131"/>
      <c r="AD135" s="131"/>
      <c r="AF135" s="82"/>
      <c r="AG135" s="82"/>
    </row>
    <row r="136" spans="1:33" ht="16.5" customHeight="1">
      <c r="A136" s="118"/>
      <c r="B136" s="118"/>
      <c r="C136" s="118"/>
      <c r="D136" s="118"/>
      <c r="E136" s="118"/>
      <c r="F136" s="118"/>
      <c r="G136" s="118"/>
      <c r="H136" s="118"/>
      <c r="I136" s="118"/>
      <c r="J136" s="118"/>
      <c r="K136" s="118"/>
      <c r="L136" s="119"/>
      <c r="M136" s="119"/>
      <c r="N136" s="118"/>
      <c r="O136" s="118"/>
      <c r="P136" s="119"/>
      <c r="Q136" s="118"/>
      <c r="R136" s="118"/>
      <c r="S136" s="118"/>
      <c r="T136" s="118"/>
      <c r="U136" s="118"/>
      <c r="V136" s="118"/>
      <c r="W136" s="118"/>
      <c r="X136" s="118"/>
      <c r="Y136" s="118"/>
      <c r="Z136" s="118"/>
      <c r="AA136" s="128"/>
      <c r="AB136" s="128"/>
      <c r="AC136" s="131"/>
      <c r="AD136" s="131"/>
      <c r="AF136" s="82"/>
      <c r="AG136" s="82"/>
    </row>
    <row r="137" spans="1:33" ht="16.5" customHeight="1">
      <c r="A137" s="118"/>
      <c r="B137" s="118"/>
      <c r="C137" s="118"/>
      <c r="D137" s="118"/>
      <c r="E137" s="118"/>
      <c r="F137" s="118"/>
      <c r="G137" s="118"/>
      <c r="H137" s="118"/>
      <c r="I137" s="118"/>
      <c r="J137" s="118"/>
      <c r="K137" s="118"/>
      <c r="L137" s="119"/>
      <c r="M137" s="119"/>
      <c r="N137" s="118"/>
      <c r="O137" s="118"/>
      <c r="P137" s="119"/>
      <c r="Q137" s="118"/>
      <c r="R137" s="118"/>
      <c r="S137" s="118"/>
      <c r="T137" s="118"/>
      <c r="U137" s="118"/>
      <c r="V137" s="118"/>
      <c r="W137" s="118"/>
      <c r="X137" s="118"/>
      <c r="Y137" s="118"/>
      <c r="Z137" s="118"/>
      <c r="AA137" s="128"/>
      <c r="AB137" s="128"/>
      <c r="AC137" s="131"/>
      <c r="AD137" s="131"/>
      <c r="AF137" s="82"/>
      <c r="AG137" s="82"/>
    </row>
    <row r="138" spans="1:33" ht="16.5" customHeight="1">
      <c r="A138" s="118"/>
      <c r="B138" s="118"/>
      <c r="C138" s="118"/>
      <c r="D138" s="118"/>
      <c r="E138" s="118"/>
      <c r="F138" s="118"/>
      <c r="G138" s="118"/>
      <c r="H138" s="118"/>
      <c r="I138" s="118"/>
      <c r="J138" s="118"/>
      <c r="K138" s="118"/>
      <c r="L138" s="119"/>
      <c r="M138" s="119"/>
      <c r="N138" s="118"/>
      <c r="O138" s="118"/>
      <c r="P138" s="119"/>
      <c r="Q138" s="118"/>
      <c r="R138" s="118"/>
      <c r="S138" s="118"/>
      <c r="T138" s="118"/>
      <c r="U138" s="118"/>
      <c r="V138" s="118"/>
      <c r="W138" s="118"/>
      <c r="X138" s="118"/>
      <c r="Y138" s="118"/>
      <c r="Z138" s="118"/>
      <c r="AA138" s="128"/>
      <c r="AB138" s="128"/>
      <c r="AC138" s="131"/>
      <c r="AD138" s="131"/>
      <c r="AF138" s="82"/>
      <c r="AG138" s="82"/>
    </row>
    <row r="139" spans="1:33" ht="16.5" customHeight="1">
      <c r="A139" s="118"/>
      <c r="B139" s="118"/>
      <c r="C139" s="118"/>
      <c r="D139" s="118"/>
      <c r="E139" s="118"/>
      <c r="F139" s="118"/>
      <c r="G139" s="118"/>
      <c r="H139" s="118"/>
      <c r="I139" s="118"/>
      <c r="J139" s="118"/>
      <c r="K139" s="118"/>
      <c r="L139" s="119"/>
      <c r="M139" s="119"/>
      <c r="N139" s="118"/>
      <c r="O139" s="118"/>
      <c r="P139" s="119"/>
      <c r="Q139" s="118"/>
      <c r="R139" s="118"/>
      <c r="S139" s="118"/>
      <c r="T139" s="118"/>
      <c r="U139" s="118"/>
      <c r="V139" s="118"/>
      <c r="W139" s="118"/>
      <c r="X139" s="118"/>
      <c r="Y139" s="118"/>
      <c r="Z139" s="118"/>
      <c r="AA139" s="128"/>
      <c r="AB139" s="128"/>
      <c r="AC139" s="131"/>
      <c r="AD139" s="131"/>
      <c r="AF139" s="82"/>
      <c r="AG139" s="82"/>
    </row>
    <row r="140" spans="1:33" ht="16.5" customHeight="1">
      <c r="A140" s="118"/>
      <c r="B140" s="118"/>
      <c r="C140" s="118"/>
      <c r="D140" s="118"/>
      <c r="E140" s="118"/>
      <c r="F140" s="118"/>
      <c r="G140" s="118"/>
      <c r="H140" s="118"/>
      <c r="I140" s="118"/>
      <c r="J140" s="118"/>
      <c r="K140" s="118"/>
      <c r="L140" s="119"/>
      <c r="M140" s="119"/>
      <c r="N140" s="118"/>
      <c r="O140" s="118"/>
      <c r="P140" s="119"/>
      <c r="Q140" s="118"/>
      <c r="R140" s="118"/>
      <c r="S140" s="118"/>
      <c r="T140" s="118"/>
      <c r="U140" s="118"/>
      <c r="V140" s="118"/>
      <c r="W140" s="118"/>
      <c r="X140" s="118"/>
      <c r="Y140" s="118"/>
      <c r="Z140" s="118"/>
      <c r="AA140" s="128"/>
      <c r="AB140" s="128"/>
      <c r="AC140" s="131"/>
      <c r="AD140" s="131"/>
      <c r="AF140" s="82"/>
      <c r="AG140" s="82"/>
    </row>
    <row r="141" spans="1:33" ht="16.5" customHeight="1">
      <c r="A141" s="118"/>
      <c r="B141" s="118"/>
      <c r="C141" s="118"/>
      <c r="D141" s="118"/>
      <c r="E141" s="118"/>
      <c r="F141" s="118"/>
      <c r="G141" s="118"/>
      <c r="H141" s="118"/>
      <c r="I141" s="118"/>
      <c r="J141" s="118"/>
      <c r="K141" s="118"/>
      <c r="L141" s="119"/>
      <c r="M141" s="119"/>
      <c r="N141" s="118"/>
      <c r="O141" s="118"/>
      <c r="P141" s="119"/>
      <c r="Q141" s="118"/>
      <c r="R141" s="118"/>
      <c r="S141" s="118"/>
      <c r="T141" s="118"/>
      <c r="U141" s="118"/>
      <c r="V141" s="118"/>
      <c r="W141" s="118"/>
      <c r="X141" s="118"/>
      <c r="Y141" s="118"/>
      <c r="Z141" s="118"/>
      <c r="AA141" s="128"/>
      <c r="AB141" s="128"/>
      <c r="AC141" s="131"/>
      <c r="AD141" s="131"/>
      <c r="AF141" s="82"/>
      <c r="AG141" s="82"/>
    </row>
    <row r="142" spans="1:33" ht="16.5" customHeight="1">
      <c r="A142" s="118"/>
      <c r="B142" s="118"/>
      <c r="C142" s="118"/>
      <c r="D142" s="118"/>
      <c r="E142" s="118"/>
      <c r="F142" s="118"/>
      <c r="G142" s="118"/>
      <c r="H142" s="118"/>
      <c r="I142" s="118"/>
      <c r="J142" s="118"/>
      <c r="K142" s="118"/>
      <c r="L142" s="119"/>
      <c r="M142" s="119"/>
      <c r="N142" s="118"/>
      <c r="O142" s="118"/>
      <c r="P142" s="119"/>
      <c r="Q142" s="118"/>
      <c r="R142" s="118"/>
      <c r="S142" s="118"/>
      <c r="T142" s="118"/>
      <c r="U142" s="118"/>
      <c r="V142" s="118"/>
      <c r="W142" s="118"/>
      <c r="X142" s="118"/>
      <c r="Y142" s="118"/>
      <c r="Z142" s="118"/>
      <c r="AA142" s="128"/>
      <c r="AB142" s="128"/>
      <c r="AC142" s="131"/>
      <c r="AD142" s="131"/>
      <c r="AF142" s="82"/>
      <c r="AG142" s="82"/>
    </row>
    <row r="143" spans="1:33" ht="16.5" customHeight="1">
      <c r="A143" s="118"/>
      <c r="B143" s="118"/>
      <c r="C143" s="118"/>
      <c r="D143" s="118"/>
      <c r="E143" s="118"/>
      <c r="F143" s="118"/>
      <c r="G143" s="118"/>
      <c r="H143" s="118"/>
      <c r="I143" s="118"/>
      <c r="J143" s="118"/>
      <c r="K143" s="118"/>
      <c r="L143" s="119"/>
      <c r="M143" s="119"/>
      <c r="N143" s="118"/>
      <c r="O143" s="118"/>
      <c r="P143" s="119"/>
      <c r="Q143" s="118"/>
      <c r="R143" s="118"/>
      <c r="S143" s="118"/>
      <c r="T143" s="118"/>
      <c r="U143" s="118"/>
      <c r="V143" s="118"/>
      <c r="W143" s="118"/>
      <c r="X143" s="118"/>
      <c r="Y143" s="118"/>
      <c r="Z143" s="118"/>
      <c r="AA143" s="128"/>
      <c r="AB143" s="128"/>
      <c r="AC143" s="131"/>
      <c r="AD143" s="131"/>
      <c r="AF143" s="82"/>
      <c r="AG143" s="82"/>
    </row>
    <row r="144" spans="1:33" ht="16.5" customHeight="1">
      <c r="A144" s="118"/>
      <c r="B144" s="118"/>
      <c r="C144" s="118"/>
      <c r="D144" s="118"/>
      <c r="E144" s="118"/>
      <c r="F144" s="118"/>
      <c r="G144" s="118"/>
      <c r="H144" s="118"/>
      <c r="I144" s="118"/>
      <c r="J144" s="118"/>
      <c r="K144" s="118"/>
      <c r="L144" s="119"/>
      <c r="M144" s="119"/>
      <c r="N144" s="118"/>
      <c r="O144" s="118"/>
      <c r="P144" s="119"/>
      <c r="Q144" s="118"/>
      <c r="R144" s="118"/>
      <c r="S144" s="118"/>
      <c r="T144" s="118"/>
      <c r="U144" s="118"/>
      <c r="V144" s="118"/>
      <c r="W144" s="118"/>
      <c r="X144" s="118"/>
      <c r="Y144" s="118"/>
      <c r="Z144" s="118"/>
      <c r="AA144" s="128"/>
      <c r="AB144" s="128"/>
      <c r="AC144" s="131"/>
      <c r="AD144" s="131"/>
      <c r="AF144" s="82"/>
      <c r="AG144" s="82"/>
    </row>
    <row r="145" spans="1:33" ht="16.5" customHeight="1">
      <c r="A145" s="118"/>
      <c r="B145" s="118"/>
      <c r="C145" s="118"/>
      <c r="D145" s="118"/>
      <c r="E145" s="118"/>
      <c r="F145" s="118"/>
      <c r="G145" s="118"/>
      <c r="H145" s="118"/>
      <c r="I145" s="118"/>
      <c r="J145" s="118"/>
      <c r="K145" s="118"/>
      <c r="L145" s="119"/>
      <c r="M145" s="119"/>
      <c r="N145" s="118"/>
      <c r="O145" s="118"/>
      <c r="P145" s="119"/>
      <c r="Q145" s="118"/>
      <c r="R145" s="118"/>
      <c r="S145" s="118"/>
      <c r="T145" s="118"/>
      <c r="U145" s="118"/>
      <c r="V145" s="118"/>
      <c r="W145" s="118"/>
      <c r="X145" s="118"/>
      <c r="Y145" s="118"/>
      <c r="Z145" s="118"/>
      <c r="AA145" s="128"/>
      <c r="AB145" s="128"/>
      <c r="AC145" s="131"/>
      <c r="AD145" s="131"/>
      <c r="AF145" s="82"/>
      <c r="AG145" s="82"/>
    </row>
    <row r="146" spans="1:33" ht="16.5" customHeight="1">
      <c r="A146" s="118"/>
      <c r="B146" s="118"/>
      <c r="C146" s="118"/>
      <c r="D146" s="118"/>
      <c r="E146" s="118"/>
      <c r="F146" s="118"/>
      <c r="G146" s="118"/>
      <c r="H146" s="118"/>
      <c r="I146" s="118"/>
      <c r="J146" s="118"/>
      <c r="K146" s="118"/>
      <c r="L146" s="119"/>
      <c r="M146" s="119"/>
      <c r="N146" s="118"/>
      <c r="O146" s="118"/>
      <c r="P146" s="119"/>
      <c r="Q146" s="118"/>
      <c r="R146" s="118"/>
      <c r="S146" s="118"/>
      <c r="T146" s="118"/>
      <c r="U146" s="118"/>
      <c r="V146" s="118"/>
      <c r="W146" s="118"/>
      <c r="X146" s="118"/>
      <c r="Y146" s="118"/>
      <c r="Z146" s="118"/>
      <c r="AA146" s="128"/>
      <c r="AB146" s="128"/>
      <c r="AC146" s="131"/>
      <c r="AD146" s="131"/>
      <c r="AF146" s="82"/>
      <c r="AG146" s="82"/>
    </row>
    <row r="147" spans="1:33" ht="16.5" customHeight="1">
      <c r="A147" s="118"/>
      <c r="B147" s="118"/>
      <c r="C147" s="118"/>
      <c r="D147" s="118"/>
      <c r="E147" s="118"/>
      <c r="F147" s="118"/>
      <c r="G147" s="118"/>
      <c r="H147" s="118"/>
      <c r="I147" s="118"/>
      <c r="J147" s="118"/>
      <c r="K147" s="118"/>
      <c r="L147" s="119"/>
      <c r="M147" s="119"/>
      <c r="N147" s="118"/>
      <c r="O147" s="118"/>
      <c r="P147" s="119"/>
      <c r="Q147" s="118"/>
      <c r="R147" s="118"/>
      <c r="S147" s="118"/>
      <c r="T147" s="118"/>
      <c r="U147" s="118"/>
      <c r="V147" s="118"/>
      <c r="W147" s="118"/>
      <c r="X147" s="118"/>
      <c r="Y147" s="118"/>
      <c r="Z147" s="118"/>
      <c r="AA147" s="128"/>
      <c r="AB147" s="128"/>
      <c r="AC147" s="131"/>
      <c r="AD147" s="131"/>
      <c r="AF147" s="82"/>
      <c r="AG147" s="82"/>
    </row>
    <row r="148" spans="1:33" ht="16.5" customHeight="1">
      <c r="A148" s="118"/>
      <c r="B148" s="118"/>
      <c r="C148" s="118"/>
      <c r="D148" s="118"/>
      <c r="E148" s="118"/>
      <c r="F148" s="118"/>
      <c r="G148" s="118"/>
      <c r="H148" s="118"/>
      <c r="I148" s="118"/>
      <c r="J148" s="118"/>
      <c r="K148" s="118"/>
      <c r="L148" s="119"/>
      <c r="M148" s="119"/>
      <c r="N148" s="118"/>
      <c r="O148" s="118"/>
      <c r="P148" s="119"/>
      <c r="Q148" s="118"/>
      <c r="R148" s="118"/>
      <c r="S148" s="118"/>
      <c r="T148" s="118"/>
      <c r="U148" s="118"/>
      <c r="V148" s="118"/>
      <c r="W148" s="118"/>
      <c r="X148" s="118"/>
      <c r="Y148" s="118"/>
      <c r="Z148" s="118"/>
      <c r="AA148" s="128"/>
      <c r="AB148" s="128"/>
      <c r="AC148" s="131"/>
      <c r="AD148" s="131"/>
      <c r="AF148" s="82"/>
      <c r="AG148" s="82"/>
    </row>
    <row r="149" spans="1:33" ht="16.5" customHeight="1">
      <c r="A149" s="118"/>
      <c r="B149" s="118"/>
      <c r="C149" s="118"/>
      <c r="D149" s="118"/>
      <c r="E149" s="118"/>
      <c r="F149" s="118"/>
      <c r="G149" s="118"/>
      <c r="H149" s="118"/>
      <c r="I149" s="118"/>
      <c r="J149" s="118"/>
      <c r="K149" s="118"/>
      <c r="L149" s="119"/>
      <c r="M149" s="119"/>
      <c r="N149" s="118"/>
      <c r="O149" s="118"/>
      <c r="P149" s="119"/>
      <c r="Q149" s="118"/>
      <c r="R149" s="118"/>
      <c r="S149" s="118"/>
      <c r="T149" s="118"/>
      <c r="U149" s="118"/>
      <c r="V149" s="118"/>
      <c r="W149" s="118"/>
      <c r="X149" s="118"/>
      <c r="Y149" s="118"/>
      <c r="Z149" s="118"/>
      <c r="AA149" s="128"/>
      <c r="AB149" s="128"/>
      <c r="AC149" s="131"/>
      <c r="AD149" s="131"/>
      <c r="AF149" s="82"/>
      <c r="AG149" s="82"/>
    </row>
    <row r="150" spans="1:33" ht="16.5" customHeight="1">
      <c r="A150" s="118"/>
      <c r="B150" s="118"/>
      <c r="C150" s="118"/>
      <c r="D150" s="118"/>
      <c r="E150" s="118"/>
      <c r="F150" s="118"/>
      <c r="G150" s="118"/>
      <c r="H150" s="118"/>
      <c r="I150" s="118"/>
      <c r="J150" s="118"/>
      <c r="K150" s="118"/>
      <c r="L150" s="119"/>
      <c r="M150" s="119"/>
      <c r="N150" s="118"/>
      <c r="O150" s="118"/>
      <c r="P150" s="119"/>
      <c r="Q150" s="118"/>
      <c r="R150" s="118"/>
      <c r="S150" s="118"/>
      <c r="T150" s="118"/>
      <c r="U150" s="118"/>
      <c r="V150" s="118"/>
      <c r="W150" s="118"/>
      <c r="X150" s="118"/>
      <c r="Y150" s="118"/>
      <c r="Z150" s="118"/>
      <c r="AA150" s="128"/>
      <c r="AB150" s="128"/>
      <c r="AC150" s="131"/>
      <c r="AD150" s="131"/>
      <c r="AF150" s="82"/>
      <c r="AG150" s="82"/>
    </row>
    <row r="151" spans="1:33" ht="16.5" customHeight="1">
      <c r="A151" s="118"/>
      <c r="B151" s="118"/>
      <c r="C151" s="118"/>
      <c r="D151" s="118"/>
      <c r="E151" s="118"/>
      <c r="F151" s="118"/>
      <c r="G151" s="118"/>
      <c r="H151" s="118"/>
      <c r="I151" s="118"/>
      <c r="J151" s="118"/>
      <c r="K151" s="118"/>
      <c r="L151" s="119"/>
      <c r="M151" s="119"/>
      <c r="N151" s="118"/>
      <c r="O151" s="118"/>
      <c r="P151" s="119"/>
      <c r="Q151" s="118"/>
      <c r="R151" s="118"/>
      <c r="S151" s="118"/>
      <c r="T151" s="118"/>
      <c r="U151" s="118"/>
      <c r="V151" s="118"/>
      <c r="W151" s="118"/>
      <c r="X151" s="118"/>
      <c r="Y151" s="118"/>
      <c r="Z151" s="118"/>
      <c r="AA151" s="128"/>
      <c r="AB151" s="128"/>
      <c r="AC151" s="131"/>
      <c r="AD151" s="131"/>
      <c r="AF151" s="82"/>
      <c r="AG151" s="82"/>
    </row>
    <row r="152" spans="1:33" ht="16.5" customHeight="1">
      <c r="A152" s="118"/>
      <c r="B152" s="118"/>
      <c r="C152" s="118"/>
      <c r="D152" s="118"/>
      <c r="E152" s="118"/>
      <c r="F152" s="118"/>
      <c r="G152" s="118"/>
      <c r="H152" s="118"/>
      <c r="I152" s="118"/>
      <c r="J152" s="118"/>
      <c r="K152" s="118"/>
      <c r="L152" s="119"/>
      <c r="M152" s="119"/>
      <c r="N152" s="118"/>
      <c r="O152" s="118"/>
      <c r="P152" s="119"/>
      <c r="Q152" s="118"/>
      <c r="R152" s="118"/>
      <c r="S152" s="118"/>
      <c r="T152" s="118"/>
      <c r="U152" s="118"/>
      <c r="V152" s="118"/>
      <c r="W152" s="118"/>
      <c r="X152" s="118"/>
      <c r="Y152" s="118"/>
      <c r="Z152" s="118"/>
      <c r="AA152" s="128"/>
      <c r="AB152" s="128"/>
      <c r="AC152" s="131"/>
      <c r="AD152" s="131"/>
      <c r="AF152" s="82"/>
      <c r="AG152" s="82"/>
    </row>
    <row r="153" spans="1:33" ht="16.5" customHeight="1">
      <c r="A153" s="118"/>
      <c r="B153" s="118"/>
      <c r="C153" s="118"/>
      <c r="D153" s="118"/>
      <c r="E153" s="118"/>
      <c r="F153" s="118"/>
      <c r="G153" s="118"/>
      <c r="H153" s="118"/>
      <c r="I153" s="118"/>
      <c r="J153" s="118"/>
      <c r="K153" s="118"/>
      <c r="L153" s="119"/>
      <c r="M153" s="119"/>
      <c r="N153" s="118"/>
      <c r="O153" s="118"/>
      <c r="P153" s="119"/>
      <c r="Q153" s="118"/>
      <c r="R153" s="118"/>
      <c r="S153" s="118"/>
      <c r="T153" s="118"/>
      <c r="U153" s="118"/>
      <c r="V153" s="118"/>
      <c r="W153" s="118"/>
      <c r="X153" s="118"/>
      <c r="Y153" s="118"/>
      <c r="Z153" s="118"/>
      <c r="AA153" s="128"/>
      <c r="AB153" s="128"/>
      <c r="AC153" s="131"/>
      <c r="AD153" s="131"/>
      <c r="AF153" s="82"/>
      <c r="AG153" s="82"/>
    </row>
    <row r="154" spans="1:33" ht="16.5" customHeight="1">
      <c r="A154" s="118"/>
      <c r="B154" s="118"/>
      <c r="C154" s="118"/>
      <c r="D154" s="118"/>
      <c r="E154" s="118"/>
      <c r="F154" s="118"/>
      <c r="G154" s="118"/>
      <c r="H154" s="118"/>
      <c r="I154" s="118"/>
      <c r="J154" s="118"/>
      <c r="K154" s="118"/>
      <c r="L154" s="119"/>
      <c r="M154" s="119"/>
      <c r="N154" s="118"/>
      <c r="O154" s="118"/>
      <c r="P154" s="119"/>
      <c r="Q154" s="118"/>
      <c r="R154" s="118"/>
      <c r="S154" s="118"/>
      <c r="T154" s="118"/>
      <c r="U154" s="118"/>
      <c r="V154" s="118"/>
      <c r="W154" s="118"/>
      <c r="X154" s="118"/>
      <c r="Y154" s="118"/>
      <c r="Z154" s="118"/>
      <c r="AA154" s="128"/>
      <c r="AB154" s="128"/>
      <c r="AC154" s="131"/>
      <c r="AD154" s="131"/>
      <c r="AF154" s="82"/>
      <c r="AG154" s="82"/>
    </row>
    <row r="155" spans="1:33" ht="16.5" customHeight="1">
      <c r="A155" s="118"/>
      <c r="B155" s="118"/>
      <c r="C155" s="118"/>
      <c r="D155" s="118"/>
      <c r="E155" s="118"/>
      <c r="F155" s="118"/>
      <c r="G155" s="118"/>
      <c r="H155" s="118"/>
      <c r="I155" s="118"/>
      <c r="J155" s="118"/>
      <c r="K155" s="118"/>
      <c r="L155" s="119"/>
      <c r="M155" s="119"/>
      <c r="N155" s="118"/>
      <c r="O155" s="118"/>
      <c r="P155" s="119"/>
      <c r="Q155" s="118"/>
      <c r="R155" s="118"/>
      <c r="S155" s="118"/>
      <c r="T155" s="118"/>
      <c r="U155" s="118"/>
      <c r="V155" s="118"/>
      <c r="W155" s="118"/>
      <c r="X155" s="118"/>
      <c r="Y155" s="118"/>
      <c r="Z155" s="118"/>
      <c r="AA155" s="128"/>
      <c r="AB155" s="128"/>
      <c r="AC155" s="131"/>
      <c r="AD155" s="131"/>
      <c r="AF155" s="82"/>
      <c r="AG155" s="82"/>
    </row>
    <row r="156" spans="1:33" ht="16.5" customHeight="1">
      <c r="A156" s="118"/>
      <c r="B156" s="118"/>
      <c r="C156" s="118"/>
      <c r="D156" s="118"/>
      <c r="E156" s="118"/>
      <c r="F156" s="118"/>
      <c r="G156" s="118"/>
      <c r="H156" s="118"/>
      <c r="I156" s="118"/>
      <c r="J156" s="118"/>
      <c r="K156" s="118"/>
      <c r="L156" s="119"/>
      <c r="M156" s="119"/>
      <c r="N156" s="118"/>
      <c r="O156" s="118"/>
      <c r="P156" s="119"/>
      <c r="Q156" s="118"/>
      <c r="R156" s="118"/>
      <c r="S156" s="118"/>
      <c r="T156" s="118"/>
      <c r="U156" s="118"/>
      <c r="V156" s="118"/>
      <c r="W156" s="118"/>
      <c r="X156" s="118"/>
      <c r="Y156" s="118"/>
      <c r="Z156" s="118"/>
      <c r="AA156" s="128"/>
      <c r="AB156" s="128"/>
      <c r="AC156" s="131"/>
      <c r="AD156" s="131"/>
      <c r="AF156" s="82"/>
      <c r="AG156" s="82"/>
    </row>
    <row r="157" spans="1:33" ht="16.5" customHeight="1">
      <c r="A157" s="118"/>
      <c r="B157" s="118"/>
      <c r="C157" s="118"/>
      <c r="D157" s="118"/>
      <c r="E157" s="118"/>
      <c r="F157" s="118"/>
      <c r="G157" s="118"/>
      <c r="H157" s="118"/>
      <c r="I157" s="118"/>
      <c r="J157" s="118"/>
      <c r="K157" s="118"/>
      <c r="L157" s="119"/>
      <c r="M157" s="119"/>
      <c r="N157" s="118"/>
      <c r="O157" s="118"/>
      <c r="P157" s="119"/>
      <c r="Q157" s="118"/>
      <c r="R157" s="118"/>
      <c r="S157" s="118"/>
      <c r="T157" s="118"/>
      <c r="U157" s="118"/>
      <c r="V157" s="118"/>
      <c r="W157" s="118"/>
      <c r="X157" s="118"/>
      <c r="Y157" s="118"/>
      <c r="Z157" s="118"/>
      <c r="AA157" s="128"/>
      <c r="AB157" s="128"/>
      <c r="AC157" s="131"/>
      <c r="AD157" s="131"/>
      <c r="AF157" s="82"/>
      <c r="AG157" s="82"/>
    </row>
    <row r="158" spans="1:33" ht="16.5" customHeight="1">
      <c r="A158" s="118"/>
      <c r="B158" s="118"/>
      <c r="C158" s="118"/>
      <c r="D158" s="118"/>
      <c r="E158" s="118"/>
      <c r="F158" s="118"/>
      <c r="G158" s="118"/>
      <c r="H158" s="118"/>
      <c r="I158" s="118"/>
      <c r="J158" s="118"/>
      <c r="K158" s="118"/>
      <c r="L158" s="119"/>
      <c r="M158" s="119"/>
      <c r="N158" s="118"/>
      <c r="O158" s="118"/>
      <c r="P158" s="119"/>
      <c r="Q158" s="118"/>
      <c r="R158" s="118"/>
      <c r="S158" s="118"/>
      <c r="T158" s="118"/>
      <c r="U158" s="118"/>
      <c r="V158" s="118"/>
      <c r="W158" s="118"/>
      <c r="X158" s="118"/>
      <c r="Y158" s="118"/>
      <c r="Z158" s="118"/>
      <c r="AA158" s="128"/>
      <c r="AB158" s="128"/>
      <c r="AC158" s="131"/>
      <c r="AD158" s="131"/>
      <c r="AF158" s="82"/>
      <c r="AG158" s="82"/>
    </row>
    <row r="159" spans="1:33" ht="16.5" customHeight="1">
      <c r="A159" s="118"/>
      <c r="B159" s="118"/>
      <c r="C159" s="118"/>
      <c r="D159" s="118"/>
      <c r="E159" s="118"/>
      <c r="F159" s="118"/>
      <c r="G159" s="118"/>
      <c r="H159" s="118"/>
      <c r="I159" s="118"/>
      <c r="J159" s="118"/>
      <c r="K159" s="118"/>
      <c r="L159" s="119"/>
      <c r="M159" s="119"/>
      <c r="N159" s="118"/>
      <c r="O159" s="118"/>
      <c r="P159" s="119"/>
      <c r="Q159" s="118"/>
      <c r="R159" s="118"/>
      <c r="S159" s="118"/>
      <c r="T159" s="118"/>
      <c r="U159" s="118"/>
      <c r="V159" s="118"/>
      <c r="W159" s="118"/>
      <c r="X159" s="118"/>
      <c r="Y159" s="118"/>
      <c r="Z159" s="118"/>
      <c r="AA159" s="128"/>
      <c r="AB159" s="128"/>
      <c r="AC159" s="131"/>
      <c r="AD159" s="131"/>
      <c r="AF159" s="82"/>
      <c r="AG159" s="82"/>
    </row>
    <row r="160" spans="1:33" ht="16.5" customHeight="1">
      <c r="A160" s="118"/>
      <c r="B160" s="118"/>
      <c r="C160" s="118"/>
      <c r="D160" s="118"/>
      <c r="E160" s="118"/>
      <c r="F160" s="118"/>
      <c r="G160" s="118"/>
      <c r="H160" s="118"/>
      <c r="I160" s="118"/>
      <c r="J160" s="118"/>
      <c r="K160" s="118"/>
      <c r="L160" s="119"/>
      <c r="M160" s="119"/>
      <c r="N160" s="118"/>
      <c r="O160" s="118"/>
      <c r="P160" s="119"/>
      <c r="Q160" s="118"/>
      <c r="R160" s="118"/>
      <c r="S160" s="118"/>
      <c r="T160" s="118"/>
      <c r="U160" s="118"/>
      <c r="V160" s="118"/>
      <c r="W160" s="118"/>
      <c r="X160" s="118"/>
      <c r="Y160" s="118"/>
      <c r="Z160" s="118"/>
      <c r="AA160" s="128"/>
      <c r="AB160" s="128"/>
      <c r="AC160" s="131"/>
      <c r="AD160" s="131"/>
      <c r="AF160" s="82"/>
      <c r="AG160" s="82"/>
    </row>
    <row r="161" spans="1:33" ht="16.5" customHeight="1">
      <c r="A161" s="118"/>
      <c r="B161" s="118"/>
      <c r="C161" s="118"/>
      <c r="D161" s="118"/>
      <c r="E161" s="118"/>
      <c r="F161" s="118"/>
      <c r="G161" s="118"/>
      <c r="H161" s="118"/>
      <c r="I161" s="118"/>
      <c r="J161" s="118"/>
      <c r="K161" s="118"/>
      <c r="L161" s="119"/>
      <c r="M161" s="119"/>
      <c r="N161" s="118"/>
      <c r="O161" s="118"/>
      <c r="P161" s="119"/>
      <c r="Q161" s="118"/>
      <c r="R161" s="118"/>
      <c r="S161" s="118"/>
      <c r="T161" s="118"/>
      <c r="U161" s="118"/>
      <c r="V161" s="118"/>
      <c r="W161" s="118"/>
      <c r="X161" s="118"/>
      <c r="Y161" s="118"/>
      <c r="Z161" s="118"/>
      <c r="AA161" s="128"/>
      <c r="AB161" s="128"/>
      <c r="AC161" s="131"/>
      <c r="AD161" s="131"/>
      <c r="AF161" s="82"/>
      <c r="AG161" s="82"/>
    </row>
    <row r="162" spans="1:33" ht="16.5" customHeight="1">
      <c r="A162" s="118"/>
      <c r="B162" s="118"/>
      <c r="C162" s="118"/>
      <c r="D162" s="118"/>
      <c r="E162" s="118"/>
      <c r="F162" s="118"/>
      <c r="G162" s="118"/>
      <c r="H162" s="118"/>
      <c r="I162" s="118"/>
      <c r="J162" s="118"/>
      <c r="K162" s="118"/>
      <c r="L162" s="119"/>
      <c r="M162" s="119"/>
      <c r="N162" s="118"/>
      <c r="O162" s="118"/>
      <c r="P162" s="119"/>
      <c r="Q162" s="118"/>
      <c r="R162" s="118"/>
      <c r="S162" s="118"/>
      <c r="T162" s="118"/>
      <c r="U162" s="118"/>
      <c r="V162" s="118"/>
      <c r="W162" s="118"/>
      <c r="X162" s="118"/>
      <c r="Y162" s="118"/>
      <c r="Z162" s="118"/>
      <c r="AA162" s="128"/>
      <c r="AB162" s="128"/>
      <c r="AC162" s="131"/>
      <c r="AD162" s="131"/>
      <c r="AF162" s="82"/>
      <c r="AG162" s="82"/>
    </row>
    <row r="163" spans="1:33" ht="16.5" customHeight="1">
      <c r="A163" s="118"/>
      <c r="B163" s="118"/>
      <c r="C163" s="118"/>
      <c r="D163" s="118"/>
      <c r="E163" s="118"/>
      <c r="F163" s="118"/>
      <c r="G163" s="118"/>
      <c r="H163" s="118"/>
      <c r="I163" s="118"/>
      <c r="J163" s="118"/>
      <c r="K163" s="118"/>
      <c r="L163" s="119"/>
      <c r="M163" s="119"/>
      <c r="N163" s="118"/>
      <c r="O163" s="118"/>
      <c r="P163" s="119"/>
      <c r="Q163" s="118"/>
      <c r="R163" s="118"/>
      <c r="S163" s="118"/>
      <c r="T163" s="118"/>
      <c r="U163" s="118"/>
      <c r="V163" s="118"/>
      <c r="W163" s="118"/>
      <c r="X163" s="118"/>
      <c r="Y163" s="118"/>
      <c r="Z163" s="118"/>
      <c r="AA163" s="128"/>
      <c r="AB163" s="128"/>
      <c r="AC163" s="131"/>
      <c r="AD163" s="131"/>
      <c r="AF163" s="82"/>
      <c r="AG163" s="82"/>
    </row>
    <row r="164" spans="1:33" ht="16.5" customHeight="1">
      <c r="A164" s="118"/>
      <c r="B164" s="118"/>
      <c r="C164" s="118"/>
      <c r="D164" s="118"/>
      <c r="E164" s="118"/>
      <c r="F164" s="118"/>
      <c r="G164" s="118"/>
      <c r="H164" s="118"/>
      <c r="I164" s="118"/>
      <c r="J164" s="118"/>
      <c r="K164" s="118"/>
      <c r="L164" s="119"/>
      <c r="M164" s="119"/>
      <c r="N164" s="118"/>
      <c r="O164" s="118"/>
      <c r="P164" s="119"/>
      <c r="Q164" s="118"/>
      <c r="R164" s="118"/>
      <c r="S164" s="118"/>
      <c r="T164" s="118"/>
      <c r="U164" s="118"/>
      <c r="V164" s="118"/>
      <c r="W164" s="118"/>
      <c r="X164" s="118"/>
      <c r="Y164" s="118"/>
      <c r="Z164" s="118"/>
      <c r="AA164" s="128"/>
      <c r="AB164" s="128"/>
      <c r="AC164" s="131"/>
      <c r="AD164" s="131"/>
      <c r="AF164" s="82"/>
      <c r="AG164" s="82"/>
    </row>
    <row r="165" spans="1:33" ht="16.5" customHeight="1">
      <c r="A165" s="118"/>
      <c r="B165" s="118"/>
      <c r="C165" s="118"/>
      <c r="D165" s="118"/>
      <c r="E165" s="118"/>
      <c r="F165" s="118"/>
      <c r="G165" s="118"/>
      <c r="H165" s="118"/>
      <c r="I165" s="118"/>
      <c r="J165" s="118"/>
      <c r="K165" s="118"/>
      <c r="L165" s="119"/>
      <c r="M165" s="119"/>
      <c r="N165" s="118"/>
      <c r="O165" s="118"/>
      <c r="P165" s="119"/>
      <c r="Q165" s="118"/>
      <c r="R165" s="118"/>
      <c r="S165" s="118"/>
      <c r="T165" s="118"/>
      <c r="U165" s="118"/>
      <c r="V165" s="118"/>
      <c r="W165" s="118"/>
      <c r="X165" s="118"/>
      <c r="Y165" s="118"/>
      <c r="Z165" s="118"/>
      <c r="AA165" s="128"/>
      <c r="AB165" s="128"/>
      <c r="AC165" s="131"/>
      <c r="AD165" s="131"/>
      <c r="AF165" s="82"/>
      <c r="AG165" s="82"/>
    </row>
    <row r="166" spans="1:33" ht="16.5" customHeight="1">
      <c r="A166" s="118"/>
      <c r="B166" s="118"/>
      <c r="C166" s="118"/>
      <c r="D166" s="118"/>
      <c r="E166" s="118"/>
      <c r="F166" s="118"/>
      <c r="G166" s="118"/>
      <c r="H166" s="118"/>
      <c r="I166" s="118"/>
      <c r="J166" s="118"/>
      <c r="K166" s="118"/>
      <c r="L166" s="119"/>
      <c r="M166" s="119"/>
      <c r="N166" s="118"/>
      <c r="O166" s="118"/>
      <c r="P166" s="119"/>
      <c r="Q166" s="118"/>
      <c r="R166" s="118"/>
      <c r="S166" s="118"/>
      <c r="T166" s="118"/>
      <c r="U166" s="118"/>
      <c r="V166" s="118"/>
      <c r="W166" s="118"/>
      <c r="X166" s="118"/>
      <c r="Y166" s="118"/>
      <c r="Z166" s="118"/>
      <c r="AA166" s="128"/>
      <c r="AB166" s="128"/>
      <c r="AC166" s="131"/>
      <c r="AD166" s="131"/>
      <c r="AF166" s="82"/>
      <c r="AG166" s="82"/>
    </row>
    <row r="167" spans="1:33" ht="16.5" customHeight="1">
      <c r="A167" s="118"/>
      <c r="B167" s="118"/>
      <c r="C167" s="118"/>
      <c r="D167" s="118"/>
      <c r="E167" s="118"/>
      <c r="F167" s="118"/>
      <c r="G167" s="118"/>
      <c r="H167" s="118"/>
      <c r="I167" s="118"/>
      <c r="J167" s="118"/>
      <c r="K167" s="118"/>
      <c r="L167" s="119"/>
      <c r="M167" s="119"/>
      <c r="N167" s="118"/>
      <c r="O167" s="118"/>
      <c r="P167" s="119"/>
      <c r="Q167" s="118"/>
      <c r="R167" s="118"/>
      <c r="S167" s="118"/>
      <c r="T167" s="118"/>
      <c r="U167" s="118"/>
      <c r="V167" s="118"/>
      <c r="W167" s="118"/>
      <c r="X167" s="118"/>
      <c r="Y167" s="118"/>
      <c r="Z167" s="118"/>
      <c r="AA167" s="128"/>
      <c r="AB167" s="128"/>
      <c r="AC167" s="131"/>
      <c r="AD167" s="131"/>
      <c r="AF167" s="82"/>
      <c r="AG167" s="82"/>
    </row>
    <row r="168" spans="1:33" ht="16.5" customHeight="1">
      <c r="A168" s="118"/>
      <c r="B168" s="118"/>
      <c r="C168" s="118"/>
      <c r="D168" s="118"/>
      <c r="E168" s="118"/>
      <c r="F168" s="118"/>
      <c r="G168" s="118"/>
      <c r="H168" s="118"/>
      <c r="I168" s="118"/>
      <c r="J168" s="118"/>
      <c r="K168" s="118"/>
      <c r="L168" s="119"/>
      <c r="M168" s="119"/>
      <c r="N168" s="118"/>
      <c r="O168" s="118"/>
      <c r="P168" s="119"/>
      <c r="Q168" s="118"/>
      <c r="R168" s="118"/>
      <c r="S168" s="118"/>
      <c r="T168" s="118"/>
      <c r="U168" s="118"/>
      <c r="V168" s="118"/>
      <c r="W168" s="118"/>
      <c r="X168" s="118"/>
      <c r="Y168" s="118"/>
      <c r="Z168" s="118"/>
      <c r="AA168" s="128"/>
      <c r="AB168" s="128"/>
      <c r="AC168" s="131"/>
      <c r="AD168" s="131"/>
      <c r="AF168" s="82"/>
      <c r="AG168" s="82"/>
    </row>
    <row r="169" spans="1:33" ht="16.5" customHeight="1">
      <c r="A169" s="118"/>
      <c r="B169" s="118"/>
      <c r="C169" s="118"/>
      <c r="D169" s="118"/>
      <c r="E169" s="118"/>
      <c r="F169" s="118"/>
      <c r="G169" s="118"/>
      <c r="H169" s="118"/>
      <c r="I169" s="118"/>
      <c r="J169" s="118"/>
      <c r="K169" s="118"/>
      <c r="L169" s="119"/>
      <c r="M169" s="119"/>
      <c r="N169" s="118"/>
      <c r="O169" s="118"/>
      <c r="P169" s="119"/>
      <c r="Q169" s="118"/>
      <c r="R169" s="118"/>
      <c r="S169" s="118"/>
      <c r="T169" s="118"/>
      <c r="U169" s="118"/>
      <c r="V169" s="118"/>
      <c r="W169" s="118"/>
      <c r="X169" s="118"/>
      <c r="Y169" s="118"/>
      <c r="Z169" s="118"/>
      <c r="AA169" s="128"/>
      <c r="AB169" s="128"/>
      <c r="AC169" s="131"/>
      <c r="AD169" s="131"/>
      <c r="AF169" s="82"/>
      <c r="AG169" s="82"/>
    </row>
    <row r="170" spans="1:33" ht="16.5" customHeight="1">
      <c r="A170" s="118"/>
      <c r="B170" s="118"/>
      <c r="C170" s="118"/>
      <c r="D170" s="118"/>
      <c r="E170" s="118"/>
      <c r="F170" s="118"/>
      <c r="G170" s="118"/>
      <c r="H170" s="118"/>
      <c r="I170" s="118"/>
      <c r="J170" s="118"/>
      <c r="K170" s="118"/>
      <c r="L170" s="119"/>
      <c r="M170" s="119"/>
      <c r="N170" s="118"/>
      <c r="O170" s="118"/>
      <c r="P170" s="119"/>
      <c r="Q170" s="118"/>
      <c r="R170" s="118"/>
      <c r="S170" s="118"/>
      <c r="T170" s="118"/>
      <c r="U170" s="118"/>
      <c r="V170" s="118"/>
      <c r="W170" s="118"/>
      <c r="X170" s="118"/>
      <c r="Y170" s="118"/>
      <c r="Z170" s="118"/>
      <c r="AA170" s="128"/>
      <c r="AB170" s="128"/>
      <c r="AC170" s="131"/>
      <c r="AD170" s="131"/>
      <c r="AF170" s="82"/>
      <c r="AG170" s="82"/>
    </row>
    <row r="171" spans="1:33" ht="16.5" customHeight="1">
      <c r="A171" s="118"/>
      <c r="B171" s="118"/>
      <c r="C171" s="118"/>
      <c r="D171" s="118"/>
      <c r="E171" s="118"/>
      <c r="F171" s="118"/>
      <c r="G171" s="118"/>
      <c r="H171" s="118"/>
      <c r="I171" s="118"/>
      <c r="J171" s="118"/>
      <c r="K171" s="118"/>
      <c r="L171" s="119"/>
      <c r="M171" s="119"/>
      <c r="N171" s="118"/>
      <c r="O171" s="118"/>
      <c r="P171" s="119"/>
      <c r="Q171" s="118"/>
      <c r="R171" s="118"/>
      <c r="S171" s="118"/>
      <c r="T171" s="118"/>
      <c r="U171" s="118"/>
      <c r="V171" s="118"/>
      <c r="W171" s="118"/>
      <c r="X171" s="118"/>
      <c r="Y171" s="118"/>
      <c r="Z171" s="118"/>
      <c r="AA171" s="128"/>
      <c r="AB171" s="128"/>
      <c r="AC171" s="131"/>
      <c r="AD171" s="131"/>
      <c r="AF171" s="82"/>
      <c r="AG171" s="82"/>
    </row>
    <row r="172" spans="1:33" ht="16.5" customHeight="1">
      <c r="A172" s="118"/>
      <c r="B172" s="118"/>
      <c r="C172" s="118"/>
      <c r="D172" s="118"/>
      <c r="E172" s="118"/>
      <c r="F172" s="118"/>
      <c r="G172" s="118"/>
      <c r="H172" s="118"/>
      <c r="I172" s="118"/>
      <c r="J172" s="118"/>
      <c r="K172" s="118"/>
      <c r="L172" s="119"/>
      <c r="M172" s="119"/>
      <c r="N172" s="118"/>
      <c r="O172" s="118"/>
      <c r="P172" s="119"/>
      <c r="Q172" s="118"/>
      <c r="R172" s="118"/>
      <c r="S172" s="118"/>
      <c r="T172" s="118"/>
      <c r="U172" s="118"/>
      <c r="V172" s="118"/>
      <c r="W172" s="118"/>
      <c r="X172" s="118"/>
      <c r="Y172" s="118"/>
      <c r="Z172" s="118"/>
      <c r="AA172" s="128"/>
      <c r="AB172" s="128"/>
      <c r="AC172" s="131"/>
      <c r="AD172" s="131"/>
      <c r="AF172" s="82"/>
      <c r="AG172" s="82"/>
    </row>
    <row r="173" spans="1:33" ht="16.5" customHeight="1">
      <c r="A173" s="118"/>
      <c r="B173" s="118"/>
      <c r="C173" s="118"/>
      <c r="D173" s="118"/>
      <c r="E173" s="118"/>
      <c r="F173" s="118"/>
      <c r="G173" s="118"/>
      <c r="H173" s="118"/>
      <c r="I173" s="118"/>
      <c r="J173" s="118"/>
      <c r="K173" s="118"/>
      <c r="L173" s="119"/>
      <c r="M173" s="119"/>
      <c r="N173" s="118"/>
      <c r="O173" s="118"/>
      <c r="P173" s="119"/>
      <c r="Q173" s="118"/>
      <c r="R173" s="118"/>
      <c r="S173" s="118"/>
      <c r="T173" s="118"/>
      <c r="U173" s="118"/>
      <c r="V173" s="118"/>
      <c r="W173" s="118"/>
      <c r="X173" s="118"/>
      <c r="Y173" s="118"/>
      <c r="Z173" s="118"/>
      <c r="AA173" s="128"/>
      <c r="AB173" s="128"/>
      <c r="AC173" s="131"/>
      <c r="AD173" s="131"/>
      <c r="AF173" s="82"/>
      <c r="AG173" s="82"/>
    </row>
    <row r="174" spans="1:33" ht="16.5" customHeight="1">
      <c r="A174" s="118"/>
      <c r="B174" s="118"/>
      <c r="C174" s="118"/>
      <c r="D174" s="118"/>
      <c r="E174" s="118"/>
      <c r="F174" s="118"/>
      <c r="G174" s="118"/>
      <c r="H174" s="118"/>
      <c r="I174" s="118"/>
      <c r="J174" s="118"/>
      <c r="K174" s="118"/>
      <c r="L174" s="119"/>
      <c r="M174" s="119"/>
      <c r="N174" s="118"/>
      <c r="O174" s="118"/>
      <c r="P174" s="119"/>
      <c r="Q174" s="118"/>
      <c r="R174" s="118"/>
      <c r="S174" s="118"/>
      <c r="T174" s="118"/>
      <c r="U174" s="118"/>
      <c r="V174" s="118"/>
      <c r="W174" s="118"/>
      <c r="X174" s="118"/>
      <c r="Y174" s="118"/>
      <c r="Z174" s="118"/>
      <c r="AA174" s="128"/>
      <c r="AB174" s="128"/>
      <c r="AC174" s="131"/>
      <c r="AD174" s="131"/>
      <c r="AF174" s="82"/>
      <c r="AG174" s="82"/>
    </row>
    <row r="175" spans="1:33" ht="16.5" customHeight="1">
      <c r="A175" s="118"/>
      <c r="B175" s="118"/>
      <c r="C175" s="118"/>
      <c r="D175" s="118"/>
      <c r="E175" s="118"/>
      <c r="F175" s="118"/>
      <c r="G175" s="118"/>
      <c r="H175" s="118"/>
      <c r="I175" s="118"/>
      <c r="J175" s="118"/>
      <c r="K175" s="118"/>
      <c r="L175" s="119"/>
      <c r="M175" s="119"/>
      <c r="N175" s="118"/>
      <c r="O175" s="118"/>
      <c r="P175" s="119"/>
      <c r="Q175" s="118"/>
      <c r="R175" s="118"/>
      <c r="S175" s="118"/>
      <c r="T175" s="118"/>
      <c r="U175" s="118"/>
      <c r="V175" s="118"/>
      <c r="W175" s="118"/>
      <c r="X175" s="118"/>
      <c r="Y175" s="118"/>
      <c r="Z175" s="118"/>
      <c r="AA175" s="128"/>
      <c r="AB175" s="128"/>
      <c r="AC175" s="131"/>
      <c r="AD175" s="131"/>
      <c r="AF175" s="82"/>
      <c r="AG175" s="82"/>
    </row>
    <row r="176" spans="1:33" ht="16.5" customHeight="1">
      <c r="A176" s="118"/>
      <c r="B176" s="118"/>
      <c r="C176" s="118"/>
      <c r="D176" s="118"/>
      <c r="E176" s="118"/>
      <c r="F176" s="118"/>
      <c r="G176" s="118"/>
      <c r="H176" s="118"/>
      <c r="I176" s="118"/>
      <c r="J176" s="118"/>
      <c r="K176" s="118"/>
      <c r="L176" s="119"/>
      <c r="M176" s="119"/>
      <c r="N176" s="118"/>
      <c r="O176" s="118"/>
      <c r="P176" s="119"/>
      <c r="Q176" s="118"/>
      <c r="R176" s="118"/>
      <c r="S176" s="118"/>
      <c r="T176" s="118"/>
      <c r="U176" s="118"/>
      <c r="V176" s="118"/>
      <c r="W176" s="118"/>
      <c r="X176" s="118"/>
      <c r="Y176" s="118"/>
      <c r="Z176" s="118"/>
      <c r="AA176" s="128"/>
      <c r="AB176" s="128"/>
      <c r="AC176" s="131"/>
      <c r="AD176" s="131"/>
      <c r="AF176" s="82"/>
      <c r="AG176" s="82"/>
    </row>
    <row r="177" spans="1:33" ht="16.5" customHeight="1">
      <c r="A177" s="118"/>
      <c r="B177" s="118"/>
      <c r="C177" s="118"/>
      <c r="D177" s="118"/>
      <c r="E177" s="118"/>
      <c r="F177" s="118"/>
      <c r="G177" s="118"/>
      <c r="H177" s="118"/>
      <c r="I177" s="118"/>
      <c r="J177" s="118"/>
      <c r="K177" s="118"/>
      <c r="L177" s="119"/>
      <c r="M177" s="119"/>
      <c r="N177" s="118"/>
      <c r="O177" s="118"/>
      <c r="P177" s="119"/>
      <c r="Q177" s="118"/>
      <c r="R177" s="118"/>
      <c r="S177" s="118"/>
      <c r="T177" s="118"/>
      <c r="U177" s="118"/>
      <c r="V177" s="118"/>
      <c r="W177" s="118"/>
      <c r="X177" s="118"/>
      <c r="Y177" s="118"/>
      <c r="Z177" s="118"/>
      <c r="AA177" s="128"/>
      <c r="AB177" s="128"/>
      <c r="AC177" s="131"/>
      <c r="AD177" s="131"/>
      <c r="AF177" s="82"/>
      <c r="AG177" s="82"/>
    </row>
    <row r="178" spans="1:33" ht="16.5" customHeight="1">
      <c r="A178" s="118"/>
      <c r="B178" s="118"/>
      <c r="C178" s="118"/>
      <c r="D178" s="118"/>
      <c r="E178" s="118"/>
      <c r="F178" s="118"/>
      <c r="G178" s="118"/>
      <c r="H178" s="118"/>
      <c r="I178" s="118"/>
      <c r="J178" s="118"/>
      <c r="K178" s="118"/>
      <c r="L178" s="119"/>
      <c r="M178" s="119"/>
      <c r="N178" s="118"/>
      <c r="O178" s="118"/>
      <c r="P178" s="119"/>
      <c r="Q178" s="118"/>
      <c r="R178" s="118"/>
      <c r="S178" s="118"/>
      <c r="T178" s="118"/>
      <c r="U178" s="118"/>
      <c r="V178" s="118"/>
      <c r="W178" s="118"/>
      <c r="X178" s="118"/>
      <c r="Y178" s="118"/>
      <c r="Z178" s="118"/>
      <c r="AA178" s="128"/>
      <c r="AB178" s="128"/>
      <c r="AC178" s="131"/>
      <c r="AD178" s="131"/>
      <c r="AF178" s="82"/>
      <c r="AG178" s="82"/>
    </row>
    <row r="179" spans="1:33" ht="16.5" customHeight="1">
      <c r="A179" s="118"/>
      <c r="B179" s="118"/>
      <c r="C179" s="118"/>
      <c r="D179" s="118"/>
      <c r="E179" s="118"/>
      <c r="F179" s="118"/>
      <c r="G179" s="118"/>
      <c r="H179" s="118"/>
      <c r="I179" s="118"/>
      <c r="J179" s="118"/>
      <c r="K179" s="118"/>
      <c r="L179" s="119"/>
      <c r="M179" s="119"/>
      <c r="N179" s="118"/>
      <c r="O179" s="118"/>
      <c r="P179" s="119"/>
      <c r="Q179" s="118"/>
      <c r="R179" s="118"/>
      <c r="S179" s="118"/>
      <c r="T179" s="118"/>
      <c r="U179" s="118"/>
      <c r="V179" s="118"/>
      <c r="W179" s="118"/>
      <c r="X179" s="118"/>
      <c r="Y179" s="118"/>
      <c r="Z179" s="118"/>
      <c r="AA179" s="128"/>
      <c r="AB179" s="128"/>
      <c r="AC179" s="131"/>
      <c r="AD179" s="131"/>
      <c r="AF179" s="82"/>
      <c r="AG179" s="82"/>
    </row>
    <row r="180" spans="1:33" ht="16.5" customHeight="1">
      <c r="A180" s="118"/>
      <c r="B180" s="118"/>
      <c r="C180" s="118"/>
      <c r="D180" s="118"/>
      <c r="E180" s="118"/>
      <c r="F180" s="118"/>
      <c r="G180" s="118"/>
      <c r="H180" s="118"/>
      <c r="I180" s="118"/>
      <c r="J180" s="118"/>
      <c r="K180" s="118"/>
      <c r="L180" s="119"/>
      <c r="M180" s="119"/>
      <c r="N180" s="118"/>
      <c r="O180" s="118"/>
      <c r="P180" s="119"/>
      <c r="Q180" s="118"/>
      <c r="R180" s="118"/>
      <c r="S180" s="118"/>
      <c r="T180" s="118"/>
      <c r="U180" s="118"/>
      <c r="V180" s="118"/>
      <c r="W180" s="118"/>
      <c r="X180" s="118"/>
      <c r="Y180" s="118"/>
      <c r="Z180" s="118"/>
      <c r="AA180" s="128"/>
      <c r="AB180" s="128"/>
      <c r="AC180" s="131"/>
      <c r="AD180" s="131"/>
      <c r="AF180" s="82"/>
      <c r="AG180" s="82"/>
    </row>
    <row r="181" spans="1:33" ht="16.5" customHeight="1">
      <c r="A181" s="118"/>
      <c r="B181" s="118"/>
      <c r="C181" s="118"/>
      <c r="D181" s="118"/>
      <c r="E181" s="118"/>
      <c r="F181" s="118"/>
      <c r="G181" s="118"/>
      <c r="H181" s="118"/>
      <c r="I181" s="118"/>
      <c r="J181" s="118"/>
      <c r="K181" s="118"/>
      <c r="L181" s="119"/>
      <c r="M181" s="119"/>
      <c r="N181" s="118"/>
      <c r="O181" s="118"/>
      <c r="P181" s="119"/>
      <c r="Q181" s="118"/>
      <c r="R181" s="118"/>
      <c r="S181" s="118"/>
      <c r="T181" s="118"/>
      <c r="U181" s="118"/>
      <c r="V181" s="118"/>
      <c r="W181" s="118"/>
      <c r="X181" s="118"/>
      <c r="Y181" s="118"/>
      <c r="Z181" s="118"/>
      <c r="AA181" s="128"/>
      <c r="AB181" s="128"/>
      <c r="AC181" s="131"/>
      <c r="AD181" s="131"/>
      <c r="AF181" s="82"/>
      <c r="AG181" s="82"/>
    </row>
    <row r="182" spans="1:33" ht="16.5" customHeight="1">
      <c r="A182" s="118"/>
      <c r="B182" s="118"/>
      <c r="C182" s="118"/>
      <c r="D182" s="118"/>
      <c r="E182" s="118"/>
      <c r="F182" s="118"/>
      <c r="G182" s="118"/>
      <c r="H182" s="118"/>
      <c r="I182" s="118"/>
      <c r="J182" s="118"/>
      <c r="K182" s="118"/>
      <c r="L182" s="119"/>
      <c r="M182" s="119"/>
      <c r="N182" s="118"/>
      <c r="O182" s="118"/>
      <c r="P182" s="119"/>
      <c r="Q182" s="118"/>
      <c r="R182" s="118"/>
      <c r="S182" s="118"/>
      <c r="T182" s="118"/>
      <c r="U182" s="118"/>
      <c r="V182" s="118"/>
      <c r="W182" s="118"/>
      <c r="X182" s="118"/>
      <c r="Y182" s="118"/>
      <c r="Z182" s="118"/>
      <c r="AA182" s="128"/>
      <c r="AB182" s="128"/>
      <c r="AC182" s="131"/>
      <c r="AD182" s="131"/>
      <c r="AF182" s="82"/>
      <c r="AG182" s="82"/>
    </row>
    <row r="183" spans="1:33" ht="16.5" customHeight="1">
      <c r="A183" s="118"/>
      <c r="B183" s="118"/>
      <c r="C183" s="118"/>
      <c r="D183" s="118"/>
      <c r="E183" s="118"/>
      <c r="F183" s="118"/>
      <c r="G183" s="118"/>
      <c r="H183" s="118"/>
      <c r="I183" s="118"/>
      <c r="J183" s="118"/>
      <c r="K183" s="118"/>
      <c r="L183" s="119"/>
      <c r="M183" s="119"/>
      <c r="N183" s="118"/>
      <c r="O183" s="118"/>
      <c r="P183" s="119"/>
      <c r="Q183" s="118"/>
      <c r="R183" s="118"/>
      <c r="S183" s="118"/>
      <c r="T183" s="118"/>
      <c r="U183" s="118"/>
      <c r="V183" s="118"/>
      <c r="W183" s="118"/>
      <c r="X183" s="118"/>
      <c r="Y183" s="118"/>
      <c r="Z183" s="118"/>
      <c r="AA183" s="128"/>
      <c r="AB183" s="128"/>
      <c r="AC183" s="131"/>
      <c r="AD183" s="131"/>
      <c r="AF183" s="82"/>
      <c r="AG183" s="82"/>
    </row>
    <row r="184" spans="1:33" ht="16.5" customHeight="1">
      <c r="A184" s="118"/>
      <c r="B184" s="118"/>
      <c r="C184" s="118"/>
      <c r="D184" s="118"/>
      <c r="E184" s="118"/>
      <c r="F184" s="118"/>
      <c r="G184" s="118"/>
      <c r="H184" s="118"/>
      <c r="I184" s="118"/>
      <c r="J184" s="118"/>
      <c r="K184" s="118"/>
      <c r="L184" s="119"/>
      <c r="M184" s="119"/>
      <c r="N184" s="118"/>
      <c r="O184" s="118"/>
      <c r="P184" s="119"/>
      <c r="Q184" s="118"/>
      <c r="R184" s="118"/>
      <c r="S184" s="118"/>
      <c r="T184" s="118"/>
      <c r="U184" s="118"/>
      <c r="V184" s="118"/>
      <c r="W184" s="118"/>
      <c r="X184" s="118"/>
      <c r="Y184" s="118"/>
      <c r="Z184" s="118"/>
      <c r="AA184" s="128"/>
      <c r="AB184" s="128"/>
      <c r="AC184" s="131"/>
      <c r="AD184" s="131"/>
      <c r="AF184" s="82"/>
      <c r="AG184" s="82"/>
    </row>
    <row r="185" spans="1:33" ht="16.5" customHeight="1">
      <c r="A185" s="118"/>
      <c r="B185" s="118"/>
      <c r="C185" s="118"/>
      <c r="D185" s="118"/>
      <c r="E185" s="118"/>
      <c r="F185" s="118"/>
      <c r="G185" s="118"/>
      <c r="H185" s="118"/>
      <c r="I185" s="118"/>
      <c r="J185" s="118"/>
      <c r="K185" s="118"/>
      <c r="L185" s="119"/>
      <c r="M185" s="119"/>
      <c r="N185" s="118"/>
      <c r="O185" s="118"/>
      <c r="P185" s="119"/>
      <c r="Q185" s="118"/>
      <c r="R185" s="118"/>
      <c r="S185" s="118"/>
      <c r="T185" s="118"/>
      <c r="U185" s="118"/>
      <c r="V185" s="118"/>
      <c r="W185" s="118"/>
      <c r="X185" s="118"/>
      <c r="Y185" s="118"/>
      <c r="Z185" s="118"/>
      <c r="AA185" s="128"/>
      <c r="AB185" s="128"/>
      <c r="AC185" s="131"/>
      <c r="AD185" s="131"/>
      <c r="AF185" s="82"/>
      <c r="AG185" s="82"/>
    </row>
    <row r="186" spans="1:33" ht="16.5" customHeight="1">
      <c r="A186" s="118"/>
      <c r="B186" s="118"/>
      <c r="C186" s="118"/>
      <c r="D186" s="118"/>
      <c r="E186" s="118"/>
      <c r="F186" s="118"/>
      <c r="G186" s="118"/>
      <c r="H186" s="118"/>
      <c r="I186" s="118"/>
      <c r="J186" s="118"/>
      <c r="K186" s="118"/>
      <c r="L186" s="119"/>
      <c r="M186" s="119"/>
      <c r="N186" s="118"/>
      <c r="O186" s="118"/>
      <c r="P186" s="119"/>
      <c r="Q186" s="118"/>
      <c r="R186" s="118"/>
      <c r="S186" s="118"/>
      <c r="T186" s="118"/>
      <c r="U186" s="118"/>
      <c r="V186" s="118"/>
      <c r="W186" s="118"/>
      <c r="X186" s="118"/>
      <c r="Y186" s="118"/>
      <c r="Z186" s="118"/>
      <c r="AA186" s="128"/>
      <c r="AB186" s="128"/>
      <c r="AC186" s="131"/>
      <c r="AD186" s="131"/>
      <c r="AF186" s="82"/>
      <c r="AG186" s="82"/>
    </row>
    <row r="187" spans="1:33" ht="16.5" customHeight="1">
      <c r="A187" s="118"/>
      <c r="B187" s="118"/>
      <c r="C187" s="118"/>
      <c r="D187" s="118"/>
      <c r="E187" s="118"/>
      <c r="F187" s="118"/>
      <c r="G187" s="118"/>
      <c r="H187" s="118"/>
      <c r="I187" s="118"/>
      <c r="J187" s="118"/>
      <c r="K187" s="118"/>
      <c r="L187" s="119"/>
      <c r="M187" s="119"/>
      <c r="N187" s="118"/>
      <c r="O187" s="118"/>
      <c r="P187" s="119"/>
      <c r="Q187" s="118"/>
      <c r="R187" s="118"/>
      <c r="S187" s="118"/>
      <c r="T187" s="118"/>
      <c r="U187" s="118"/>
      <c r="V187" s="118"/>
      <c r="W187" s="118"/>
      <c r="X187" s="118"/>
      <c r="Y187" s="118"/>
      <c r="Z187" s="118"/>
      <c r="AA187" s="128"/>
      <c r="AB187" s="128"/>
      <c r="AC187" s="131"/>
      <c r="AD187" s="131"/>
      <c r="AF187" s="82"/>
      <c r="AG187" s="82"/>
    </row>
    <row r="188" spans="1:33" ht="16.5" customHeight="1">
      <c r="A188" s="118"/>
      <c r="B188" s="118"/>
      <c r="C188" s="118"/>
      <c r="D188" s="118"/>
      <c r="E188" s="118"/>
      <c r="F188" s="118"/>
      <c r="G188" s="118"/>
      <c r="H188" s="118"/>
      <c r="I188" s="118"/>
      <c r="J188" s="118"/>
      <c r="K188" s="118"/>
      <c r="L188" s="119"/>
      <c r="M188" s="119"/>
      <c r="N188" s="118"/>
      <c r="O188" s="118"/>
      <c r="P188" s="119"/>
      <c r="Q188" s="118"/>
      <c r="R188" s="118"/>
      <c r="S188" s="118"/>
      <c r="T188" s="118"/>
      <c r="U188" s="118"/>
      <c r="V188" s="118"/>
      <c r="W188" s="118"/>
      <c r="X188" s="118"/>
      <c r="Y188" s="118"/>
      <c r="Z188" s="118"/>
      <c r="AA188" s="128"/>
      <c r="AB188" s="128"/>
      <c r="AC188" s="131"/>
      <c r="AD188" s="131"/>
      <c r="AF188" s="82"/>
      <c r="AG188" s="82"/>
    </row>
    <row r="189" spans="1:33" ht="16.5" customHeight="1">
      <c r="A189" s="118"/>
      <c r="B189" s="118"/>
      <c r="C189" s="118"/>
      <c r="D189" s="118"/>
      <c r="E189" s="118"/>
      <c r="F189" s="118"/>
      <c r="G189" s="118"/>
      <c r="H189" s="118"/>
      <c r="I189" s="118"/>
      <c r="J189" s="118"/>
      <c r="K189" s="118"/>
      <c r="L189" s="119"/>
      <c r="M189" s="119"/>
      <c r="N189" s="118"/>
      <c r="O189" s="118"/>
      <c r="P189" s="119"/>
      <c r="Q189" s="118"/>
      <c r="R189" s="118"/>
      <c r="S189" s="118"/>
      <c r="T189" s="118"/>
      <c r="U189" s="118"/>
      <c r="V189" s="118"/>
      <c r="W189" s="118"/>
      <c r="X189" s="118"/>
      <c r="Y189" s="118"/>
      <c r="Z189" s="118"/>
      <c r="AA189" s="128"/>
      <c r="AB189" s="128"/>
      <c r="AC189" s="131"/>
      <c r="AD189" s="131"/>
      <c r="AF189" s="82"/>
      <c r="AG189" s="82"/>
    </row>
    <row r="190" spans="1:33" ht="16.5" customHeight="1">
      <c r="A190" s="118"/>
      <c r="B190" s="118"/>
      <c r="C190" s="118"/>
      <c r="D190" s="118"/>
      <c r="E190" s="118"/>
      <c r="F190" s="118"/>
      <c r="G190" s="118"/>
      <c r="H190" s="118"/>
      <c r="I190" s="118"/>
      <c r="J190" s="118"/>
      <c r="K190" s="118"/>
      <c r="L190" s="119"/>
      <c r="M190" s="119"/>
      <c r="N190" s="118"/>
      <c r="O190" s="118"/>
      <c r="P190" s="119"/>
      <c r="Q190" s="118"/>
      <c r="R190" s="118"/>
      <c r="S190" s="118"/>
      <c r="T190" s="118"/>
      <c r="U190" s="118"/>
      <c r="V190" s="118"/>
      <c r="W190" s="118"/>
      <c r="X190" s="118"/>
      <c r="Y190" s="118"/>
      <c r="Z190" s="118"/>
      <c r="AA190" s="128"/>
      <c r="AB190" s="128"/>
      <c r="AC190" s="131"/>
      <c r="AD190" s="131"/>
      <c r="AF190" s="82"/>
      <c r="AG190" s="82"/>
    </row>
    <row r="191" spans="1:33" ht="16.5" customHeight="1">
      <c r="A191" s="118"/>
      <c r="B191" s="118"/>
      <c r="C191" s="118"/>
      <c r="D191" s="118"/>
      <c r="E191" s="118"/>
      <c r="F191" s="118"/>
      <c r="G191" s="118"/>
      <c r="H191" s="118"/>
      <c r="I191" s="118"/>
      <c r="J191" s="118"/>
      <c r="K191" s="118"/>
      <c r="L191" s="119"/>
      <c r="M191" s="119"/>
      <c r="N191" s="118"/>
      <c r="O191" s="118"/>
      <c r="P191" s="119"/>
      <c r="Q191" s="118"/>
      <c r="R191" s="118"/>
      <c r="S191" s="118"/>
      <c r="T191" s="118"/>
      <c r="U191" s="118"/>
      <c r="V191" s="118"/>
      <c r="W191" s="118"/>
      <c r="X191" s="118"/>
      <c r="Y191" s="118"/>
      <c r="Z191" s="118"/>
      <c r="AA191" s="128"/>
      <c r="AB191" s="128"/>
      <c r="AC191" s="131"/>
      <c r="AD191" s="131"/>
      <c r="AF191" s="82"/>
      <c r="AG191" s="82"/>
    </row>
    <row r="192" spans="1:33" ht="16.5" customHeight="1">
      <c r="A192" s="118"/>
      <c r="B192" s="118"/>
      <c r="C192" s="118"/>
      <c r="D192" s="118"/>
      <c r="E192" s="118"/>
      <c r="F192" s="118"/>
      <c r="G192" s="118"/>
      <c r="H192" s="118"/>
      <c r="I192" s="118"/>
      <c r="J192" s="118"/>
      <c r="K192" s="118"/>
      <c r="L192" s="119"/>
      <c r="M192" s="119"/>
      <c r="N192" s="118"/>
      <c r="O192" s="118"/>
      <c r="P192" s="119"/>
      <c r="Q192" s="118"/>
      <c r="R192" s="118"/>
      <c r="S192" s="118"/>
      <c r="T192" s="118"/>
      <c r="U192" s="118"/>
      <c r="V192" s="118"/>
      <c r="W192" s="118"/>
      <c r="X192" s="118"/>
      <c r="Y192" s="118"/>
      <c r="Z192" s="118"/>
      <c r="AA192" s="128"/>
      <c r="AB192" s="128"/>
      <c r="AC192" s="131"/>
      <c r="AD192" s="131"/>
      <c r="AF192" s="82"/>
      <c r="AG192" s="82"/>
    </row>
    <row r="193" spans="1:33" ht="16.5" customHeight="1">
      <c r="A193" s="118"/>
      <c r="B193" s="118"/>
      <c r="C193" s="118"/>
      <c r="D193" s="118"/>
      <c r="E193" s="118"/>
      <c r="F193" s="118"/>
      <c r="G193" s="118"/>
      <c r="H193" s="118"/>
      <c r="I193" s="118"/>
      <c r="J193" s="118"/>
      <c r="K193" s="118"/>
      <c r="L193" s="119"/>
      <c r="M193" s="119"/>
      <c r="N193" s="118"/>
      <c r="O193" s="118"/>
      <c r="P193" s="119"/>
      <c r="Q193" s="118"/>
      <c r="R193" s="118"/>
      <c r="S193" s="118"/>
      <c r="T193" s="118"/>
      <c r="U193" s="118"/>
      <c r="V193" s="118"/>
      <c r="W193" s="118"/>
      <c r="X193" s="118"/>
      <c r="Y193" s="118"/>
      <c r="Z193" s="118"/>
      <c r="AA193" s="128"/>
      <c r="AB193" s="128"/>
      <c r="AC193" s="131"/>
      <c r="AD193" s="131"/>
      <c r="AF193" s="82"/>
      <c r="AG193" s="82"/>
    </row>
    <row r="194" spans="1:33" ht="16.5" customHeight="1">
      <c r="A194" s="118"/>
      <c r="B194" s="118"/>
      <c r="C194" s="118"/>
      <c r="D194" s="118"/>
      <c r="E194" s="118"/>
      <c r="F194" s="118"/>
      <c r="G194" s="118"/>
      <c r="H194" s="118"/>
      <c r="I194" s="118"/>
      <c r="J194" s="118"/>
      <c r="K194" s="118"/>
      <c r="L194" s="119"/>
      <c r="M194" s="119"/>
      <c r="N194" s="118"/>
      <c r="O194" s="118"/>
      <c r="P194" s="119"/>
      <c r="Q194" s="118"/>
      <c r="R194" s="118"/>
      <c r="S194" s="118"/>
      <c r="T194" s="118"/>
      <c r="U194" s="118"/>
      <c r="V194" s="118"/>
      <c r="W194" s="118"/>
      <c r="X194" s="118"/>
      <c r="Y194" s="118"/>
      <c r="Z194" s="118"/>
      <c r="AA194" s="128"/>
      <c r="AB194" s="128"/>
      <c r="AC194" s="131"/>
      <c r="AD194" s="131"/>
      <c r="AF194" s="82"/>
      <c r="AG194" s="82"/>
    </row>
    <row r="195" spans="1:33" ht="16.5" customHeight="1">
      <c r="A195" s="118"/>
      <c r="B195" s="118"/>
      <c r="C195" s="118"/>
      <c r="D195" s="118"/>
      <c r="E195" s="118"/>
      <c r="F195" s="118"/>
      <c r="G195" s="118"/>
      <c r="H195" s="118"/>
      <c r="I195" s="118"/>
      <c r="J195" s="118"/>
      <c r="K195" s="118"/>
      <c r="L195" s="119"/>
      <c r="M195" s="119"/>
      <c r="N195" s="118"/>
      <c r="O195" s="118"/>
      <c r="P195" s="119"/>
      <c r="Q195" s="118"/>
      <c r="R195" s="118"/>
      <c r="S195" s="118"/>
      <c r="T195" s="118"/>
      <c r="U195" s="118"/>
      <c r="V195" s="118"/>
      <c r="W195" s="118"/>
      <c r="X195" s="118"/>
      <c r="Y195" s="118"/>
      <c r="Z195" s="118"/>
      <c r="AA195" s="128"/>
      <c r="AB195" s="128"/>
      <c r="AC195" s="131"/>
      <c r="AD195" s="131"/>
      <c r="AF195" s="82"/>
      <c r="AG195" s="82"/>
    </row>
    <row r="196" spans="1:33" ht="16.5" customHeight="1">
      <c r="A196" s="118"/>
      <c r="B196" s="118"/>
      <c r="C196" s="118"/>
      <c r="D196" s="118"/>
      <c r="E196" s="118"/>
      <c r="F196" s="118"/>
      <c r="G196" s="118"/>
      <c r="H196" s="118"/>
      <c r="I196" s="118"/>
      <c r="J196" s="118"/>
      <c r="K196" s="118"/>
      <c r="L196" s="119"/>
      <c r="M196" s="119"/>
      <c r="N196" s="118"/>
      <c r="O196" s="118"/>
      <c r="P196" s="119"/>
      <c r="Q196" s="118"/>
      <c r="R196" s="118"/>
      <c r="S196" s="118"/>
      <c r="T196" s="118"/>
      <c r="U196" s="118"/>
      <c r="V196" s="118"/>
      <c r="W196" s="118"/>
      <c r="X196" s="118"/>
      <c r="Y196" s="118"/>
      <c r="Z196" s="118"/>
      <c r="AA196" s="128"/>
      <c r="AB196" s="128"/>
      <c r="AC196" s="131"/>
      <c r="AD196" s="131"/>
      <c r="AF196" s="82"/>
      <c r="AG196" s="82"/>
    </row>
    <row r="197" spans="1:33" ht="16.5" customHeight="1">
      <c r="A197" s="118"/>
      <c r="B197" s="118"/>
      <c r="C197" s="118"/>
      <c r="D197" s="118"/>
      <c r="E197" s="118"/>
      <c r="F197" s="118"/>
      <c r="G197" s="118"/>
      <c r="H197" s="118"/>
      <c r="I197" s="118"/>
      <c r="J197" s="118"/>
      <c r="K197" s="118"/>
      <c r="L197" s="119"/>
      <c r="M197" s="119"/>
      <c r="N197" s="118"/>
      <c r="O197" s="118"/>
      <c r="P197" s="119"/>
      <c r="Q197" s="118"/>
      <c r="R197" s="118"/>
      <c r="S197" s="118"/>
      <c r="T197" s="118"/>
      <c r="U197" s="118"/>
      <c r="V197" s="118"/>
      <c r="W197" s="118"/>
      <c r="X197" s="118"/>
      <c r="Y197" s="118"/>
      <c r="Z197" s="118"/>
      <c r="AA197" s="128"/>
      <c r="AB197" s="128"/>
      <c r="AC197" s="131"/>
      <c r="AD197" s="131"/>
      <c r="AF197" s="82"/>
      <c r="AG197" s="82"/>
    </row>
    <row r="198" spans="1:33" ht="16.5" customHeight="1">
      <c r="A198" s="118"/>
      <c r="B198" s="118"/>
      <c r="C198" s="118"/>
      <c r="D198" s="118"/>
      <c r="E198" s="118"/>
      <c r="F198" s="118"/>
      <c r="G198" s="118"/>
      <c r="H198" s="118"/>
      <c r="I198" s="118"/>
      <c r="J198" s="118"/>
      <c r="K198" s="118"/>
      <c r="L198" s="119"/>
      <c r="M198" s="119"/>
      <c r="N198" s="118"/>
      <c r="O198" s="118"/>
      <c r="P198" s="119"/>
      <c r="Q198" s="118"/>
      <c r="R198" s="118"/>
      <c r="S198" s="118"/>
      <c r="T198" s="118"/>
      <c r="U198" s="118"/>
      <c r="V198" s="118"/>
      <c r="W198" s="118"/>
      <c r="X198" s="118"/>
      <c r="Y198" s="118"/>
      <c r="Z198" s="118"/>
      <c r="AA198" s="128"/>
      <c r="AB198" s="128"/>
      <c r="AC198" s="131"/>
      <c r="AD198" s="131"/>
      <c r="AF198" s="82"/>
      <c r="AG198" s="82"/>
    </row>
    <row r="199" spans="1:33" ht="16.5" customHeight="1">
      <c r="A199" s="118"/>
      <c r="B199" s="118"/>
      <c r="C199" s="118"/>
      <c r="D199" s="118"/>
      <c r="E199" s="118"/>
      <c r="F199" s="118"/>
      <c r="G199" s="118"/>
      <c r="H199" s="118"/>
      <c r="I199" s="118"/>
      <c r="J199" s="118"/>
      <c r="K199" s="118"/>
      <c r="L199" s="119"/>
      <c r="M199" s="119"/>
      <c r="N199" s="118"/>
      <c r="O199" s="118"/>
      <c r="P199" s="119"/>
      <c r="Q199" s="118"/>
      <c r="R199" s="118"/>
      <c r="S199" s="118"/>
      <c r="T199" s="118"/>
      <c r="U199" s="118"/>
      <c r="V199" s="118"/>
      <c r="W199" s="118"/>
      <c r="X199" s="118"/>
      <c r="Y199" s="118"/>
      <c r="Z199" s="118"/>
      <c r="AA199" s="128"/>
      <c r="AB199" s="128"/>
      <c r="AC199" s="131"/>
      <c r="AD199" s="131"/>
      <c r="AF199" s="82"/>
      <c r="AG199" s="82"/>
    </row>
    <row r="200" spans="1:33" ht="16.5" customHeight="1">
      <c r="A200" s="118"/>
      <c r="B200" s="118"/>
      <c r="C200" s="118"/>
      <c r="D200" s="118"/>
      <c r="E200" s="118"/>
      <c r="F200" s="118"/>
      <c r="G200" s="118"/>
      <c r="H200" s="118"/>
      <c r="I200" s="118"/>
      <c r="J200" s="118"/>
      <c r="K200" s="118"/>
      <c r="L200" s="119"/>
      <c r="M200" s="119"/>
      <c r="N200" s="118"/>
      <c r="O200" s="118"/>
      <c r="P200" s="119"/>
      <c r="Q200" s="118"/>
      <c r="R200" s="118"/>
      <c r="S200" s="118"/>
      <c r="T200" s="118"/>
      <c r="U200" s="118"/>
      <c r="V200" s="118"/>
      <c r="W200" s="118"/>
      <c r="X200" s="118"/>
      <c r="Y200" s="118"/>
      <c r="Z200" s="118"/>
      <c r="AA200" s="128"/>
      <c r="AB200" s="128"/>
      <c r="AC200" s="131"/>
      <c r="AD200" s="131"/>
      <c r="AF200" s="82"/>
      <c r="AG200" s="82"/>
    </row>
    <row r="201" spans="1:33" ht="16.5" customHeight="1">
      <c r="A201" s="118"/>
      <c r="B201" s="118"/>
      <c r="C201" s="118"/>
      <c r="D201" s="118"/>
      <c r="E201" s="118"/>
      <c r="F201" s="118"/>
      <c r="G201" s="118"/>
      <c r="H201" s="118"/>
      <c r="I201" s="118"/>
      <c r="J201" s="118"/>
      <c r="K201" s="118"/>
      <c r="L201" s="119"/>
      <c r="M201" s="119"/>
      <c r="N201" s="118"/>
      <c r="O201" s="118"/>
      <c r="P201" s="119"/>
      <c r="Q201" s="118"/>
      <c r="R201" s="118"/>
      <c r="S201" s="118"/>
      <c r="T201" s="118"/>
      <c r="U201" s="118"/>
      <c r="V201" s="118"/>
      <c r="W201" s="118"/>
      <c r="X201" s="118"/>
      <c r="Y201" s="118"/>
      <c r="Z201" s="118"/>
      <c r="AA201" s="128"/>
      <c r="AB201" s="128"/>
      <c r="AC201" s="131"/>
      <c r="AD201" s="131"/>
      <c r="AF201" s="82"/>
      <c r="AG201" s="82"/>
    </row>
    <row r="202" spans="1:33" ht="16.5" customHeight="1">
      <c r="A202" s="118"/>
      <c r="B202" s="118"/>
      <c r="C202" s="118"/>
      <c r="D202" s="118"/>
      <c r="E202" s="118"/>
      <c r="F202" s="118"/>
      <c r="G202" s="118"/>
      <c r="H202" s="118"/>
      <c r="I202" s="118"/>
      <c r="J202" s="118"/>
      <c r="K202" s="118"/>
      <c r="L202" s="119"/>
      <c r="M202" s="119"/>
      <c r="N202" s="118"/>
      <c r="O202" s="118"/>
      <c r="P202" s="119"/>
      <c r="Q202" s="118"/>
      <c r="R202" s="118"/>
      <c r="S202" s="118"/>
      <c r="T202" s="118"/>
      <c r="U202" s="118"/>
      <c r="V202" s="118"/>
      <c r="W202" s="118"/>
      <c r="X202" s="118"/>
      <c r="Y202" s="118"/>
      <c r="Z202" s="118"/>
      <c r="AA202" s="128"/>
      <c r="AB202" s="128"/>
      <c r="AC202" s="131"/>
      <c r="AD202" s="131"/>
      <c r="AF202" s="82"/>
      <c r="AG202" s="82"/>
    </row>
    <row r="203" spans="1:33" ht="16.5" customHeight="1">
      <c r="A203" s="118"/>
      <c r="B203" s="118"/>
      <c r="C203" s="118"/>
      <c r="D203" s="118"/>
      <c r="E203" s="118"/>
      <c r="F203" s="118"/>
      <c r="G203" s="118"/>
      <c r="H203" s="118"/>
      <c r="I203" s="118"/>
      <c r="J203" s="118"/>
      <c r="K203" s="118"/>
      <c r="L203" s="119"/>
      <c r="M203" s="119"/>
      <c r="N203" s="118"/>
      <c r="O203" s="118"/>
      <c r="P203" s="119"/>
      <c r="Q203" s="118"/>
      <c r="R203" s="118"/>
      <c r="S203" s="118"/>
      <c r="T203" s="118"/>
      <c r="U203" s="118"/>
      <c r="V203" s="118"/>
      <c r="W203" s="118"/>
      <c r="X203" s="118"/>
      <c r="Y203" s="118"/>
      <c r="Z203" s="118"/>
      <c r="AA203" s="128"/>
      <c r="AB203" s="128"/>
      <c r="AC203" s="131"/>
      <c r="AD203" s="131"/>
      <c r="AF203" s="82"/>
      <c r="AG203" s="82"/>
    </row>
    <row r="204" spans="1:33" ht="16.5" customHeight="1">
      <c r="A204" s="118"/>
      <c r="B204" s="118"/>
      <c r="C204" s="118"/>
      <c r="D204" s="118"/>
      <c r="E204" s="118"/>
      <c r="F204" s="118"/>
      <c r="G204" s="118"/>
      <c r="H204" s="118"/>
      <c r="I204" s="118"/>
      <c r="J204" s="118"/>
      <c r="K204" s="118"/>
      <c r="L204" s="119"/>
      <c r="M204" s="119"/>
      <c r="N204" s="118"/>
      <c r="O204" s="118"/>
      <c r="P204" s="119"/>
      <c r="Q204" s="118"/>
      <c r="R204" s="118"/>
      <c r="S204" s="118"/>
      <c r="T204" s="118"/>
      <c r="U204" s="118"/>
      <c r="V204" s="118"/>
      <c r="W204" s="118"/>
      <c r="X204" s="118"/>
      <c r="Y204" s="118"/>
      <c r="Z204" s="118"/>
      <c r="AA204" s="128"/>
      <c r="AB204" s="128"/>
      <c r="AC204" s="131"/>
      <c r="AD204" s="131"/>
      <c r="AF204" s="82"/>
      <c r="AG204" s="82"/>
    </row>
    <row r="205" spans="1:33" ht="16.5" customHeight="1">
      <c r="A205" s="118"/>
      <c r="B205" s="118"/>
      <c r="C205" s="118"/>
      <c r="D205" s="118"/>
      <c r="E205" s="118"/>
      <c r="F205" s="118"/>
      <c r="G205" s="118"/>
      <c r="H205" s="118"/>
      <c r="I205" s="118"/>
      <c r="J205" s="118"/>
      <c r="K205" s="118"/>
      <c r="L205" s="119"/>
      <c r="M205" s="119"/>
      <c r="N205" s="118"/>
      <c r="O205" s="118"/>
      <c r="P205" s="119"/>
      <c r="Q205" s="118"/>
      <c r="R205" s="118"/>
      <c r="S205" s="118"/>
      <c r="T205" s="118"/>
      <c r="U205" s="118"/>
      <c r="V205" s="118"/>
      <c r="W205" s="118"/>
      <c r="X205" s="118"/>
      <c r="Y205" s="118"/>
      <c r="Z205" s="118"/>
      <c r="AA205" s="128"/>
      <c r="AB205" s="128"/>
      <c r="AC205" s="131"/>
      <c r="AD205" s="131"/>
      <c r="AF205" s="82"/>
      <c r="AG205" s="82"/>
    </row>
    <row r="206" spans="1:33" ht="16.5" customHeight="1">
      <c r="A206" s="118"/>
      <c r="B206" s="118"/>
      <c r="C206" s="118"/>
      <c r="D206" s="118"/>
      <c r="E206" s="118"/>
      <c r="F206" s="118"/>
      <c r="G206" s="118"/>
      <c r="H206" s="118"/>
      <c r="I206" s="118"/>
      <c r="J206" s="118"/>
      <c r="K206" s="118"/>
      <c r="L206" s="119"/>
      <c r="M206" s="119"/>
      <c r="N206" s="118"/>
      <c r="O206" s="118"/>
      <c r="P206" s="119"/>
      <c r="Q206" s="118"/>
      <c r="R206" s="118"/>
      <c r="S206" s="118"/>
      <c r="T206" s="118"/>
      <c r="U206" s="118"/>
      <c r="V206" s="118"/>
      <c r="W206" s="118"/>
      <c r="X206" s="118"/>
      <c r="Y206" s="118"/>
      <c r="Z206" s="118"/>
      <c r="AA206" s="128"/>
      <c r="AB206" s="128"/>
      <c r="AC206" s="131"/>
      <c r="AD206" s="131"/>
      <c r="AF206" s="82"/>
      <c r="AG206" s="82"/>
    </row>
    <row r="207" spans="1:33" ht="16.5" customHeight="1">
      <c r="A207" s="118"/>
      <c r="B207" s="118"/>
      <c r="C207" s="118"/>
      <c r="D207" s="118"/>
      <c r="E207" s="118"/>
      <c r="F207" s="118"/>
      <c r="G207" s="118"/>
      <c r="H207" s="118"/>
      <c r="I207" s="118"/>
      <c r="J207" s="118"/>
      <c r="K207" s="118"/>
      <c r="L207" s="119"/>
      <c r="M207" s="119"/>
      <c r="N207" s="118"/>
      <c r="O207" s="118"/>
      <c r="P207" s="119"/>
      <c r="Q207" s="118"/>
      <c r="R207" s="118"/>
      <c r="S207" s="118"/>
      <c r="T207" s="118"/>
      <c r="U207" s="118"/>
      <c r="V207" s="118"/>
      <c r="W207" s="118"/>
      <c r="X207" s="118"/>
      <c r="Y207" s="118"/>
      <c r="Z207" s="118"/>
      <c r="AA207" s="128"/>
      <c r="AB207" s="128"/>
      <c r="AC207" s="131"/>
      <c r="AD207" s="131"/>
      <c r="AF207" s="82"/>
      <c r="AG207" s="82"/>
    </row>
    <row r="208" spans="1:33" ht="16.5" customHeight="1">
      <c r="A208" s="118"/>
      <c r="B208" s="118"/>
      <c r="C208" s="118"/>
      <c r="D208" s="118"/>
      <c r="E208" s="118"/>
      <c r="F208" s="118"/>
      <c r="G208" s="118"/>
      <c r="H208" s="118"/>
      <c r="I208" s="118"/>
      <c r="J208" s="118"/>
      <c r="K208" s="118"/>
      <c r="L208" s="119"/>
      <c r="M208" s="119"/>
      <c r="N208" s="118"/>
      <c r="O208" s="118"/>
      <c r="P208" s="119"/>
      <c r="Q208" s="118"/>
      <c r="R208" s="118"/>
      <c r="S208" s="118"/>
      <c r="T208" s="118"/>
      <c r="U208" s="118"/>
      <c r="V208" s="118"/>
      <c r="W208" s="118"/>
      <c r="X208" s="118"/>
      <c r="Y208" s="118"/>
      <c r="Z208" s="118"/>
      <c r="AA208" s="128"/>
      <c r="AB208" s="128"/>
      <c r="AC208" s="131"/>
      <c r="AD208" s="131"/>
      <c r="AF208" s="82"/>
      <c r="AG208" s="82"/>
    </row>
    <row r="209" spans="1:33" ht="16.5" customHeight="1">
      <c r="A209" s="118"/>
      <c r="B209" s="118"/>
      <c r="C209" s="118"/>
      <c r="D209" s="118"/>
      <c r="E209" s="118"/>
      <c r="F209" s="118"/>
      <c r="G209" s="118"/>
      <c r="H209" s="118"/>
      <c r="I209" s="118"/>
      <c r="J209" s="118"/>
      <c r="K209" s="118"/>
      <c r="L209" s="119"/>
      <c r="M209" s="119"/>
      <c r="N209" s="118"/>
      <c r="O209" s="118"/>
      <c r="P209" s="119"/>
      <c r="Q209" s="118"/>
      <c r="R209" s="118"/>
      <c r="S209" s="118"/>
      <c r="T209" s="118"/>
      <c r="U209" s="118"/>
      <c r="V209" s="118"/>
      <c r="W209" s="118"/>
      <c r="X209" s="118"/>
      <c r="Y209" s="118"/>
      <c r="Z209" s="118"/>
      <c r="AA209" s="128"/>
      <c r="AB209" s="128"/>
      <c r="AC209" s="131"/>
      <c r="AD209" s="131"/>
      <c r="AF209" s="82"/>
      <c r="AG209" s="82"/>
    </row>
    <row r="210" spans="1:33" ht="16.5" customHeight="1">
      <c r="A210" s="118"/>
      <c r="B210" s="118"/>
      <c r="C210" s="118"/>
      <c r="D210" s="118"/>
      <c r="E210" s="118"/>
      <c r="F210" s="118"/>
      <c r="G210" s="118"/>
      <c r="H210" s="118"/>
      <c r="I210" s="118"/>
      <c r="J210" s="118"/>
      <c r="K210" s="118"/>
      <c r="L210" s="119"/>
      <c r="M210" s="119"/>
      <c r="N210" s="118"/>
      <c r="O210" s="118"/>
      <c r="P210" s="119"/>
      <c r="Q210" s="118"/>
      <c r="R210" s="118"/>
      <c r="S210" s="118"/>
      <c r="T210" s="118"/>
      <c r="U210" s="118"/>
      <c r="V210" s="118"/>
      <c r="W210" s="118"/>
      <c r="X210" s="118"/>
      <c r="Y210" s="118"/>
      <c r="Z210" s="118"/>
      <c r="AA210" s="128"/>
      <c r="AB210" s="128"/>
      <c r="AC210" s="131"/>
      <c r="AD210" s="131"/>
      <c r="AF210" s="82"/>
      <c r="AG210" s="82"/>
    </row>
    <row r="211" spans="1:33" ht="16.5" customHeight="1">
      <c r="A211" s="118"/>
      <c r="B211" s="118"/>
      <c r="C211" s="118"/>
      <c r="D211" s="118"/>
      <c r="E211" s="118"/>
      <c r="F211" s="118"/>
      <c r="G211" s="118"/>
      <c r="H211" s="118"/>
      <c r="I211" s="118"/>
      <c r="J211" s="118"/>
      <c r="K211" s="118"/>
      <c r="L211" s="119"/>
      <c r="M211" s="119"/>
      <c r="N211" s="118"/>
      <c r="O211" s="118"/>
      <c r="P211" s="119"/>
      <c r="Q211" s="118"/>
      <c r="R211" s="118"/>
      <c r="S211" s="118"/>
      <c r="T211" s="118"/>
      <c r="U211" s="118"/>
      <c r="V211" s="118"/>
      <c r="W211" s="118"/>
      <c r="X211" s="118"/>
      <c r="Y211" s="118"/>
      <c r="Z211" s="118"/>
      <c r="AA211" s="128"/>
      <c r="AB211" s="128"/>
      <c r="AC211" s="131"/>
      <c r="AD211" s="131"/>
      <c r="AF211" s="82"/>
      <c r="AG211" s="82"/>
    </row>
    <row r="212" spans="1:33" ht="16.5" customHeight="1">
      <c r="A212" s="118"/>
      <c r="B212" s="118"/>
      <c r="C212" s="118"/>
      <c r="D212" s="118"/>
      <c r="E212" s="118"/>
      <c r="F212" s="118"/>
      <c r="G212" s="118"/>
      <c r="H212" s="118"/>
      <c r="I212" s="118"/>
      <c r="J212" s="118"/>
      <c r="K212" s="118"/>
      <c r="L212" s="119"/>
      <c r="M212" s="119"/>
      <c r="N212" s="118"/>
      <c r="O212" s="118"/>
      <c r="P212" s="119"/>
      <c r="Q212" s="118"/>
      <c r="R212" s="118"/>
      <c r="S212" s="118"/>
      <c r="T212" s="118"/>
      <c r="U212" s="118"/>
      <c r="V212" s="118"/>
      <c r="W212" s="118"/>
      <c r="X212" s="118"/>
      <c r="Y212" s="118"/>
      <c r="Z212" s="118"/>
      <c r="AA212" s="128"/>
      <c r="AB212" s="128"/>
      <c r="AC212" s="131"/>
      <c r="AD212" s="131"/>
      <c r="AF212" s="82"/>
      <c r="AG212" s="82"/>
    </row>
    <row r="213" spans="1:33" ht="16.5" customHeight="1">
      <c r="A213" s="118"/>
      <c r="B213" s="118"/>
      <c r="C213" s="118"/>
      <c r="D213" s="118"/>
      <c r="E213" s="118"/>
      <c r="F213" s="118"/>
      <c r="G213" s="118"/>
      <c r="H213" s="118"/>
      <c r="I213" s="118"/>
      <c r="J213" s="118"/>
      <c r="K213" s="118"/>
      <c r="L213" s="119"/>
      <c r="M213" s="119"/>
      <c r="N213" s="118"/>
      <c r="O213" s="118"/>
      <c r="P213" s="119"/>
      <c r="Q213" s="118"/>
      <c r="R213" s="118"/>
      <c r="S213" s="118"/>
      <c r="T213" s="118"/>
      <c r="U213" s="118"/>
      <c r="V213" s="118"/>
      <c r="W213" s="118"/>
      <c r="X213" s="118"/>
      <c r="Y213" s="118"/>
      <c r="Z213" s="118"/>
      <c r="AA213" s="128"/>
      <c r="AB213" s="128"/>
      <c r="AC213" s="131"/>
      <c r="AD213" s="131"/>
      <c r="AF213" s="82"/>
      <c r="AG213" s="82"/>
    </row>
    <row r="214" spans="1:33" ht="16.5" customHeight="1">
      <c r="A214" s="118"/>
      <c r="B214" s="118"/>
      <c r="C214" s="118"/>
      <c r="D214" s="118"/>
      <c r="E214" s="118"/>
      <c r="F214" s="118"/>
      <c r="G214" s="118"/>
      <c r="H214" s="118"/>
      <c r="I214" s="118"/>
      <c r="J214" s="118"/>
      <c r="K214" s="118"/>
      <c r="L214" s="119"/>
      <c r="M214" s="119"/>
      <c r="N214" s="118"/>
      <c r="O214" s="118"/>
      <c r="P214" s="119"/>
      <c r="Q214" s="118"/>
      <c r="R214" s="118"/>
      <c r="S214" s="118"/>
      <c r="T214" s="118"/>
      <c r="U214" s="118"/>
      <c r="V214" s="118"/>
      <c r="W214" s="118"/>
      <c r="X214" s="118"/>
      <c r="Y214" s="118"/>
      <c r="Z214" s="118"/>
      <c r="AA214" s="128"/>
      <c r="AB214" s="128"/>
      <c r="AC214" s="131"/>
      <c r="AD214" s="131"/>
      <c r="AF214" s="82"/>
      <c r="AG214" s="82"/>
    </row>
    <row r="215" spans="1:33" ht="16.5" customHeight="1">
      <c r="A215" s="118"/>
      <c r="B215" s="118"/>
      <c r="C215" s="118"/>
      <c r="D215" s="118"/>
      <c r="E215" s="118"/>
      <c r="F215" s="118"/>
      <c r="G215" s="118"/>
      <c r="H215" s="118"/>
      <c r="I215" s="118"/>
      <c r="J215" s="118"/>
      <c r="K215" s="118"/>
      <c r="L215" s="119"/>
      <c r="M215" s="119"/>
      <c r="N215" s="118"/>
      <c r="O215" s="118"/>
      <c r="P215" s="119"/>
      <c r="Q215" s="118"/>
      <c r="R215" s="118"/>
      <c r="S215" s="118"/>
      <c r="T215" s="118"/>
      <c r="U215" s="118"/>
      <c r="V215" s="118"/>
      <c r="W215" s="118"/>
      <c r="X215" s="118"/>
      <c r="Y215" s="118"/>
      <c r="Z215" s="118"/>
      <c r="AA215" s="128"/>
      <c r="AB215" s="128"/>
      <c r="AC215" s="131"/>
      <c r="AD215" s="131"/>
      <c r="AF215" s="82"/>
      <c r="AG215" s="82"/>
    </row>
    <row r="216" spans="1:33" ht="16.5" customHeight="1">
      <c r="A216" s="118"/>
      <c r="B216" s="118"/>
      <c r="C216" s="118"/>
      <c r="D216" s="118"/>
      <c r="E216" s="118"/>
      <c r="F216" s="118"/>
      <c r="G216" s="118"/>
      <c r="H216" s="118"/>
      <c r="I216" s="118"/>
      <c r="J216" s="118"/>
      <c r="K216" s="118"/>
      <c r="L216" s="119"/>
      <c r="M216" s="119"/>
      <c r="N216" s="118"/>
      <c r="O216" s="118"/>
      <c r="P216" s="119"/>
      <c r="Q216" s="118"/>
      <c r="R216" s="118"/>
      <c r="S216" s="118"/>
      <c r="T216" s="118"/>
      <c r="U216" s="118"/>
      <c r="V216" s="118"/>
      <c r="W216" s="118"/>
      <c r="X216" s="118"/>
      <c r="Y216" s="118"/>
      <c r="Z216" s="118"/>
      <c r="AA216" s="128"/>
      <c r="AB216" s="128"/>
      <c r="AC216" s="131"/>
      <c r="AD216" s="131"/>
      <c r="AF216" s="82"/>
      <c r="AG216" s="82"/>
    </row>
    <row r="217" spans="1:33" ht="16.5" customHeight="1">
      <c r="A217" s="118"/>
      <c r="B217" s="118"/>
      <c r="C217" s="118"/>
      <c r="D217" s="118"/>
      <c r="E217" s="118"/>
      <c r="F217" s="118"/>
      <c r="G217" s="118"/>
      <c r="H217" s="118"/>
      <c r="I217" s="118"/>
      <c r="J217" s="118"/>
      <c r="K217" s="118"/>
      <c r="L217" s="119"/>
      <c r="M217" s="119"/>
      <c r="N217" s="118"/>
      <c r="O217" s="118"/>
      <c r="P217" s="119"/>
      <c r="Q217" s="118"/>
      <c r="R217" s="118"/>
      <c r="S217" s="118"/>
      <c r="T217" s="118"/>
      <c r="U217" s="118"/>
      <c r="V217" s="118"/>
      <c r="W217" s="118"/>
      <c r="X217" s="118"/>
      <c r="Y217" s="118"/>
      <c r="Z217" s="118"/>
      <c r="AA217" s="128"/>
      <c r="AB217" s="128"/>
      <c r="AC217" s="131"/>
      <c r="AD217" s="131"/>
      <c r="AF217" s="82"/>
      <c r="AG217" s="82"/>
    </row>
    <row r="218" spans="1:33" ht="16.5" customHeight="1">
      <c r="A218" s="118"/>
      <c r="B218" s="118"/>
      <c r="C218" s="118"/>
      <c r="D218" s="118"/>
      <c r="E218" s="118"/>
      <c r="F218" s="118"/>
      <c r="G218" s="118"/>
      <c r="H218" s="118"/>
      <c r="I218" s="118"/>
      <c r="J218" s="118"/>
      <c r="K218" s="118"/>
      <c r="L218" s="119"/>
      <c r="M218" s="119"/>
      <c r="N218" s="118"/>
      <c r="O218" s="118"/>
      <c r="P218" s="119"/>
      <c r="Q218" s="118"/>
      <c r="R218" s="118"/>
      <c r="S218" s="118"/>
      <c r="T218" s="118"/>
      <c r="U218" s="118"/>
      <c r="V218" s="118"/>
      <c r="W218" s="118"/>
      <c r="X218" s="118"/>
      <c r="Y218" s="118"/>
      <c r="Z218" s="118"/>
      <c r="AA218" s="128"/>
      <c r="AB218" s="128"/>
      <c r="AC218" s="131"/>
      <c r="AD218" s="131"/>
      <c r="AF218" s="82"/>
      <c r="AG218" s="82"/>
    </row>
    <row r="219" spans="1:33" ht="16.5" customHeight="1">
      <c r="A219" s="118"/>
      <c r="B219" s="118"/>
      <c r="C219" s="118"/>
      <c r="D219" s="118"/>
      <c r="E219" s="118"/>
      <c r="F219" s="118"/>
      <c r="G219" s="118"/>
      <c r="H219" s="118"/>
      <c r="I219" s="118"/>
      <c r="J219" s="118"/>
      <c r="K219" s="118"/>
      <c r="L219" s="119"/>
      <c r="M219" s="119"/>
      <c r="N219" s="118"/>
      <c r="O219" s="118"/>
      <c r="P219" s="119"/>
      <c r="Q219" s="118"/>
      <c r="R219" s="118"/>
      <c r="S219" s="118"/>
      <c r="T219" s="118"/>
      <c r="U219" s="118"/>
      <c r="V219" s="118"/>
      <c r="W219" s="118"/>
      <c r="X219" s="118"/>
      <c r="Y219" s="118"/>
      <c r="Z219" s="118"/>
      <c r="AA219" s="128"/>
      <c r="AB219" s="128"/>
      <c r="AC219" s="131"/>
      <c r="AD219" s="131"/>
      <c r="AF219" s="82"/>
      <c r="AG219" s="82"/>
    </row>
    <row r="220" spans="1:33" ht="16.5" customHeight="1">
      <c r="A220" s="118"/>
      <c r="B220" s="118"/>
      <c r="C220" s="118"/>
      <c r="D220" s="118"/>
      <c r="E220" s="118"/>
      <c r="F220" s="118"/>
      <c r="G220" s="118"/>
      <c r="H220" s="118"/>
      <c r="I220" s="118"/>
      <c r="J220" s="118"/>
      <c r="K220" s="118"/>
      <c r="L220" s="119"/>
      <c r="M220" s="119"/>
      <c r="N220" s="118"/>
      <c r="O220" s="118"/>
      <c r="P220" s="119"/>
      <c r="Q220" s="118"/>
      <c r="R220" s="118"/>
      <c r="S220" s="118"/>
      <c r="T220" s="118"/>
      <c r="U220" s="118"/>
      <c r="V220" s="118"/>
      <c r="W220" s="118"/>
      <c r="X220" s="118"/>
      <c r="Y220" s="118"/>
      <c r="Z220" s="118"/>
      <c r="AA220" s="128"/>
      <c r="AB220" s="128"/>
      <c r="AC220" s="131"/>
      <c r="AD220" s="131"/>
      <c r="AF220" s="82"/>
      <c r="AG220" s="82"/>
    </row>
    <row r="221" spans="1:33" ht="15.75" customHeight="1">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28"/>
      <c r="AB221" s="128"/>
      <c r="AC221" s="131"/>
      <c r="AD221" s="131"/>
      <c r="AF221" s="82"/>
      <c r="AG221" s="82"/>
    </row>
    <row r="222" spans="1:33" ht="15.75" customHeight="1"/>
    <row r="223" spans="1:33" ht="15.75" customHeight="1"/>
    <row r="224" spans="1:3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8">
    <mergeCell ref="N18:P18"/>
    <mergeCell ref="N19:P19"/>
    <mergeCell ref="N10:P10"/>
    <mergeCell ref="N11:P11"/>
    <mergeCell ref="N12:P12"/>
    <mergeCell ref="N13:P13"/>
    <mergeCell ref="N14:P14"/>
    <mergeCell ref="N15:P15"/>
    <mergeCell ref="N16:P16"/>
    <mergeCell ref="F13:F15"/>
    <mergeCell ref="G13:G15"/>
    <mergeCell ref="H13:H15"/>
    <mergeCell ref="A16:A19"/>
    <mergeCell ref="B17:B19"/>
    <mergeCell ref="C17:C19"/>
    <mergeCell ref="D17:D19"/>
    <mergeCell ref="E17:E19"/>
    <mergeCell ref="F17:F19"/>
    <mergeCell ref="G17:G19"/>
    <mergeCell ref="H17:H19"/>
    <mergeCell ref="W8:W9"/>
    <mergeCell ref="N9:P9"/>
    <mergeCell ref="D10:D11"/>
    <mergeCell ref="E10:E11"/>
    <mergeCell ref="G10:G11"/>
    <mergeCell ref="H10:H11"/>
    <mergeCell ref="U10:U11"/>
    <mergeCell ref="V10:V11"/>
    <mergeCell ref="W10:W11"/>
    <mergeCell ref="G8:G9"/>
    <mergeCell ref="H8:H9"/>
    <mergeCell ref="N8:P8"/>
    <mergeCell ref="U8:U9"/>
    <mergeCell ref="V8:V9"/>
    <mergeCell ref="AA1:AE1"/>
    <mergeCell ref="AD2:AE2"/>
    <mergeCell ref="A1:J1"/>
    <mergeCell ref="K1:M1"/>
    <mergeCell ref="N1:P1"/>
    <mergeCell ref="Q1:T1"/>
    <mergeCell ref="U1:W1"/>
    <mergeCell ref="X1:Z1"/>
    <mergeCell ref="B2:C2"/>
    <mergeCell ref="A12:A15"/>
    <mergeCell ref="B13:B15"/>
    <mergeCell ref="C13:C15"/>
    <mergeCell ref="D13:D15"/>
    <mergeCell ref="E13:E15"/>
    <mergeCell ref="E8:E9"/>
    <mergeCell ref="F8:F9"/>
    <mergeCell ref="F10:F11"/>
    <mergeCell ref="B10:B11"/>
    <mergeCell ref="C10:C11"/>
    <mergeCell ref="A3:A5"/>
    <mergeCell ref="A7:A11"/>
    <mergeCell ref="B8:B9"/>
    <mergeCell ref="C8:C9"/>
    <mergeCell ref="D8:D9"/>
  </mergeCells>
  <conditionalFormatting sqref="I3:J19">
    <cfRule type="expression" dxfId="2" priority="1">
      <formula>I3&lt;44682</formula>
    </cfRule>
  </conditionalFormatting>
  <dataValidations count="1">
    <dataValidation type="list" allowBlank="1" showErrorMessage="1" sqref="A1" xr:uid="{00000000-0002-0000-0100-000000000000}">
      <formula1>"Opción 1,Opción 2"</formula1>
    </dataValidation>
  </dataValidations>
  <hyperlinks>
    <hyperlink ref="W3" r:id="rId1" xr:uid="{00000000-0004-0000-0100-000000000000}"/>
    <hyperlink ref="W4" r:id="rId2" xr:uid="{00000000-0004-0000-0100-000001000000}"/>
    <hyperlink ref="W5" r:id="rId3" xr:uid="{00000000-0004-0000-0100-000002000000}"/>
    <hyperlink ref="M6" r:id="rId4" xr:uid="{00000000-0004-0000-0100-000003000000}"/>
    <hyperlink ref="W6" r:id="rId5" xr:uid="{00000000-0004-0000-0100-000004000000}"/>
    <hyperlink ref="M7" r:id="rId6" xr:uid="{00000000-0004-0000-0100-000005000000}"/>
    <hyperlink ref="Q7" r:id="rId7" xr:uid="{00000000-0004-0000-0100-000006000000}"/>
    <hyperlink ref="M17" r:id="rId8" xr:uid="{00000000-0004-0000-0100-000007000000}"/>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showGridLines="0" topLeftCell="H7" zoomScale="70" zoomScaleNormal="70" workbookViewId="0">
      <selection activeCell="S9" sqref="S9:S11"/>
    </sheetView>
  </sheetViews>
  <sheetFormatPr baseColWidth="10" defaultColWidth="14.42578125" defaultRowHeight="15" customHeight="1"/>
  <cols>
    <col min="1" max="1" width="8.28515625" customWidth="1"/>
    <col min="2" max="2" width="27.7109375" customWidth="1"/>
    <col min="3" max="3" width="29" customWidth="1"/>
    <col min="4" max="4" width="32.28515625" customWidth="1"/>
    <col min="5" max="5" width="15.7109375" customWidth="1"/>
    <col min="6" max="7" width="14" customWidth="1"/>
    <col min="8" max="8" width="72.42578125" customWidth="1"/>
    <col min="9" max="10" width="14" customWidth="1"/>
    <col min="11" max="11" width="26.7109375" customWidth="1"/>
    <col min="12" max="12" width="20.28515625" customWidth="1"/>
    <col min="13" max="13" width="14" customWidth="1"/>
    <col min="14" max="14" width="22.42578125" customWidth="1"/>
    <col min="15" max="15" width="4.140625" customWidth="1"/>
    <col min="16" max="17" width="44.140625" hidden="1" customWidth="1"/>
    <col min="18" max="18" width="67.28515625" customWidth="1"/>
    <col min="19" max="19" width="57.7109375" customWidth="1"/>
  </cols>
  <sheetData>
    <row r="1" spans="1:26" ht="43.5" customHeight="1">
      <c r="A1" s="474"/>
      <c r="B1" s="422"/>
      <c r="C1" s="475" t="s">
        <v>244</v>
      </c>
      <c r="D1" s="422"/>
      <c r="E1" s="422"/>
      <c r="F1" s="422"/>
      <c r="G1" s="422"/>
      <c r="H1" s="422"/>
      <c r="I1" s="422"/>
      <c r="J1" s="422"/>
      <c r="K1" s="422"/>
      <c r="L1" s="422"/>
      <c r="M1" s="133" t="s">
        <v>245</v>
      </c>
      <c r="N1" s="134" t="s">
        <v>246</v>
      </c>
      <c r="O1" s="132"/>
      <c r="P1" s="477" t="s">
        <v>247</v>
      </c>
      <c r="Q1" s="478"/>
      <c r="R1" s="482" t="s">
        <v>248</v>
      </c>
      <c r="S1" s="478"/>
      <c r="T1" s="132"/>
      <c r="U1" s="132"/>
      <c r="V1" s="132"/>
      <c r="W1" s="132"/>
      <c r="X1" s="132"/>
      <c r="Y1" s="132"/>
      <c r="Z1" s="132"/>
    </row>
    <row r="2" spans="1:26" ht="43.5" customHeight="1">
      <c r="A2" s="422"/>
      <c r="B2" s="422"/>
      <c r="C2" s="476"/>
      <c r="D2" s="422"/>
      <c r="E2" s="422"/>
      <c r="F2" s="422"/>
      <c r="G2" s="422"/>
      <c r="H2" s="422"/>
      <c r="I2" s="422"/>
      <c r="J2" s="422"/>
      <c r="K2" s="422"/>
      <c r="L2" s="422"/>
      <c r="M2" s="135" t="s">
        <v>249</v>
      </c>
      <c r="N2" s="136">
        <v>1</v>
      </c>
      <c r="O2" s="132"/>
      <c r="P2" s="476"/>
      <c r="Q2" s="479"/>
      <c r="R2" s="476"/>
      <c r="S2" s="479"/>
      <c r="T2" s="132"/>
      <c r="U2" s="132"/>
      <c r="V2" s="132"/>
      <c r="W2" s="132"/>
      <c r="X2" s="132"/>
      <c r="Y2" s="132"/>
      <c r="Z2" s="132"/>
    </row>
    <row r="3" spans="1:26" ht="43.5" customHeight="1">
      <c r="A3" s="422"/>
      <c r="B3" s="422"/>
      <c r="C3" s="476"/>
      <c r="D3" s="422"/>
      <c r="E3" s="422"/>
      <c r="F3" s="422"/>
      <c r="G3" s="422"/>
      <c r="H3" s="422"/>
      <c r="I3" s="422"/>
      <c r="J3" s="422"/>
      <c r="K3" s="422"/>
      <c r="L3" s="422"/>
      <c r="M3" s="137" t="s">
        <v>250</v>
      </c>
      <c r="N3" s="138">
        <v>44531</v>
      </c>
      <c r="O3" s="132"/>
      <c r="P3" s="480"/>
      <c r="Q3" s="481"/>
      <c r="R3" s="480"/>
      <c r="S3" s="481"/>
      <c r="T3" s="132"/>
      <c r="U3" s="132"/>
      <c r="V3" s="132"/>
      <c r="W3" s="132"/>
      <c r="X3" s="132"/>
      <c r="Y3" s="132"/>
      <c r="Z3" s="132"/>
    </row>
    <row r="4" spans="1:26" ht="42.75" customHeight="1">
      <c r="A4" s="139" t="s">
        <v>251</v>
      </c>
      <c r="B4" s="139" t="s">
        <v>252</v>
      </c>
      <c r="C4" s="139" t="s">
        <v>253</v>
      </c>
      <c r="D4" s="139" t="s">
        <v>254</v>
      </c>
      <c r="E4" s="139" t="s">
        <v>255</v>
      </c>
      <c r="F4" s="139" t="s">
        <v>256</v>
      </c>
      <c r="G4" s="139" t="s">
        <v>257</v>
      </c>
      <c r="H4" s="139" t="s">
        <v>258</v>
      </c>
      <c r="I4" s="139" t="s">
        <v>259</v>
      </c>
      <c r="J4" s="139" t="s">
        <v>260</v>
      </c>
      <c r="K4" s="139" t="s">
        <v>261</v>
      </c>
      <c r="L4" s="139" t="s">
        <v>262</v>
      </c>
      <c r="M4" s="139" t="s">
        <v>263</v>
      </c>
      <c r="N4" s="139" t="s">
        <v>264</v>
      </c>
      <c r="O4" s="132"/>
      <c r="P4" s="140" t="s">
        <v>80</v>
      </c>
      <c r="Q4" s="140" t="s">
        <v>81</v>
      </c>
      <c r="R4" s="141" t="s">
        <v>80</v>
      </c>
      <c r="S4" s="142" t="s">
        <v>81</v>
      </c>
      <c r="T4" s="132"/>
      <c r="U4" s="132"/>
      <c r="V4" s="132"/>
      <c r="W4" s="132"/>
      <c r="X4" s="132"/>
      <c r="Y4" s="132"/>
      <c r="Z4" s="132"/>
    </row>
    <row r="5" spans="1:26" ht="171">
      <c r="A5" s="459" t="s">
        <v>265</v>
      </c>
      <c r="B5" s="460" t="s">
        <v>266</v>
      </c>
      <c r="C5" s="143" t="s">
        <v>267</v>
      </c>
      <c r="D5" s="460" t="s">
        <v>268</v>
      </c>
      <c r="E5" s="459" t="s">
        <v>269</v>
      </c>
      <c r="F5" s="459" t="s">
        <v>270</v>
      </c>
      <c r="G5" s="467" t="s">
        <v>271</v>
      </c>
      <c r="H5" s="143" t="s">
        <v>272</v>
      </c>
      <c r="I5" s="471" t="s">
        <v>273</v>
      </c>
      <c r="J5" s="459" t="s">
        <v>274</v>
      </c>
      <c r="K5" s="460" t="s">
        <v>275</v>
      </c>
      <c r="L5" s="459" t="s">
        <v>276</v>
      </c>
      <c r="M5" s="470">
        <v>44773</v>
      </c>
      <c r="N5" s="459" t="s">
        <v>277</v>
      </c>
      <c r="O5" s="132"/>
      <c r="P5" s="462" t="s">
        <v>278</v>
      </c>
      <c r="Q5" s="462" t="s">
        <v>279</v>
      </c>
      <c r="R5" s="458" t="s">
        <v>280</v>
      </c>
      <c r="S5" s="458" t="s">
        <v>281</v>
      </c>
      <c r="T5" s="132"/>
      <c r="U5" s="132"/>
      <c r="V5" s="132"/>
      <c r="W5" s="132"/>
      <c r="X5" s="132"/>
      <c r="Y5" s="132"/>
      <c r="Z5" s="132"/>
    </row>
    <row r="6" spans="1:26" ht="71.25">
      <c r="A6" s="442"/>
      <c r="B6" s="442"/>
      <c r="C6" s="143" t="s">
        <v>282</v>
      </c>
      <c r="D6" s="442"/>
      <c r="E6" s="442"/>
      <c r="F6" s="442"/>
      <c r="G6" s="442"/>
      <c r="H6" s="143" t="s">
        <v>283</v>
      </c>
      <c r="I6" s="442"/>
      <c r="J6" s="442"/>
      <c r="K6" s="442"/>
      <c r="L6" s="442"/>
      <c r="M6" s="442"/>
      <c r="N6" s="442"/>
      <c r="O6" s="132"/>
      <c r="P6" s="442"/>
      <c r="Q6" s="442"/>
      <c r="R6" s="442"/>
      <c r="S6" s="442"/>
      <c r="T6" s="132"/>
      <c r="U6" s="132"/>
      <c r="V6" s="132"/>
      <c r="W6" s="132"/>
      <c r="X6" s="132"/>
      <c r="Y6" s="132"/>
      <c r="Z6" s="132"/>
    </row>
    <row r="7" spans="1:26" ht="128.25">
      <c r="A7" s="459" t="s">
        <v>284</v>
      </c>
      <c r="B7" s="460" t="s">
        <v>285</v>
      </c>
      <c r="C7" s="460" t="s">
        <v>286</v>
      </c>
      <c r="D7" s="460" t="s">
        <v>287</v>
      </c>
      <c r="E7" s="459" t="s">
        <v>269</v>
      </c>
      <c r="F7" s="459" t="s">
        <v>288</v>
      </c>
      <c r="G7" s="467" t="s">
        <v>289</v>
      </c>
      <c r="H7" s="143" t="s">
        <v>290</v>
      </c>
      <c r="I7" s="466" t="s">
        <v>291</v>
      </c>
      <c r="J7" s="459" t="s">
        <v>274</v>
      </c>
      <c r="K7" s="460" t="s">
        <v>292</v>
      </c>
      <c r="L7" s="459" t="s">
        <v>293</v>
      </c>
      <c r="M7" s="470">
        <v>44773</v>
      </c>
      <c r="N7" s="459" t="s">
        <v>294</v>
      </c>
      <c r="O7" s="132"/>
      <c r="P7" s="473" t="s">
        <v>295</v>
      </c>
      <c r="Q7" s="473" t="s">
        <v>279</v>
      </c>
      <c r="R7" s="458" t="s">
        <v>296</v>
      </c>
      <c r="S7" s="458" t="s">
        <v>297</v>
      </c>
      <c r="T7" s="132"/>
      <c r="U7" s="132"/>
      <c r="V7" s="132"/>
      <c r="W7" s="132"/>
      <c r="X7" s="132"/>
      <c r="Y7" s="132"/>
      <c r="Z7" s="132"/>
    </row>
    <row r="8" spans="1:26" ht="85.5">
      <c r="A8" s="442"/>
      <c r="B8" s="442"/>
      <c r="C8" s="442"/>
      <c r="D8" s="442"/>
      <c r="E8" s="442"/>
      <c r="F8" s="442"/>
      <c r="G8" s="442"/>
      <c r="H8" s="143" t="s">
        <v>298</v>
      </c>
      <c r="I8" s="442"/>
      <c r="J8" s="442"/>
      <c r="K8" s="442"/>
      <c r="L8" s="442"/>
      <c r="M8" s="442"/>
      <c r="N8" s="442"/>
      <c r="O8" s="132"/>
      <c r="P8" s="442"/>
      <c r="Q8" s="442"/>
      <c r="R8" s="442"/>
      <c r="S8" s="442"/>
      <c r="T8" s="132"/>
      <c r="U8" s="132"/>
      <c r="V8" s="132"/>
      <c r="W8" s="132"/>
      <c r="X8" s="132"/>
      <c r="Y8" s="132"/>
      <c r="Z8" s="132"/>
    </row>
    <row r="9" spans="1:26" ht="71.25">
      <c r="A9" s="459" t="s">
        <v>299</v>
      </c>
      <c r="B9" s="460" t="s">
        <v>300</v>
      </c>
      <c r="C9" s="460" t="s">
        <v>301</v>
      </c>
      <c r="D9" s="460" t="s">
        <v>302</v>
      </c>
      <c r="E9" s="459" t="s">
        <v>269</v>
      </c>
      <c r="F9" s="459" t="s">
        <v>288</v>
      </c>
      <c r="G9" s="467" t="s">
        <v>289</v>
      </c>
      <c r="H9" s="143" t="s">
        <v>303</v>
      </c>
      <c r="I9" s="471" t="s">
        <v>304</v>
      </c>
      <c r="J9" s="459" t="s">
        <v>274</v>
      </c>
      <c r="K9" s="460" t="s">
        <v>305</v>
      </c>
      <c r="L9" s="459" t="s">
        <v>306</v>
      </c>
      <c r="M9" s="461">
        <v>44895</v>
      </c>
      <c r="N9" s="459" t="s">
        <v>307</v>
      </c>
      <c r="O9" s="132"/>
      <c r="P9" s="462" t="s">
        <v>308</v>
      </c>
      <c r="Q9" s="462" t="s">
        <v>279</v>
      </c>
      <c r="R9" s="458" t="s">
        <v>296</v>
      </c>
      <c r="S9" s="458" t="s">
        <v>1644</v>
      </c>
      <c r="T9" s="132"/>
      <c r="U9" s="132"/>
      <c r="V9" s="132"/>
      <c r="W9" s="132"/>
      <c r="X9" s="132"/>
      <c r="Y9" s="132"/>
      <c r="Z9" s="132"/>
    </row>
    <row r="10" spans="1:26" ht="128.25">
      <c r="A10" s="441"/>
      <c r="B10" s="441"/>
      <c r="C10" s="441"/>
      <c r="D10" s="441"/>
      <c r="E10" s="441"/>
      <c r="F10" s="441"/>
      <c r="G10" s="441"/>
      <c r="H10" s="143" t="s">
        <v>309</v>
      </c>
      <c r="I10" s="441"/>
      <c r="J10" s="441"/>
      <c r="K10" s="441"/>
      <c r="L10" s="441"/>
      <c r="M10" s="441"/>
      <c r="N10" s="441"/>
      <c r="O10" s="132"/>
      <c r="P10" s="441"/>
      <c r="Q10" s="441"/>
      <c r="R10" s="441"/>
      <c r="S10" s="441"/>
      <c r="T10" s="132"/>
      <c r="U10" s="132"/>
      <c r="V10" s="132"/>
      <c r="W10" s="132"/>
      <c r="X10" s="132"/>
      <c r="Y10" s="132"/>
      <c r="Z10" s="132"/>
    </row>
    <row r="11" spans="1:26" ht="85.5">
      <c r="A11" s="442"/>
      <c r="B11" s="442"/>
      <c r="C11" s="442"/>
      <c r="D11" s="442"/>
      <c r="E11" s="442"/>
      <c r="F11" s="442"/>
      <c r="G11" s="442"/>
      <c r="H11" s="143" t="s">
        <v>310</v>
      </c>
      <c r="I11" s="442"/>
      <c r="J11" s="442"/>
      <c r="K11" s="442"/>
      <c r="L11" s="442"/>
      <c r="M11" s="442"/>
      <c r="N11" s="442"/>
      <c r="O11" s="132"/>
      <c r="P11" s="442"/>
      <c r="Q11" s="442"/>
      <c r="R11" s="442"/>
      <c r="S11" s="442"/>
      <c r="T11" s="132"/>
      <c r="U11" s="132"/>
      <c r="V11" s="132"/>
      <c r="W11" s="132"/>
      <c r="X11" s="132"/>
      <c r="Y11" s="132"/>
      <c r="Z11" s="132"/>
    </row>
    <row r="12" spans="1:26" ht="315">
      <c r="A12" s="459" t="s">
        <v>311</v>
      </c>
      <c r="B12" s="460" t="s">
        <v>312</v>
      </c>
      <c r="C12" s="460" t="s">
        <v>313</v>
      </c>
      <c r="D12" s="460" t="s">
        <v>314</v>
      </c>
      <c r="E12" s="459" t="s">
        <v>315</v>
      </c>
      <c r="F12" s="459" t="s">
        <v>288</v>
      </c>
      <c r="G12" s="467" t="s">
        <v>316</v>
      </c>
      <c r="H12" s="143" t="s">
        <v>317</v>
      </c>
      <c r="I12" s="471" t="s">
        <v>318</v>
      </c>
      <c r="J12" s="459" t="s">
        <v>274</v>
      </c>
      <c r="K12" s="460" t="s">
        <v>319</v>
      </c>
      <c r="L12" s="459" t="s">
        <v>320</v>
      </c>
      <c r="M12" s="470">
        <v>44742</v>
      </c>
      <c r="N12" s="459" t="s">
        <v>321</v>
      </c>
      <c r="O12" s="132"/>
      <c r="P12" s="144" t="s">
        <v>322</v>
      </c>
      <c r="Q12" s="144" t="s">
        <v>279</v>
      </c>
      <c r="R12" s="145" t="s">
        <v>296</v>
      </c>
      <c r="S12" s="146" t="s">
        <v>297</v>
      </c>
      <c r="T12" s="132"/>
      <c r="U12" s="132"/>
      <c r="V12" s="132"/>
      <c r="W12" s="132"/>
      <c r="X12" s="132"/>
      <c r="Y12" s="132"/>
      <c r="Z12" s="132"/>
    </row>
    <row r="13" spans="1:26" ht="315">
      <c r="A13" s="442"/>
      <c r="B13" s="442"/>
      <c r="C13" s="442"/>
      <c r="D13" s="442"/>
      <c r="E13" s="442"/>
      <c r="F13" s="442"/>
      <c r="G13" s="442"/>
      <c r="H13" s="143" t="s">
        <v>323</v>
      </c>
      <c r="I13" s="442"/>
      <c r="J13" s="442"/>
      <c r="K13" s="442"/>
      <c r="L13" s="442"/>
      <c r="M13" s="442"/>
      <c r="N13" s="442"/>
      <c r="O13" s="132"/>
      <c r="P13" s="144" t="s">
        <v>322</v>
      </c>
      <c r="Q13" s="144" t="s">
        <v>279</v>
      </c>
      <c r="R13" s="145" t="s">
        <v>296</v>
      </c>
      <c r="S13" s="146" t="s">
        <v>297</v>
      </c>
      <c r="T13" s="132"/>
      <c r="U13" s="132"/>
      <c r="V13" s="132"/>
      <c r="W13" s="132"/>
      <c r="X13" s="132"/>
      <c r="Y13" s="132"/>
      <c r="Z13" s="132"/>
    </row>
    <row r="14" spans="1:26" ht="345">
      <c r="A14" s="147" t="s">
        <v>324</v>
      </c>
      <c r="B14" s="143" t="s">
        <v>325</v>
      </c>
      <c r="C14" s="143" t="s">
        <v>326</v>
      </c>
      <c r="D14" s="143" t="s">
        <v>327</v>
      </c>
      <c r="E14" s="147" t="s">
        <v>328</v>
      </c>
      <c r="F14" s="147" t="s">
        <v>270</v>
      </c>
      <c r="G14" s="148" t="s">
        <v>329</v>
      </c>
      <c r="H14" s="143" t="s">
        <v>330</v>
      </c>
      <c r="I14" s="149" t="s">
        <v>331</v>
      </c>
      <c r="J14" s="147" t="s">
        <v>274</v>
      </c>
      <c r="K14" s="143" t="s">
        <v>332</v>
      </c>
      <c r="L14" s="147" t="s">
        <v>333</v>
      </c>
      <c r="M14" s="150">
        <v>44742</v>
      </c>
      <c r="N14" s="147" t="s">
        <v>334</v>
      </c>
      <c r="O14" s="132"/>
      <c r="P14" s="144" t="s">
        <v>335</v>
      </c>
      <c r="Q14" s="144" t="s">
        <v>279</v>
      </c>
      <c r="R14" s="145" t="s">
        <v>296</v>
      </c>
      <c r="S14" s="146" t="s">
        <v>297</v>
      </c>
      <c r="T14" s="132"/>
      <c r="U14" s="132"/>
      <c r="V14" s="132"/>
      <c r="W14" s="132"/>
      <c r="X14" s="132"/>
      <c r="Y14" s="132"/>
      <c r="Z14" s="132"/>
    </row>
    <row r="15" spans="1:26" ht="71.25">
      <c r="A15" s="459" t="s">
        <v>336</v>
      </c>
      <c r="B15" s="460" t="s">
        <v>337</v>
      </c>
      <c r="C15" s="460" t="s">
        <v>338</v>
      </c>
      <c r="D15" s="460" t="s">
        <v>339</v>
      </c>
      <c r="E15" s="459" t="s">
        <v>315</v>
      </c>
      <c r="F15" s="459" t="s">
        <v>270</v>
      </c>
      <c r="G15" s="471" t="s">
        <v>318</v>
      </c>
      <c r="H15" s="143" t="s">
        <v>340</v>
      </c>
      <c r="I15" s="466" t="s">
        <v>341</v>
      </c>
      <c r="J15" s="459" t="s">
        <v>274</v>
      </c>
      <c r="K15" s="460" t="s">
        <v>342</v>
      </c>
      <c r="L15" s="459" t="s">
        <v>343</v>
      </c>
      <c r="M15" s="470">
        <v>44712</v>
      </c>
      <c r="N15" s="459" t="s">
        <v>321</v>
      </c>
      <c r="O15" s="132"/>
      <c r="P15" s="462" t="s">
        <v>322</v>
      </c>
      <c r="Q15" s="462" t="s">
        <v>279</v>
      </c>
      <c r="R15" s="458" t="s">
        <v>296</v>
      </c>
      <c r="S15" s="458" t="s">
        <v>297</v>
      </c>
      <c r="T15" s="132"/>
      <c r="U15" s="132"/>
      <c r="V15" s="132"/>
      <c r="W15" s="132"/>
      <c r="X15" s="132"/>
      <c r="Y15" s="132"/>
      <c r="Z15" s="132"/>
    </row>
    <row r="16" spans="1:26" ht="28.5">
      <c r="A16" s="441"/>
      <c r="B16" s="441"/>
      <c r="C16" s="441"/>
      <c r="D16" s="441"/>
      <c r="E16" s="441"/>
      <c r="F16" s="441"/>
      <c r="G16" s="441"/>
      <c r="H16" s="143" t="s">
        <v>344</v>
      </c>
      <c r="I16" s="441"/>
      <c r="J16" s="441"/>
      <c r="K16" s="441"/>
      <c r="L16" s="441"/>
      <c r="M16" s="441"/>
      <c r="N16" s="442"/>
      <c r="O16" s="132"/>
      <c r="P16" s="442"/>
      <c r="Q16" s="442"/>
      <c r="R16" s="442"/>
      <c r="S16" s="442"/>
      <c r="T16" s="132"/>
      <c r="U16" s="132"/>
      <c r="V16" s="132"/>
      <c r="W16" s="132"/>
      <c r="X16" s="132"/>
      <c r="Y16" s="132"/>
      <c r="Z16" s="132"/>
    </row>
    <row r="17" spans="1:26" ht="315">
      <c r="A17" s="442"/>
      <c r="B17" s="442"/>
      <c r="C17" s="442"/>
      <c r="D17" s="442"/>
      <c r="E17" s="442"/>
      <c r="F17" s="442"/>
      <c r="G17" s="442"/>
      <c r="H17" s="143" t="s">
        <v>345</v>
      </c>
      <c r="I17" s="442"/>
      <c r="J17" s="442"/>
      <c r="K17" s="442"/>
      <c r="L17" s="442"/>
      <c r="M17" s="442"/>
      <c r="N17" s="147" t="s">
        <v>346</v>
      </c>
      <c r="O17" s="132"/>
      <c r="P17" s="144" t="s">
        <v>322</v>
      </c>
      <c r="Q17" s="144" t="s">
        <v>279</v>
      </c>
      <c r="R17" s="145" t="s">
        <v>296</v>
      </c>
      <c r="S17" s="146" t="s">
        <v>297</v>
      </c>
      <c r="T17" s="132"/>
      <c r="U17" s="132"/>
      <c r="V17" s="132"/>
      <c r="W17" s="132"/>
      <c r="X17" s="132"/>
      <c r="Y17" s="132"/>
      <c r="Z17" s="132"/>
    </row>
    <row r="18" spans="1:26" ht="99.75">
      <c r="A18" s="459" t="s">
        <v>347</v>
      </c>
      <c r="B18" s="460" t="s">
        <v>348</v>
      </c>
      <c r="C18" s="460" t="s">
        <v>349</v>
      </c>
      <c r="D18" s="460" t="s">
        <v>350</v>
      </c>
      <c r="E18" s="459" t="s">
        <v>351</v>
      </c>
      <c r="F18" s="459" t="s">
        <v>270</v>
      </c>
      <c r="G18" s="467" t="s">
        <v>352</v>
      </c>
      <c r="H18" s="143" t="s">
        <v>353</v>
      </c>
      <c r="I18" s="466" t="s">
        <v>354</v>
      </c>
      <c r="J18" s="459" t="s">
        <v>274</v>
      </c>
      <c r="K18" s="460" t="s">
        <v>355</v>
      </c>
      <c r="L18" s="459" t="s">
        <v>356</v>
      </c>
      <c r="M18" s="461">
        <v>44895</v>
      </c>
      <c r="N18" s="459" t="s">
        <v>357</v>
      </c>
      <c r="O18" s="132"/>
      <c r="P18" s="462" t="s">
        <v>322</v>
      </c>
      <c r="Q18" s="462" t="s">
        <v>279</v>
      </c>
      <c r="R18" s="458" t="s">
        <v>296</v>
      </c>
      <c r="S18" s="458" t="s">
        <v>297</v>
      </c>
      <c r="T18" s="132"/>
      <c r="U18" s="132"/>
      <c r="V18" s="132"/>
      <c r="W18" s="132"/>
      <c r="X18" s="132"/>
      <c r="Y18" s="132"/>
      <c r="Z18" s="132"/>
    </row>
    <row r="19" spans="1:26" ht="128.25">
      <c r="A19" s="442"/>
      <c r="B19" s="442"/>
      <c r="C19" s="442"/>
      <c r="D19" s="442"/>
      <c r="E19" s="442"/>
      <c r="F19" s="442"/>
      <c r="G19" s="442"/>
      <c r="H19" s="143" t="s">
        <v>358</v>
      </c>
      <c r="I19" s="442"/>
      <c r="J19" s="442"/>
      <c r="K19" s="442"/>
      <c r="L19" s="442"/>
      <c r="M19" s="442"/>
      <c r="N19" s="442"/>
      <c r="O19" s="132"/>
      <c r="P19" s="442"/>
      <c r="Q19" s="442"/>
      <c r="R19" s="442"/>
      <c r="S19" s="442"/>
      <c r="T19" s="132"/>
      <c r="U19" s="132"/>
      <c r="V19" s="132"/>
      <c r="W19" s="132"/>
      <c r="X19" s="132"/>
      <c r="Y19" s="132"/>
      <c r="Z19" s="132"/>
    </row>
    <row r="20" spans="1:26" ht="71.25">
      <c r="A20" s="459" t="s">
        <v>359</v>
      </c>
      <c r="B20" s="460" t="s">
        <v>360</v>
      </c>
      <c r="C20" s="460" t="s">
        <v>361</v>
      </c>
      <c r="D20" s="460" t="s">
        <v>350</v>
      </c>
      <c r="E20" s="459" t="s">
        <v>328</v>
      </c>
      <c r="F20" s="459" t="s">
        <v>362</v>
      </c>
      <c r="G20" s="471" t="s">
        <v>331</v>
      </c>
      <c r="H20" s="143" t="s">
        <v>363</v>
      </c>
      <c r="I20" s="466" t="s">
        <v>354</v>
      </c>
      <c r="J20" s="459" t="s">
        <v>274</v>
      </c>
      <c r="K20" s="460" t="s">
        <v>364</v>
      </c>
      <c r="L20" s="459" t="s">
        <v>365</v>
      </c>
      <c r="M20" s="461">
        <v>44895</v>
      </c>
      <c r="N20" s="459" t="s">
        <v>366</v>
      </c>
      <c r="O20" s="132"/>
      <c r="P20" s="462" t="s">
        <v>322</v>
      </c>
      <c r="Q20" s="462" t="s">
        <v>279</v>
      </c>
      <c r="R20" s="458" t="s">
        <v>296</v>
      </c>
      <c r="S20" s="458" t="s">
        <v>297</v>
      </c>
      <c r="T20" s="132"/>
      <c r="U20" s="132"/>
      <c r="V20" s="132"/>
      <c r="W20" s="132"/>
      <c r="X20" s="132"/>
      <c r="Y20" s="132"/>
      <c r="Z20" s="132"/>
    </row>
    <row r="21" spans="1:26" ht="156.75">
      <c r="A21" s="442"/>
      <c r="B21" s="442"/>
      <c r="C21" s="442"/>
      <c r="D21" s="442"/>
      <c r="E21" s="442"/>
      <c r="F21" s="442"/>
      <c r="G21" s="442"/>
      <c r="H21" s="143" t="s">
        <v>367</v>
      </c>
      <c r="I21" s="442"/>
      <c r="J21" s="442"/>
      <c r="K21" s="442"/>
      <c r="L21" s="442"/>
      <c r="M21" s="442"/>
      <c r="N21" s="442"/>
      <c r="O21" s="132"/>
      <c r="P21" s="442"/>
      <c r="Q21" s="442"/>
      <c r="R21" s="442"/>
      <c r="S21" s="442"/>
      <c r="T21" s="132"/>
      <c r="U21" s="132"/>
      <c r="V21" s="132"/>
      <c r="W21" s="132"/>
      <c r="X21" s="132"/>
      <c r="Y21" s="132"/>
      <c r="Z21" s="132"/>
    </row>
    <row r="22" spans="1:26" ht="71.25">
      <c r="A22" s="459" t="s">
        <v>368</v>
      </c>
      <c r="B22" s="460" t="s">
        <v>369</v>
      </c>
      <c r="C22" s="460" t="s">
        <v>361</v>
      </c>
      <c r="D22" s="460" t="s">
        <v>370</v>
      </c>
      <c r="E22" s="459" t="s">
        <v>269</v>
      </c>
      <c r="F22" s="459" t="s">
        <v>270</v>
      </c>
      <c r="G22" s="467" t="s">
        <v>271</v>
      </c>
      <c r="H22" s="143" t="s">
        <v>363</v>
      </c>
      <c r="I22" s="466" t="s">
        <v>341</v>
      </c>
      <c r="J22" s="459" t="s">
        <v>274</v>
      </c>
      <c r="K22" s="460" t="s">
        <v>371</v>
      </c>
      <c r="L22" s="459" t="s">
        <v>365</v>
      </c>
      <c r="M22" s="461">
        <v>44895</v>
      </c>
      <c r="N22" s="459" t="s">
        <v>372</v>
      </c>
      <c r="O22" s="132"/>
      <c r="P22" s="462" t="s">
        <v>322</v>
      </c>
      <c r="Q22" s="462" t="s">
        <v>279</v>
      </c>
      <c r="R22" s="458" t="s">
        <v>296</v>
      </c>
      <c r="S22" s="458" t="s">
        <v>297</v>
      </c>
      <c r="T22" s="132"/>
      <c r="U22" s="132"/>
      <c r="V22" s="132"/>
      <c r="W22" s="132"/>
      <c r="X22" s="132"/>
      <c r="Y22" s="132"/>
      <c r="Z22" s="132"/>
    </row>
    <row r="23" spans="1:26" ht="85.5">
      <c r="A23" s="441"/>
      <c r="B23" s="441"/>
      <c r="C23" s="441"/>
      <c r="D23" s="441"/>
      <c r="E23" s="441"/>
      <c r="F23" s="441"/>
      <c r="G23" s="441"/>
      <c r="H23" s="143" t="s">
        <v>373</v>
      </c>
      <c r="I23" s="441"/>
      <c r="J23" s="441"/>
      <c r="K23" s="442"/>
      <c r="L23" s="441"/>
      <c r="M23" s="441"/>
      <c r="N23" s="441"/>
      <c r="O23" s="132"/>
      <c r="P23" s="441"/>
      <c r="Q23" s="441"/>
      <c r="R23" s="441"/>
      <c r="S23" s="441"/>
      <c r="T23" s="132"/>
      <c r="U23" s="132"/>
      <c r="V23" s="132"/>
      <c r="W23" s="132"/>
      <c r="X23" s="132"/>
      <c r="Y23" s="132"/>
      <c r="Z23" s="132"/>
    </row>
    <row r="24" spans="1:26" ht="213.75">
      <c r="A24" s="442"/>
      <c r="B24" s="442"/>
      <c r="C24" s="442"/>
      <c r="D24" s="442"/>
      <c r="E24" s="442"/>
      <c r="F24" s="442"/>
      <c r="G24" s="442"/>
      <c r="H24" s="143" t="s">
        <v>374</v>
      </c>
      <c r="I24" s="442"/>
      <c r="J24" s="442"/>
      <c r="K24" s="143" t="s">
        <v>375</v>
      </c>
      <c r="L24" s="442"/>
      <c r="M24" s="442"/>
      <c r="N24" s="442"/>
      <c r="O24" s="132"/>
      <c r="P24" s="442"/>
      <c r="Q24" s="442"/>
      <c r="R24" s="442"/>
      <c r="S24" s="442"/>
      <c r="T24" s="132"/>
      <c r="U24" s="132"/>
      <c r="V24" s="132"/>
      <c r="W24" s="132"/>
      <c r="X24" s="132"/>
      <c r="Y24" s="132"/>
      <c r="Z24" s="132"/>
    </row>
    <row r="25" spans="1:26" ht="99.75">
      <c r="A25" s="459" t="s">
        <v>376</v>
      </c>
      <c r="B25" s="460" t="s">
        <v>377</v>
      </c>
      <c r="C25" s="151" t="s">
        <v>378</v>
      </c>
      <c r="D25" s="463" t="s">
        <v>379</v>
      </c>
      <c r="E25" s="464" t="s">
        <v>328</v>
      </c>
      <c r="F25" s="464" t="s">
        <v>362</v>
      </c>
      <c r="G25" s="465" t="s">
        <v>331</v>
      </c>
      <c r="H25" s="143" t="s">
        <v>380</v>
      </c>
      <c r="I25" s="466" t="s">
        <v>341</v>
      </c>
      <c r="J25" s="459" t="s">
        <v>274</v>
      </c>
      <c r="K25" s="143" t="s">
        <v>381</v>
      </c>
      <c r="L25" s="459" t="s">
        <v>382</v>
      </c>
      <c r="M25" s="461">
        <v>44895</v>
      </c>
      <c r="N25" s="459" t="s">
        <v>383</v>
      </c>
      <c r="O25" s="132"/>
      <c r="P25" s="462" t="s">
        <v>322</v>
      </c>
      <c r="Q25" s="462" t="s">
        <v>279</v>
      </c>
      <c r="R25" s="458" t="s">
        <v>296</v>
      </c>
      <c r="S25" s="458" t="s">
        <v>297</v>
      </c>
      <c r="T25" s="132"/>
      <c r="U25" s="132"/>
      <c r="V25" s="132"/>
      <c r="W25" s="132"/>
      <c r="X25" s="132"/>
      <c r="Y25" s="132"/>
      <c r="Z25" s="132"/>
    </row>
    <row r="26" spans="1:26" ht="57">
      <c r="A26" s="442"/>
      <c r="B26" s="442"/>
      <c r="C26" s="151" t="s">
        <v>384</v>
      </c>
      <c r="D26" s="442"/>
      <c r="E26" s="442"/>
      <c r="F26" s="442"/>
      <c r="G26" s="442"/>
      <c r="H26" s="143" t="s">
        <v>385</v>
      </c>
      <c r="I26" s="442"/>
      <c r="J26" s="442"/>
      <c r="K26" s="143" t="s">
        <v>386</v>
      </c>
      <c r="L26" s="442"/>
      <c r="M26" s="442"/>
      <c r="N26" s="442"/>
      <c r="O26" s="132"/>
      <c r="P26" s="442"/>
      <c r="Q26" s="442"/>
      <c r="R26" s="442"/>
      <c r="S26" s="442"/>
      <c r="T26" s="132"/>
      <c r="U26" s="132"/>
      <c r="V26" s="132"/>
      <c r="W26" s="132"/>
      <c r="X26" s="132"/>
      <c r="Y26" s="132"/>
      <c r="Z26" s="132"/>
    </row>
    <row r="27" spans="1:26" ht="142.5">
      <c r="A27" s="459" t="s">
        <v>387</v>
      </c>
      <c r="B27" s="463" t="s">
        <v>388</v>
      </c>
      <c r="C27" s="151" t="s">
        <v>389</v>
      </c>
      <c r="D27" s="463" t="s">
        <v>390</v>
      </c>
      <c r="E27" s="464" t="s">
        <v>328</v>
      </c>
      <c r="F27" s="464" t="s">
        <v>362</v>
      </c>
      <c r="G27" s="465" t="s">
        <v>331</v>
      </c>
      <c r="H27" s="143" t="s">
        <v>391</v>
      </c>
      <c r="I27" s="466" t="s">
        <v>341</v>
      </c>
      <c r="J27" s="459" t="s">
        <v>274</v>
      </c>
      <c r="K27" s="460" t="s">
        <v>392</v>
      </c>
      <c r="L27" s="459" t="s">
        <v>393</v>
      </c>
      <c r="M27" s="459" t="s">
        <v>394</v>
      </c>
      <c r="N27" s="459" t="s">
        <v>395</v>
      </c>
      <c r="O27" s="132"/>
      <c r="P27" s="462" t="s">
        <v>322</v>
      </c>
      <c r="Q27" s="462" t="s">
        <v>279</v>
      </c>
      <c r="R27" s="458" t="s">
        <v>296</v>
      </c>
      <c r="S27" s="458" t="s">
        <v>297</v>
      </c>
      <c r="T27" s="132"/>
      <c r="U27" s="132"/>
      <c r="V27" s="132"/>
      <c r="W27" s="132"/>
      <c r="X27" s="132"/>
      <c r="Y27" s="132"/>
      <c r="Z27" s="132"/>
    </row>
    <row r="28" spans="1:26" ht="114">
      <c r="A28" s="441"/>
      <c r="B28" s="441"/>
      <c r="C28" s="151" t="s">
        <v>396</v>
      </c>
      <c r="D28" s="441"/>
      <c r="E28" s="441"/>
      <c r="F28" s="441"/>
      <c r="G28" s="441"/>
      <c r="H28" s="143" t="s">
        <v>397</v>
      </c>
      <c r="I28" s="441"/>
      <c r="J28" s="441"/>
      <c r="K28" s="441"/>
      <c r="L28" s="441"/>
      <c r="M28" s="441"/>
      <c r="N28" s="441"/>
      <c r="O28" s="132"/>
      <c r="P28" s="441"/>
      <c r="Q28" s="441"/>
      <c r="R28" s="441"/>
      <c r="S28" s="441"/>
      <c r="T28" s="132"/>
      <c r="U28" s="132"/>
      <c r="V28" s="132"/>
      <c r="W28" s="132"/>
      <c r="X28" s="132"/>
      <c r="Y28" s="132"/>
      <c r="Z28" s="132"/>
    </row>
    <row r="29" spans="1:26" ht="156.75">
      <c r="A29" s="442"/>
      <c r="B29" s="442"/>
      <c r="C29" s="151" t="s">
        <v>398</v>
      </c>
      <c r="D29" s="442"/>
      <c r="E29" s="442"/>
      <c r="F29" s="442"/>
      <c r="G29" s="442"/>
      <c r="H29" s="143" t="s">
        <v>399</v>
      </c>
      <c r="I29" s="442"/>
      <c r="J29" s="442"/>
      <c r="K29" s="442"/>
      <c r="L29" s="442"/>
      <c r="M29" s="442"/>
      <c r="N29" s="442"/>
      <c r="O29" s="132"/>
      <c r="P29" s="442"/>
      <c r="Q29" s="442"/>
      <c r="R29" s="442"/>
      <c r="S29" s="442"/>
      <c r="T29" s="132"/>
      <c r="U29" s="132"/>
      <c r="V29" s="132"/>
      <c r="W29" s="132"/>
      <c r="X29" s="132"/>
      <c r="Y29" s="132"/>
      <c r="Z29" s="132"/>
    </row>
    <row r="30" spans="1:26" ht="114">
      <c r="A30" s="459" t="s">
        <v>400</v>
      </c>
      <c r="B30" s="463" t="s">
        <v>401</v>
      </c>
      <c r="C30" s="151" t="s">
        <v>402</v>
      </c>
      <c r="D30" s="463" t="s">
        <v>403</v>
      </c>
      <c r="E30" s="464" t="s">
        <v>328</v>
      </c>
      <c r="F30" s="464" t="s">
        <v>362</v>
      </c>
      <c r="G30" s="465" t="s">
        <v>331</v>
      </c>
      <c r="H30" s="143" t="s">
        <v>404</v>
      </c>
      <c r="I30" s="466" t="s">
        <v>341</v>
      </c>
      <c r="J30" s="459" t="s">
        <v>274</v>
      </c>
      <c r="K30" s="460" t="s">
        <v>405</v>
      </c>
      <c r="L30" s="459" t="s">
        <v>406</v>
      </c>
      <c r="M30" s="461">
        <v>44895</v>
      </c>
      <c r="N30" s="459" t="s">
        <v>407</v>
      </c>
      <c r="O30" s="132"/>
      <c r="P30" s="462" t="s">
        <v>322</v>
      </c>
      <c r="Q30" s="462" t="s">
        <v>279</v>
      </c>
      <c r="R30" s="458" t="s">
        <v>296</v>
      </c>
      <c r="S30" s="458" t="s">
        <v>297</v>
      </c>
      <c r="T30" s="132"/>
      <c r="U30" s="132"/>
      <c r="V30" s="132"/>
      <c r="W30" s="132"/>
      <c r="X30" s="132"/>
      <c r="Y30" s="132"/>
      <c r="Z30" s="132"/>
    </row>
    <row r="31" spans="1:26" ht="142.5">
      <c r="A31" s="442"/>
      <c r="B31" s="442"/>
      <c r="C31" s="151" t="s">
        <v>408</v>
      </c>
      <c r="D31" s="442"/>
      <c r="E31" s="442"/>
      <c r="F31" s="442"/>
      <c r="G31" s="442"/>
      <c r="H31" s="143" t="s">
        <v>409</v>
      </c>
      <c r="I31" s="442"/>
      <c r="J31" s="442"/>
      <c r="K31" s="442"/>
      <c r="L31" s="442"/>
      <c r="M31" s="442"/>
      <c r="N31" s="442"/>
      <c r="O31" s="132"/>
      <c r="P31" s="442"/>
      <c r="Q31" s="442"/>
      <c r="R31" s="442"/>
      <c r="S31" s="442"/>
      <c r="T31" s="132"/>
      <c r="U31" s="132"/>
      <c r="V31" s="132"/>
      <c r="W31" s="132"/>
      <c r="X31" s="132"/>
      <c r="Y31" s="132"/>
      <c r="Z31" s="132"/>
    </row>
    <row r="32" spans="1:26" ht="315">
      <c r="A32" s="147" t="s">
        <v>410</v>
      </c>
      <c r="B32" s="151" t="s">
        <v>411</v>
      </c>
      <c r="C32" s="151" t="s">
        <v>412</v>
      </c>
      <c r="D32" s="151" t="s">
        <v>413</v>
      </c>
      <c r="E32" s="152" t="s">
        <v>328</v>
      </c>
      <c r="F32" s="152" t="s">
        <v>362</v>
      </c>
      <c r="G32" s="153" t="s">
        <v>331</v>
      </c>
      <c r="H32" s="143" t="s">
        <v>414</v>
      </c>
      <c r="I32" s="154" t="s">
        <v>341</v>
      </c>
      <c r="J32" s="147" t="s">
        <v>274</v>
      </c>
      <c r="K32" s="143" t="s">
        <v>415</v>
      </c>
      <c r="L32" s="147" t="s">
        <v>416</v>
      </c>
      <c r="M32" s="155">
        <v>44895</v>
      </c>
      <c r="N32" s="147" t="s">
        <v>417</v>
      </c>
      <c r="O32" s="132"/>
      <c r="P32" s="144" t="s">
        <v>322</v>
      </c>
      <c r="Q32" s="144" t="s">
        <v>279</v>
      </c>
      <c r="R32" s="145" t="s">
        <v>296</v>
      </c>
      <c r="S32" s="146" t="s">
        <v>297</v>
      </c>
      <c r="T32" s="132"/>
      <c r="U32" s="132"/>
      <c r="V32" s="132"/>
      <c r="W32" s="132"/>
      <c r="X32" s="132"/>
      <c r="Y32" s="132"/>
      <c r="Z32" s="132"/>
    </row>
    <row r="33" spans="1:26" ht="57">
      <c r="A33" s="459" t="s">
        <v>418</v>
      </c>
      <c r="B33" s="460" t="s">
        <v>419</v>
      </c>
      <c r="C33" s="143" t="s">
        <v>420</v>
      </c>
      <c r="D33" s="460" t="s">
        <v>421</v>
      </c>
      <c r="E33" s="459" t="s">
        <v>269</v>
      </c>
      <c r="F33" s="459" t="s">
        <v>270</v>
      </c>
      <c r="G33" s="467" t="s">
        <v>271</v>
      </c>
      <c r="H33" s="143" t="s">
        <v>422</v>
      </c>
      <c r="I33" s="467" t="s">
        <v>271</v>
      </c>
      <c r="J33" s="459" t="s">
        <v>274</v>
      </c>
      <c r="K33" s="460" t="s">
        <v>423</v>
      </c>
      <c r="L33" s="459" t="s">
        <v>276</v>
      </c>
      <c r="M33" s="461">
        <v>44895</v>
      </c>
      <c r="N33" s="459" t="s">
        <v>424</v>
      </c>
      <c r="O33" s="132"/>
      <c r="P33" s="462" t="s">
        <v>322</v>
      </c>
      <c r="Q33" s="462" t="s">
        <v>279</v>
      </c>
      <c r="R33" s="458" t="s">
        <v>296</v>
      </c>
      <c r="S33" s="458" t="s">
        <v>297</v>
      </c>
      <c r="T33" s="132"/>
      <c r="U33" s="132"/>
      <c r="V33" s="132"/>
      <c r="W33" s="132"/>
      <c r="X33" s="132"/>
      <c r="Y33" s="132"/>
      <c r="Z33" s="132"/>
    </row>
    <row r="34" spans="1:26" ht="71.25">
      <c r="A34" s="442"/>
      <c r="B34" s="442"/>
      <c r="C34" s="143" t="s">
        <v>425</v>
      </c>
      <c r="D34" s="442"/>
      <c r="E34" s="442"/>
      <c r="F34" s="442"/>
      <c r="G34" s="442"/>
      <c r="H34" s="143" t="s">
        <v>426</v>
      </c>
      <c r="I34" s="442"/>
      <c r="J34" s="442"/>
      <c r="K34" s="442"/>
      <c r="L34" s="442"/>
      <c r="M34" s="442"/>
      <c r="N34" s="442"/>
      <c r="O34" s="132"/>
      <c r="P34" s="442"/>
      <c r="Q34" s="442"/>
      <c r="R34" s="442"/>
      <c r="S34" s="442"/>
      <c r="T34" s="132"/>
      <c r="U34" s="132"/>
      <c r="V34" s="132"/>
      <c r="W34" s="132"/>
      <c r="X34" s="132"/>
      <c r="Y34" s="132"/>
      <c r="Z34" s="132"/>
    </row>
    <row r="35" spans="1:26" ht="142.5">
      <c r="A35" s="459" t="s">
        <v>427</v>
      </c>
      <c r="B35" s="460" t="s">
        <v>411</v>
      </c>
      <c r="C35" s="143" t="s">
        <v>428</v>
      </c>
      <c r="D35" s="460" t="s">
        <v>429</v>
      </c>
      <c r="E35" s="459" t="s">
        <v>430</v>
      </c>
      <c r="F35" s="459" t="s">
        <v>270</v>
      </c>
      <c r="G35" s="471" t="s">
        <v>273</v>
      </c>
      <c r="H35" s="143" t="s">
        <v>431</v>
      </c>
      <c r="I35" s="466" t="s">
        <v>341</v>
      </c>
      <c r="J35" s="459" t="s">
        <v>274</v>
      </c>
      <c r="K35" s="460" t="s">
        <v>432</v>
      </c>
      <c r="L35" s="459" t="s">
        <v>433</v>
      </c>
      <c r="M35" s="461">
        <v>44895</v>
      </c>
      <c r="N35" s="459" t="s">
        <v>434</v>
      </c>
      <c r="O35" s="132"/>
      <c r="P35" s="462" t="s">
        <v>322</v>
      </c>
      <c r="Q35" s="462" t="s">
        <v>279</v>
      </c>
      <c r="R35" s="458" t="s">
        <v>296</v>
      </c>
      <c r="S35" s="458" t="s">
        <v>297</v>
      </c>
      <c r="T35" s="132"/>
      <c r="U35" s="132"/>
      <c r="V35" s="132"/>
      <c r="W35" s="132"/>
      <c r="X35" s="132"/>
      <c r="Y35" s="132"/>
      <c r="Z35" s="132"/>
    </row>
    <row r="36" spans="1:26" ht="142.5">
      <c r="A36" s="442"/>
      <c r="B36" s="442"/>
      <c r="C36" s="143" t="s">
        <v>435</v>
      </c>
      <c r="D36" s="442"/>
      <c r="E36" s="442"/>
      <c r="F36" s="442"/>
      <c r="G36" s="442"/>
      <c r="H36" s="143" t="s">
        <v>431</v>
      </c>
      <c r="I36" s="442"/>
      <c r="J36" s="442"/>
      <c r="K36" s="442"/>
      <c r="L36" s="442"/>
      <c r="M36" s="442"/>
      <c r="N36" s="442"/>
      <c r="O36" s="132"/>
      <c r="P36" s="442"/>
      <c r="Q36" s="442"/>
      <c r="R36" s="442"/>
      <c r="S36" s="442"/>
      <c r="T36" s="132"/>
      <c r="U36" s="132"/>
      <c r="V36" s="132"/>
      <c r="W36" s="132"/>
      <c r="X36" s="132"/>
      <c r="Y36" s="132"/>
      <c r="Z36" s="132"/>
    </row>
    <row r="37" spans="1:26" ht="199.5">
      <c r="A37" s="459" t="s">
        <v>436</v>
      </c>
      <c r="B37" s="460" t="s">
        <v>437</v>
      </c>
      <c r="C37" s="143" t="s">
        <v>438</v>
      </c>
      <c r="D37" s="460" t="s">
        <v>439</v>
      </c>
      <c r="E37" s="459" t="s">
        <v>315</v>
      </c>
      <c r="F37" s="459" t="s">
        <v>288</v>
      </c>
      <c r="G37" s="467" t="s">
        <v>316</v>
      </c>
      <c r="H37" s="143" t="s">
        <v>440</v>
      </c>
      <c r="I37" s="466" t="s">
        <v>341</v>
      </c>
      <c r="J37" s="459" t="s">
        <v>274</v>
      </c>
      <c r="K37" s="460" t="s">
        <v>441</v>
      </c>
      <c r="L37" s="459" t="s">
        <v>442</v>
      </c>
      <c r="M37" s="150">
        <v>44651</v>
      </c>
      <c r="N37" s="459" t="s">
        <v>443</v>
      </c>
      <c r="O37" s="132"/>
      <c r="P37" s="462" t="s">
        <v>444</v>
      </c>
      <c r="Q37" s="462" t="s">
        <v>279</v>
      </c>
      <c r="R37" s="458" t="s">
        <v>296</v>
      </c>
      <c r="S37" s="458" t="s">
        <v>297</v>
      </c>
      <c r="T37" s="132"/>
      <c r="U37" s="132"/>
      <c r="V37" s="132"/>
      <c r="W37" s="132"/>
      <c r="X37" s="132"/>
      <c r="Y37" s="132"/>
      <c r="Z37" s="132"/>
    </row>
    <row r="38" spans="1:26" ht="71.25">
      <c r="A38" s="441"/>
      <c r="B38" s="441"/>
      <c r="C38" s="143" t="s">
        <v>445</v>
      </c>
      <c r="D38" s="441"/>
      <c r="E38" s="441"/>
      <c r="F38" s="441"/>
      <c r="G38" s="441"/>
      <c r="H38" s="143" t="s">
        <v>446</v>
      </c>
      <c r="I38" s="441"/>
      <c r="J38" s="441"/>
      <c r="K38" s="441"/>
      <c r="L38" s="441"/>
      <c r="M38" s="150">
        <v>44711</v>
      </c>
      <c r="N38" s="441"/>
      <c r="O38" s="132"/>
      <c r="P38" s="441"/>
      <c r="Q38" s="441"/>
      <c r="R38" s="441"/>
      <c r="S38" s="441"/>
      <c r="T38" s="132"/>
      <c r="U38" s="132"/>
      <c r="V38" s="132"/>
      <c r="W38" s="132"/>
      <c r="X38" s="132"/>
      <c r="Y38" s="132"/>
      <c r="Z38" s="132"/>
    </row>
    <row r="39" spans="1:26" ht="128.25">
      <c r="A39" s="442"/>
      <c r="B39" s="442"/>
      <c r="C39" s="143" t="s">
        <v>447</v>
      </c>
      <c r="D39" s="442"/>
      <c r="E39" s="442"/>
      <c r="F39" s="442"/>
      <c r="G39" s="442"/>
      <c r="H39" s="143" t="s">
        <v>448</v>
      </c>
      <c r="I39" s="442"/>
      <c r="J39" s="442"/>
      <c r="K39" s="442"/>
      <c r="L39" s="442"/>
      <c r="M39" s="150">
        <v>44804</v>
      </c>
      <c r="N39" s="442"/>
      <c r="O39" s="132"/>
      <c r="P39" s="442"/>
      <c r="Q39" s="442"/>
      <c r="R39" s="442"/>
      <c r="S39" s="442"/>
      <c r="T39" s="132"/>
      <c r="U39" s="132"/>
      <c r="V39" s="132"/>
      <c r="W39" s="132"/>
      <c r="X39" s="132"/>
      <c r="Y39" s="132"/>
      <c r="Z39" s="132"/>
    </row>
    <row r="40" spans="1:26" ht="156.75">
      <c r="A40" s="459" t="s">
        <v>449</v>
      </c>
      <c r="B40" s="463" t="s">
        <v>450</v>
      </c>
      <c r="C40" s="143" t="s">
        <v>451</v>
      </c>
      <c r="D40" s="460" t="s">
        <v>452</v>
      </c>
      <c r="E40" s="464" t="s">
        <v>328</v>
      </c>
      <c r="F40" s="464" t="s">
        <v>270</v>
      </c>
      <c r="G40" s="467" t="s">
        <v>271</v>
      </c>
      <c r="H40" s="143" t="s">
        <v>453</v>
      </c>
      <c r="I40" s="466" t="s">
        <v>354</v>
      </c>
      <c r="J40" s="459" t="s">
        <v>274</v>
      </c>
      <c r="K40" s="460" t="s">
        <v>454</v>
      </c>
      <c r="L40" s="459" t="s">
        <v>455</v>
      </c>
      <c r="M40" s="470">
        <v>44712</v>
      </c>
      <c r="N40" s="459" t="s">
        <v>456</v>
      </c>
      <c r="O40" s="132"/>
      <c r="P40" s="462" t="s">
        <v>457</v>
      </c>
      <c r="Q40" s="462" t="s">
        <v>279</v>
      </c>
      <c r="R40" s="458" t="s">
        <v>296</v>
      </c>
      <c r="S40" s="458" t="s">
        <v>297</v>
      </c>
      <c r="T40" s="132"/>
      <c r="U40" s="132"/>
      <c r="V40" s="132"/>
      <c r="W40" s="132"/>
      <c r="X40" s="132"/>
      <c r="Y40" s="132"/>
      <c r="Z40" s="132"/>
    </row>
    <row r="41" spans="1:26">
      <c r="A41" s="442"/>
      <c r="B41" s="442"/>
      <c r="C41" s="151" t="s">
        <v>458</v>
      </c>
      <c r="D41" s="442"/>
      <c r="E41" s="442"/>
      <c r="F41" s="442"/>
      <c r="G41" s="442"/>
      <c r="H41" s="143" t="s">
        <v>459</v>
      </c>
      <c r="I41" s="442"/>
      <c r="J41" s="442"/>
      <c r="K41" s="442"/>
      <c r="L41" s="442"/>
      <c r="M41" s="442"/>
      <c r="N41" s="442"/>
      <c r="O41" s="132"/>
      <c r="P41" s="442"/>
      <c r="Q41" s="442"/>
      <c r="R41" s="442"/>
      <c r="S41" s="442"/>
      <c r="T41" s="132"/>
      <c r="U41" s="132"/>
      <c r="V41" s="132"/>
      <c r="W41" s="132"/>
      <c r="X41" s="132"/>
      <c r="Y41" s="132"/>
      <c r="Z41" s="132"/>
    </row>
    <row r="42" spans="1:26" ht="315">
      <c r="A42" s="156" t="s">
        <v>460</v>
      </c>
      <c r="B42" s="157" t="s">
        <v>461</v>
      </c>
      <c r="C42" s="157" t="s">
        <v>462</v>
      </c>
      <c r="D42" s="157" t="s">
        <v>463</v>
      </c>
      <c r="E42" s="156" t="s">
        <v>430</v>
      </c>
      <c r="F42" s="156" t="s">
        <v>288</v>
      </c>
      <c r="G42" s="158" t="s">
        <v>304</v>
      </c>
      <c r="H42" s="157" t="s">
        <v>464</v>
      </c>
      <c r="I42" s="159" t="s">
        <v>273</v>
      </c>
      <c r="J42" s="156" t="s">
        <v>274</v>
      </c>
      <c r="K42" s="157" t="s">
        <v>465</v>
      </c>
      <c r="L42" s="156" t="s">
        <v>466</v>
      </c>
      <c r="M42" s="160">
        <v>44742</v>
      </c>
      <c r="N42" s="156" t="s">
        <v>467</v>
      </c>
      <c r="O42" s="132"/>
      <c r="P42" s="144" t="s">
        <v>322</v>
      </c>
      <c r="Q42" s="144" t="s">
        <v>279</v>
      </c>
      <c r="R42" s="145" t="s">
        <v>296</v>
      </c>
      <c r="S42" s="146" t="s">
        <v>297</v>
      </c>
      <c r="T42" s="132"/>
      <c r="U42" s="132"/>
      <c r="V42" s="132"/>
      <c r="W42" s="132"/>
      <c r="X42" s="132"/>
      <c r="Y42" s="132"/>
      <c r="Z42" s="132"/>
    </row>
    <row r="43" spans="1:26" ht="375">
      <c r="A43" s="156" t="s">
        <v>468</v>
      </c>
      <c r="B43" s="157" t="s">
        <v>469</v>
      </c>
      <c r="C43" s="157" t="s">
        <v>470</v>
      </c>
      <c r="D43" s="157" t="s">
        <v>471</v>
      </c>
      <c r="E43" s="156" t="s">
        <v>430</v>
      </c>
      <c r="F43" s="156" t="s">
        <v>328</v>
      </c>
      <c r="G43" s="161" t="s">
        <v>472</v>
      </c>
      <c r="H43" s="157" t="s">
        <v>473</v>
      </c>
      <c r="I43" s="159" t="s">
        <v>331</v>
      </c>
      <c r="J43" s="156" t="s">
        <v>274</v>
      </c>
      <c r="K43" s="157" t="s">
        <v>474</v>
      </c>
      <c r="L43" s="156" t="s">
        <v>475</v>
      </c>
      <c r="M43" s="156" t="s">
        <v>476</v>
      </c>
      <c r="N43" s="156" t="s">
        <v>477</v>
      </c>
      <c r="O43" s="132"/>
      <c r="P43" s="144" t="s">
        <v>478</v>
      </c>
      <c r="Q43" s="144" t="s">
        <v>279</v>
      </c>
      <c r="R43" s="145" t="s">
        <v>296</v>
      </c>
      <c r="S43" s="146" t="s">
        <v>297</v>
      </c>
      <c r="T43" s="132"/>
      <c r="U43" s="132"/>
      <c r="V43" s="132"/>
      <c r="W43" s="132"/>
      <c r="X43" s="132"/>
      <c r="Y43" s="132"/>
      <c r="Z43" s="132"/>
    </row>
    <row r="44" spans="1:26" ht="315">
      <c r="A44" s="147" t="s">
        <v>479</v>
      </c>
      <c r="B44" s="143" t="s">
        <v>480</v>
      </c>
      <c r="C44" s="143" t="s">
        <v>338</v>
      </c>
      <c r="D44" s="143" t="s">
        <v>481</v>
      </c>
      <c r="E44" s="147" t="s">
        <v>269</v>
      </c>
      <c r="F44" s="156" t="s">
        <v>270</v>
      </c>
      <c r="G44" s="161" t="s">
        <v>271</v>
      </c>
      <c r="H44" s="143" t="s">
        <v>482</v>
      </c>
      <c r="I44" s="154" t="s">
        <v>291</v>
      </c>
      <c r="J44" s="147" t="s">
        <v>274</v>
      </c>
      <c r="K44" s="143" t="s">
        <v>483</v>
      </c>
      <c r="L44" s="147" t="s">
        <v>484</v>
      </c>
      <c r="M44" s="155">
        <v>44895</v>
      </c>
      <c r="N44" s="156" t="s">
        <v>485</v>
      </c>
      <c r="O44" s="132"/>
      <c r="P44" s="144" t="s">
        <v>486</v>
      </c>
      <c r="Q44" s="144" t="s">
        <v>279</v>
      </c>
      <c r="R44" s="145" t="s">
        <v>296</v>
      </c>
      <c r="S44" s="146" t="s">
        <v>297</v>
      </c>
      <c r="T44" s="132"/>
      <c r="U44" s="132"/>
      <c r="V44" s="132"/>
      <c r="W44" s="132"/>
      <c r="X44" s="132"/>
      <c r="Y44" s="132"/>
      <c r="Z44" s="132"/>
    </row>
    <row r="45" spans="1:26" ht="114">
      <c r="A45" s="459" t="s">
        <v>487</v>
      </c>
      <c r="B45" s="460" t="s">
        <v>488</v>
      </c>
      <c r="C45" s="162" t="s">
        <v>489</v>
      </c>
      <c r="D45" s="460" t="s">
        <v>490</v>
      </c>
      <c r="E45" s="459" t="s">
        <v>269</v>
      </c>
      <c r="F45" s="459" t="s">
        <v>270</v>
      </c>
      <c r="G45" s="469" t="s">
        <v>271</v>
      </c>
      <c r="H45" s="143" t="s">
        <v>491</v>
      </c>
      <c r="I45" s="466" t="s">
        <v>291</v>
      </c>
      <c r="J45" s="459" t="s">
        <v>274</v>
      </c>
      <c r="K45" s="460" t="s">
        <v>492</v>
      </c>
      <c r="L45" s="459" t="s">
        <v>493</v>
      </c>
      <c r="M45" s="150">
        <v>44742</v>
      </c>
      <c r="N45" s="468" t="s">
        <v>494</v>
      </c>
      <c r="O45" s="132"/>
      <c r="P45" s="462" t="s">
        <v>322</v>
      </c>
      <c r="Q45" s="462" t="s">
        <v>279</v>
      </c>
      <c r="R45" s="458" t="s">
        <v>296</v>
      </c>
      <c r="S45" s="458" t="s">
        <v>297</v>
      </c>
      <c r="T45" s="132"/>
      <c r="U45" s="132"/>
      <c r="V45" s="132"/>
      <c r="W45" s="132"/>
      <c r="X45" s="132"/>
      <c r="Y45" s="132"/>
      <c r="Z45" s="132"/>
    </row>
    <row r="46" spans="1:26" ht="128.25">
      <c r="A46" s="441"/>
      <c r="B46" s="441"/>
      <c r="C46" s="162" t="s">
        <v>495</v>
      </c>
      <c r="D46" s="441"/>
      <c r="E46" s="441"/>
      <c r="F46" s="441"/>
      <c r="G46" s="441"/>
      <c r="H46" s="143" t="s">
        <v>496</v>
      </c>
      <c r="I46" s="441"/>
      <c r="J46" s="441"/>
      <c r="K46" s="441"/>
      <c r="L46" s="441"/>
      <c r="M46" s="150">
        <v>44834</v>
      </c>
      <c r="N46" s="441"/>
      <c r="O46" s="132"/>
      <c r="P46" s="441"/>
      <c r="Q46" s="441"/>
      <c r="R46" s="441"/>
      <c r="S46" s="441"/>
      <c r="T46" s="132"/>
      <c r="U46" s="132"/>
      <c r="V46" s="132"/>
      <c r="W46" s="132"/>
      <c r="X46" s="132"/>
      <c r="Y46" s="132"/>
      <c r="Z46" s="132"/>
    </row>
    <row r="47" spans="1:26" ht="114">
      <c r="A47" s="442"/>
      <c r="B47" s="442"/>
      <c r="C47" s="162" t="s">
        <v>497</v>
      </c>
      <c r="D47" s="442"/>
      <c r="E47" s="442"/>
      <c r="F47" s="442"/>
      <c r="G47" s="442"/>
      <c r="H47" s="151" t="s">
        <v>498</v>
      </c>
      <c r="I47" s="442"/>
      <c r="J47" s="442"/>
      <c r="K47" s="442"/>
      <c r="L47" s="442"/>
      <c r="M47" s="155">
        <v>44895</v>
      </c>
      <c r="N47" s="442"/>
      <c r="O47" s="132"/>
      <c r="P47" s="442"/>
      <c r="Q47" s="442"/>
      <c r="R47" s="442"/>
      <c r="S47" s="442"/>
      <c r="T47" s="132"/>
      <c r="U47" s="132"/>
      <c r="V47" s="132"/>
      <c r="W47" s="132"/>
      <c r="X47" s="132"/>
      <c r="Y47" s="132"/>
      <c r="Z47" s="132"/>
    </row>
    <row r="48" spans="1:26" ht="114">
      <c r="A48" s="459" t="s">
        <v>499</v>
      </c>
      <c r="B48" s="460" t="s">
        <v>500</v>
      </c>
      <c r="C48" s="162" t="s">
        <v>501</v>
      </c>
      <c r="D48" s="472" t="s">
        <v>502</v>
      </c>
      <c r="E48" s="464" t="s">
        <v>315</v>
      </c>
      <c r="F48" s="464" t="s">
        <v>270</v>
      </c>
      <c r="G48" s="465" t="s">
        <v>318</v>
      </c>
      <c r="H48" s="143" t="s">
        <v>503</v>
      </c>
      <c r="I48" s="466" t="s">
        <v>291</v>
      </c>
      <c r="J48" s="459" t="s">
        <v>274</v>
      </c>
      <c r="K48" s="460" t="s">
        <v>504</v>
      </c>
      <c r="L48" s="459" t="s">
        <v>505</v>
      </c>
      <c r="M48" s="470">
        <v>44803</v>
      </c>
      <c r="N48" s="468" t="s">
        <v>506</v>
      </c>
      <c r="O48" s="132"/>
      <c r="P48" s="462" t="s">
        <v>322</v>
      </c>
      <c r="Q48" s="462" t="s">
        <v>279</v>
      </c>
      <c r="R48" s="458" t="s">
        <v>296</v>
      </c>
      <c r="S48" s="458" t="s">
        <v>297</v>
      </c>
      <c r="T48" s="132"/>
      <c r="U48" s="132"/>
      <c r="V48" s="132"/>
      <c r="W48" s="132"/>
      <c r="X48" s="132"/>
      <c r="Y48" s="132"/>
      <c r="Z48" s="132"/>
    </row>
    <row r="49" spans="1:26" ht="114">
      <c r="A49" s="442"/>
      <c r="B49" s="442"/>
      <c r="C49" s="162" t="s">
        <v>507</v>
      </c>
      <c r="D49" s="442"/>
      <c r="E49" s="442"/>
      <c r="F49" s="442"/>
      <c r="G49" s="442"/>
      <c r="H49" s="143" t="s">
        <v>508</v>
      </c>
      <c r="I49" s="442"/>
      <c r="J49" s="442"/>
      <c r="K49" s="442"/>
      <c r="L49" s="442"/>
      <c r="M49" s="442"/>
      <c r="N49" s="442"/>
      <c r="O49" s="132"/>
      <c r="P49" s="442"/>
      <c r="Q49" s="442"/>
      <c r="R49" s="442"/>
      <c r="S49" s="442"/>
      <c r="T49" s="132"/>
      <c r="U49" s="132"/>
      <c r="V49" s="132"/>
      <c r="W49" s="132"/>
      <c r="X49" s="132"/>
      <c r="Y49" s="132"/>
      <c r="Z49" s="132"/>
    </row>
    <row r="50" spans="1:26" ht="14.25" customHeight="1">
      <c r="A50" s="132"/>
      <c r="B50" s="163"/>
      <c r="C50" s="163"/>
      <c r="D50" s="163"/>
      <c r="E50" s="132"/>
      <c r="F50" s="132"/>
      <c r="G50" s="132"/>
      <c r="H50" s="163"/>
      <c r="I50" s="132"/>
      <c r="J50" s="132"/>
      <c r="K50" s="163"/>
      <c r="L50" s="132"/>
      <c r="M50" s="132"/>
      <c r="N50" s="132"/>
      <c r="O50" s="132"/>
      <c r="P50" s="132"/>
      <c r="Q50" s="132"/>
      <c r="R50" s="164"/>
      <c r="S50" s="164"/>
      <c r="T50" s="132"/>
      <c r="U50" s="132"/>
      <c r="V50" s="132"/>
      <c r="W50" s="132"/>
      <c r="X50" s="132"/>
      <c r="Y50" s="132"/>
      <c r="Z50" s="132"/>
    </row>
    <row r="51" spans="1:26" ht="14.25" customHeight="1">
      <c r="A51" s="132"/>
      <c r="B51" s="163"/>
      <c r="C51" s="163"/>
      <c r="D51" s="163"/>
      <c r="E51" s="132"/>
      <c r="F51" s="132"/>
      <c r="G51" s="132"/>
      <c r="H51" s="163"/>
      <c r="I51" s="132"/>
      <c r="J51" s="132"/>
      <c r="K51" s="163"/>
      <c r="L51" s="132"/>
      <c r="M51" s="132"/>
      <c r="N51" s="132"/>
      <c r="O51" s="132"/>
      <c r="P51" s="132"/>
      <c r="Q51" s="132"/>
      <c r="R51" s="164"/>
      <c r="S51" s="164"/>
      <c r="T51" s="132"/>
      <c r="U51" s="132"/>
      <c r="V51" s="132"/>
      <c r="W51" s="132"/>
      <c r="X51" s="132"/>
      <c r="Y51" s="132"/>
      <c r="Z51" s="132"/>
    </row>
    <row r="52" spans="1:26" ht="14.25" customHeight="1">
      <c r="A52" s="132"/>
      <c r="B52" s="163"/>
      <c r="C52" s="163"/>
      <c r="D52" s="163"/>
      <c r="E52" s="132"/>
      <c r="F52" s="132"/>
      <c r="G52" s="132"/>
      <c r="H52" s="163"/>
      <c r="I52" s="132"/>
      <c r="J52" s="132"/>
      <c r="K52" s="163"/>
      <c r="L52" s="132"/>
      <c r="M52" s="132"/>
      <c r="N52" s="132"/>
      <c r="O52" s="132"/>
      <c r="P52" s="132"/>
      <c r="Q52" s="132"/>
      <c r="R52" s="164"/>
      <c r="S52" s="164"/>
      <c r="T52" s="132"/>
      <c r="U52" s="132"/>
      <c r="V52" s="132"/>
      <c r="W52" s="132"/>
      <c r="X52" s="132"/>
      <c r="Y52" s="132"/>
      <c r="Z52" s="132"/>
    </row>
    <row r="53" spans="1:26" ht="14.25" customHeight="1">
      <c r="A53" s="132"/>
      <c r="B53" s="163"/>
      <c r="C53" s="163"/>
      <c r="D53" s="163"/>
      <c r="E53" s="132"/>
      <c r="F53" s="132"/>
      <c r="G53" s="132"/>
      <c r="H53" s="163"/>
      <c r="I53" s="132"/>
      <c r="J53" s="132"/>
      <c r="K53" s="163"/>
      <c r="L53" s="132"/>
      <c r="M53" s="132"/>
      <c r="N53" s="132"/>
      <c r="O53" s="132"/>
      <c r="P53" s="132"/>
      <c r="Q53" s="132"/>
      <c r="R53" s="164"/>
      <c r="S53" s="164"/>
      <c r="T53" s="132"/>
      <c r="U53" s="132"/>
      <c r="V53" s="132"/>
      <c r="W53" s="132"/>
      <c r="X53" s="132"/>
      <c r="Y53" s="132"/>
      <c r="Z53" s="132"/>
    </row>
    <row r="54" spans="1:26" ht="14.25" customHeight="1">
      <c r="A54" s="132"/>
      <c r="B54" s="163"/>
      <c r="C54" s="163"/>
      <c r="D54" s="163"/>
      <c r="E54" s="132"/>
      <c r="F54" s="132"/>
      <c r="G54" s="132"/>
      <c r="H54" s="163"/>
      <c r="I54" s="132"/>
      <c r="J54" s="132"/>
      <c r="K54" s="163"/>
      <c r="L54" s="132"/>
      <c r="M54" s="132"/>
      <c r="N54" s="132"/>
      <c r="O54" s="132"/>
      <c r="P54" s="132"/>
      <c r="Q54" s="132"/>
      <c r="R54" s="164"/>
      <c r="S54" s="164"/>
      <c r="T54" s="132"/>
      <c r="U54" s="132"/>
      <c r="V54" s="132"/>
      <c r="W54" s="132"/>
      <c r="X54" s="132"/>
      <c r="Y54" s="132"/>
      <c r="Z54" s="132"/>
    </row>
    <row r="55" spans="1:26" ht="14.25" customHeight="1">
      <c r="A55" s="132"/>
      <c r="B55" s="163"/>
      <c r="C55" s="163"/>
      <c r="D55" s="163"/>
      <c r="E55" s="132"/>
      <c r="F55" s="132"/>
      <c r="G55" s="132"/>
      <c r="H55" s="163"/>
      <c r="I55" s="132"/>
      <c r="J55" s="132"/>
      <c r="K55" s="163"/>
      <c r="L55" s="132"/>
      <c r="M55" s="132"/>
      <c r="N55" s="132"/>
      <c r="O55" s="132"/>
      <c r="P55" s="132"/>
      <c r="Q55" s="132"/>
      <c r="R55" s="164"/>
      <c r="S55" s="164"/>
      <c r="T55" s="132"/>
      <c r="U55" s="132"/>
      <c r="V55" s="132"/>
      <c r="W55" s="132"/>
      <c r="X55" s="132"/>
      <c r="Y55" s="132"/>
      <c r="Z55" s="132"/>
    </row>
    <row r="56" spans="1:26" ht="14.25" customHeight="1">
      <c r="A56" s="132"/>
      <c r="B56" s="163"/>
      <c r="C56" s="163"/>
      <c r="D56" s="163"/>
      <c r="E56" s="132"/>
      <c r="F56" s="132"/>
      <c r="G56" s="132"/>
      <c r="H56" s="163"/>
      <c r="I56" s="132"/>
      <c r="J56" s="132"/>
      <c r="K56" s="163"/>
      <c r="L56" s="132"/>
      <c r="M56" s="132"/>
      <c r="N56" s="132"/>
      <c r="O56" s="132"/>
      <c r="P56" s="132"/>
      <c r="Q56" s="132"/>
      <c r="R56" s="164"/>
      <c r="S56" s="164"/>
      <c r="T56" s="132"/>
      <c r="U56" s="132"/>
      <c r="V56" s="132"/>
      <c r="W56" s="132"/>
      <c r="X56" s="132"/>
      <c r="Y56" s="132"/>
      <c r="Z56" s="132"/>
    </row>
    <row r="57" spans="1:26" ht="14.25" customHeight="1">
      <c r="A57" s="132"/>
      <c r="B57" s="163"/>
      <c r="C57" s="163"/>
      <c r="D57" s="163"/>
      <c r="E57" s="132"/>
      <c r="F57" s="132"/>
      <c r="G57" s="132"/>
      <c r="H57" s="163"/>
      <c r="I57" s="132"/>
      <c r="J57" s="132"/>
      <c r="K57" s="163"/>
      <c r="L57" s="132"/>
      <c r="M57" s="132"/>
      <c r="N57" s="132"/>
      <c r="O57" s="132"/>
      <c r="P57" s="132"/>
      <c r="Q57" s="132"/>
      <c r="R57" s="164"/>
      <c r="S57" s="164"/>
      <c r="T57" s="132"/>
      <c r="U57" s="132"/>
      <c r="V57" s="132"/>
      <c r="W57" s="132"/>
      <c r="X57" s="132"/>
      <c r="Y57" s="132"/>
      <c r="Z57" s="132"/>
    </row>
    <row r="58" spans="1:26" ht="14.25" customHeight="1">
      <c r="A58" s="132"/>
      <c r="B58" s="163"/>
      <c r="C58" s="163"/>
      <c r="D58" s="163"/>
      <c r="E58" s="132"/>
      <c r="F58" s="132"/>
      <c r="G58" s="132"/>
      <c r="H58" s="163"/>
      <c r="I58" s="132"/>
      <c r="J58" s="132"/>
      <c r="K58" s="163"/>
      <c r="L58" s="132"/>
      <c r="M58" s="132"/>
      <c r="N58" s="132"/>
      <c r="O58" s="132"/>
      <c r="P58" s="132"/>
      <c r="Q58" s="132"/>
      <c r="R58" s="164"/>
      <c r="S58" s="164"/>
      <c r="T58" s="132"/>
      <c r="U58" s="132"/>
      <c r="V58" s="132"/>
      <c r="W58" s="132"/>
      <c r="X58" s="132"/>
      <c r="Y58" s="132"/>
      <c r="Z58" s="132"/>
    </row>
    <row r="59" spans="1:26" ht="14.25" customHeight="1">
      <c r="A59" s="132"/>
      <c r="B59" s="163"/>
      <c r="C59" s="163"/>
      <c r="D59" s="163"/>
      <c r="E59" s="132"/>
      <c r="F59" s="132"/>
      <c r="G59" s="132"/>
      <c r="H59" s="163"/>
      <c r="I59" s="132"/>
      <c r="J59" s="132"/>
      <c r="K59" s="163"/>
      <c r="L59" s="132"/>
      <c r="M59" s="132"/>
      <c r="N59" s="132"/>
      <c r="O59" s="132"/>
      <c r="P59" s="132"/>
      <c r="Q59" s="132"/>
      <c r="R59" s="164"/>
      <c r="S59" s="164"/>
      <c r="T59" s="132"/>
      <c r="U59" s="132"/>
      <c r="V59" s="132"/>
      <c r="W59" s="132"/>
      <c r="X59" s="132"/>
      <c r="Y59" s="132"/>
      <c r="Z59" s="132"/>
    </row>
    <row r="60" spans="1:26" ht="14.25" customHeight="1">
      <c r="A60" s="132"/>
      <c r="B60" s="163"/>
      <c r="C60" s="163"/>
      <c r="D60" s="163"/>
      <c r="E60" s="132"/>
      <c r="F60" s="132"/>
      <c r="G60" s="132"/>
      <c r="H60" s="163"/>
      <c r="I60" s="132"/>
      <c r="J60" s="132"/>
      <c r="K60" s="163"/>
      <c r="L60" s="132"/>
      <c r="M60" s="132"/>
      <c r="N60" s="132"/>
      <c r="O60" s="132"/>
      <c r="P60" s="132"/>
      <c r="Q60" s="132"/>
      <c r="R60" s="164"/>
      <c r="S60" s="164"/>
      <c r="T60" s="132"/>
      <c r="U60" s="132"/>
      <c r="V60" s="132"/>
      <c r="W60" s="132"/>
      <c r="X60" s="132"/>
      <c r="Y60" s="132"/>
      <c r="Z60" s="132"/>
    </row>
    <row r="61" spans="1:26" ht="14.25" customHeight="1">
      <c r="A61" s="132"/>
      <c r="B61" s="163"/>
      <c r="C61" s="163"/>
      <c r="D61" s="163"/>
      <c r="E61" s="132"/>
      <c r="F61" s="132"/>
      <c r="G61" s="132"/>
      <c r="H61" s="163"/>
      <c r="I61" s="132"/>
      <c r="J61" s="132"/>
      <c r="K61" s="163"/>
      <c r="L61" s="132"/>
      <c r="M61" s="132"/>
      <c r="N61" s="132"/>
      <c r="O61" s="132"/>
      <c r="P61" s="132"/>
      <c r="Q61" s="132"/>
      <c r="R61" s="164"/>
      <c r="S61" s="164"/>
      <c r="T61" s="132"/>
      <c r="U61" s="132"/>
      <c r="V61" s="132"/>
      <c r="W61" s="132"/>
      <c r="X61" s="132"/>
      <c r="Y61" s="132"/>
      <c r="Z61" s="132"/>
    </row>
    <row r="62" spans="1:26" ht="14.25" customHeight="1">
      <c r="A62" s="132"/>
      <c r="B62" s="163"/>
      <c r="C62" s="163"/>
      <c r="D62" s="163"/>
      <c r="E62" s="132"/>
      <c r="F62" s="132"/>
      <c r="G62" s="132"/>
      <c r="H62" s="163"/>
      <c r="I62" s="132"/>
      <c r="J62" s="132"/>
      <c r="K62" s="163"/>
      <c r="L62" s="132"/>
      <c r="M62" s="132"/>
      <c r="N62" s="132"/>
      <c r="O62" s="132"/>
      <c r="P62" s="132"/>
      <c r="Q62" s="132"/>
      <c r="R62" s="164"/>
      <c r="S62" s="164"/>
      <c r="T62" s="132"/>
      <c r="U62" s="132"/>
      <c r="V62" s="132"/>
      <c r="W62" s="132"/>
      <c r="X62" s="132"/>
      <c r="Y62" s="132"/>
      <c r="Z62" s="132"/>
    </row>
    <row r="63" spans="1:26" ht="14.25" customHeight="1">
      <c r="A63" s="132"/>
      <c r="B63" s="163"/>
      <c r="C63" s="163"/>
      <c r="D63" s="163"/>
      <c r="E63" s="132"/>
      <c r="F63" s="132"/>
      <c r="G63" s="132"/>
      <c r="H63" s="163"/>
      <c r="I63" s="132"/>
      <c r="J63" s="132"/>
      <c r="K63" s="163"/>
      <c r="L63" s="132"/>
      <c r="M63" s="132"/>
      <c r="N63" s="132"/>
      <c r="O63" s="132"/>
      <c r="P63" s="132"/>
      <c r="Q63" s="132"/>
      <c r="R63" s="164"/>
      <c r="S63" s="164"/>
      <c r="T63" s="132"/>
      <c r="U63" s="132"/>
      <c r="V63" s="132"/>
      <c r="W63" s="132"/>
      <c r="X63" s="132"/>
      <c r="Y63" s="132"/>
      <c r="Z63" s="132"/>
    </row>
    <row r="64" spans="1:26" ht="14.25" customHeight="1">
      <c r="A64" s="132"/>
      <c r="B64" s="163"/>
      <c r="C64" s="163"/>
      <c r="D64" s="163"/>
      <c r="E64" s="132"/>
      <c r="F64" s="132"/>
      <c r="G64" s="132"/>
      <c r="H64" s="163"/>
      <c r="I64" s="132"/>
      <c r="J64" s="132"/>
      <c r="K64" s="163"/>
      <c r="L64" s="132"/>
      <c r="M64" s="132"/>
      <c r="N64" s="132"/>
      <c r="O64" s="132"/>
      <c r="P64" s="132"/>
      <c r="Q64" s="132"/>
      <c r="R64" s="164"/>
      <c r="S64" s="164"/>
      <c r="T64" s="132"/>
      <c r="U64" s="132"/>
      <c r="V64" s="132"/>
      <c r="W64" s="132"/>
      <c r="X64" s="132"/>
      <c r="Y64" s="132"/>
      <c r="Z64" s="132"/>
    </row>
    <row r="65" spans="1:26" ht="14.25" customHeight="1">
      <c r="A65" s="132"/>
      <c r="B65" s="163"/>
      <c r="C65" s="163"/>
      <c r="D65" s="163"/>
      <c r="E65" s="132"/>
      <c r="F65" s="132"/>
      <c r="G65" s="132"/>
      <c r="H65" s="163"/>
      <c r="I65" s="132"/>
      <c r="J65" s="132"/>
      <c r="K65" s="163"/>
      <c r="L65" s="132"/>
      <c r="M65" s="132"/>
      <c r="N65" s="132"/>
      <c r="O65" s="132"/>
      <c r="P65" s="132"/>
      <c r="Q65" s="132"/>
      <c r="R65" s="164"/>
      <c r="S65" s="164"/>
      <c r="T65" s="132"/>
      <c r="U65" s="132"/>
      <c r="V65" s="132"/>
      <c r="W65" s="132"/>
      <c r="X65" s="132"/>
      <c r="Y65" s="132"/>
      <c r="Z65" s="132"/>
    </row>
    <row r="66" spans="1:26" ht="14.25" customHeight="1">
      <c r="A66" s="132"/>
      <c r="B66" s="163"/>
      <c r="C66" s="163"/>
      <c r="D66" s="163"/>
      <c r="E66" s="132"/>
      <c r="F66" s="132"/>
      <c r="G66" s="132"/>
      <c r="H66" s="163"/>
      <c r="I66" s="132"/>
      <c r="J66" s="132"/>
      <c r="K66" s="163"/>
      <c r="L66" s="132"/>
      <c r="M66" s="132"/>
      <c r="N66" s="132"/>
      <c r="O66" s="132"/>
      <c r="P66" s="132"/>
      <c r="Q66" s="132"/>
      <c r="R66" s="164"/>
      <c r="S66" s="164"/>
      <c r="T66" s="132"/>
      <c r="U66" s="132"/>
      <c r="V66" s="132"/>
      <c r="W66" s="132"/>
      <c r="X66" s="132"/>
      <c r="Y66" s="132"/>
      <c r="Z66" s="132"/>
    </row>
    <row r="67" spans="1:26" ht="14.25" customHeight="1">
      <c r="A67" s="132"/>
      <c r="B67" s="163"/>
      <c r="C67" s="163"/>
      <c r="D67" s="163"/>
      <c r="E67" s="132"/>
      <c r="F67" s="132"/>
      <c r="G67" s="132"/>
      <c r="H67" s="163"/>
      <c r="I67" s="132"/>
      <c r="J67" s="132"/>
      <c r="K67" s="163"/>
      <c r="L67" s="132"/>
      <c r="M67" s="132"/>
      <c r="N67" s="132"/>
      <c r="O67" s="132"/>
      <c r="P67" s="132"/>
      <c r="Q67" s="132"/>
      <c r="R67" s="164"/>
      <c r="S67" s="164"/>
      <c r="T67" s="132"/>
      <c r="U67" s="132"/>
      <c r="V67" s="132"/>
      <c r="W67" s="132"/>
      <c r="X67" s="132"/>
      <c r="Y67" s="132"/>
      <c r="Z67" s="132"/>
    </row>
    <row r="68" spans="1:26" ht="14.25" customHeight="1">
      <c r="A68" s="132"/>
      <c r="B68" s="163"/>
      <c r="C68" s="163"/>
      <c r="D68" s="163"/>
      <c r="E68" s="132"/>
      <c r="F68" s="132"/>
      <c r="G68" s="132"/>
      <c r="H68" s="163"/>
      <c r="I68" s="132"/>
      <c r="J68" s="132"/>
      <c r="K68" s="163"/>
      <c r="L68" s="132"/>
      <c r="M68" s="132"/>
      <c r="N68" s="132"/>
      <c r="O68" s="132"/>
      <c r="P68" s="132"/>
      <c r="Q68" s="132"/>
      <c r="R68" s="164"/>
      <c r="S68" s="164"/>
      <c r="T68" s="132"/>
      <c r="U68" s="132"/>
      <c r="V68" s="132"/>
      <c r="W68" s="132"/>
      <c r="X68" s="132"/>
      <c r="Y68" s="132"/>
      <c r="Z68" s="132"/>
    </row>
    <row r="69" spans="1:26" ht="14.25" customHeight="1">
      <c r="A69" s="132"/>
      <c r="B69" s="163"/>
      <c r="C69" s="163"/>
      <c r="D69" s="163"/>
      <c r="E69" s="132"/>
      <c r="F69" s="132"/>
      <c r="G69" s="132"/>
      <c r="H69" s="163"/>
      <c r="I69" s="132"/>
      <c r="J69" s="132"/>
      <c r="K69" s="163"/>
      <c r="L69" s="132"/>
      <c r="M69" s="132"/>
      <c r="N69" s="132"/>
      <c r="O69" s="132"/>
      <c r="P69" s="132"/>
      <c r="Q69" s="132"/>
      <c r="R69" s="164"/>
      <c r="S69" s="164"/>
      <c r="T69" s="132"/>
      <c r="U69" s="132"/>
      <c r="V69" s="132"/>
      <c r="W69" s="132"/>
      <c r="X69" s="132"/>
      <c r="Y69" s="132"/>
      <c r="Z69" s="132"/>
    </row>
    <row r="70" spans="1:26" ht="14.25" customHeight="1">
      <c r="A70" s="132"/>
      <c r="B70" s="163"/>
      <c r="C70" s="163"/>
      <c r="D70" s="163"/>
      <c r="E70" s="132"/>
      <c r="F70" s="132"/>
      <c r="G70" s="132"/>
      <c r="H70" s="163"/>
      <c r="I70" s="132"/>
      <c r="J70" s="132"/>
      <c r="K70" s="163"/>
      <c r="L70" s="132"/>
      <c r="M70" s="132"/>
      <c r="N70" s="132"/>
      <c r="O70" s="132"/>
      <c r="P70" s="132"/>
      <c r="Q70" s="132"/>
      <c r="R70" s="164"/>
      <c r="S70" s="164"/>
      <c r="T70" s="132"/>
      <c r="U70" s="132"/>
      <c r="V70" s="132"/>
      <c r="W70" s="132"/>
      <c r="X70" s="132"/>
      <c r="Y70" s="132"/>
      <c r="Z70" s="132"/>
    </row>
    <row r="71" spans="1:26" ht="14.25" customHeight="1">
      <c r="A71" s="132"/>
      <c r="B71" s="163"/>
      <c r="C71" s="163"/>
      <c r="D71" s="163"/>
      <c r="E71" s="132"/>
      <c r="F71" s="132"/>
      <c r="G71" s="132"/>
      <c r="H71" s="163"/>
      <c r="I71" s="132"/>
      <c r="J71" s="132"/>
      <c r="K71" s="163"/>
      <c r="L71" s="132"/>
      <c r="M71" s="132"/>
      <c r="N71" s="132"/>
      <c r="O71" s="132"/>
      <c r="P71" s="132"/>
      <c r="Q71" s="132"/>
      <c r="R71" s="164"/>
      <c r="S71" s="164"/>
      <c r="T71" s="132"/>
      <c r="U71" s="132"/>
      <c r="V71" s="132"/>
      <c r="W71" s="132"/>
      <c r="X71" s="132"/>
      <c r="Y71" s="132"/>
      <c r="Z71" s="132"/>
    </row>
    <row r="72" spans="1:26" ht="14.25" customHeight="1">
      <c r="A72" s="132"/>
      <c r="B72" s="163"/>
      <c r="C72" s="163"/>
      <c r="D72" s="163"/>
      <c r="E72" s="132"/>
      <c r="F72" s="132"/>
      <c r="G72" s="132"/>
      <c r="H72" s="163"/>
      <c r="I72" s="132"/>
      <c r="J72" s="132"/>
      <c r="K72" s="163"/>
      <c r="L72" s="132"/>
      <c r="M72" s="132"/>
      <c r="N72" s="132"/>
      <c r="O72" s="132"/>
      <c r="P72" s="132"/>
      <c r="Q72" s="132"/>
      <c r="R72" s="164"/>
      <c r="S72" s="164"/>
      <c r="T72" s="132"/>
      <c r="U72" s="132"/>
      <c r="V72" s="132"/>
      <c r="W72" s="132"/>
      <c r="X72" s="132"/>
      <c r="Y72" s="132"/>
      <c r="Z72" s="132"/>
    </row>
    <row r="73" spans="1:26" ht="14.25" customHeight="1">
      <c r="A73" s="132"/>
      <c r="B73" s="163"/>
      <c r="C73" s="163"/>
      <c r="D73" s="163"/>
      <c r="E73" s="132"/>
      <c r="F73" s="132"/>
      <c r="G73" s="132"/>
      <c r="H73" s="163"/>
      <c r="I73" s="132"/>
      <c r="J73" s="132"/>
      <c r="K73" s="163"/>
      <c r="L73" s="132"/>
      <c r="M73" s="132"/>
      <c r="N73" s="132"/>
      <c r="O73" s="132"/>
      <c r="P73" s="132"/>
      <c r="Q73" s="132"/>
      <c r="R73" s="164"/>
      <c r="S73" s="164"/>
      <c r="T73" s="132"/>
      <c r="U73" s="132"/>
      <c r="V73" s="132"/>
      <c r="W73" s="132"/>
      <c r="X73" s="132"/>
      <c r="Y73" s="132"/>
      <c r="Z73" s="132"/>
    </row>
    <row r="74" spans="1:26" ht="14.25" customHeight="1">
      <c r="A74" s="132"/>
      <c r="B74" s="163"/>
      <c r="C74" s="163"/>
      <c r="D74" s="163"/>
      <c r="E74" s="132"/>
      <c r="F74" s="132"/>
      <c r="G74" s="132"/>
      <c r="H74" s="163"/>
      <c r="I74" s="132"/>
      <c r="J74" s="132"/>
      <c r="K74" s="163"/>
      <c r="L74" s="132"/>
      <c r="M74" s="132"/>
      <c r="N74" s="132"/>
      <c r="O74" s="132"/>
      <c r="P74" s="132"/>
      <c r="Q74" s="132"/>
      <c r="R74" s="164"/>
      <c r="S74" s="164"/>
      <c r="T74" s="132"/>
      <c r="U74" s="132"/>
      <c r="V74" s="132"/>
      <c r="W74" s="132"/>
      <c r="X74" s="132"/>
      <c r="Y74" s="132"/>
      <c r="Z74" s="132"/>
    </row>
    <row r="75" spans="1:26" ht="14.25" customHeight="1">
      <c r="A75" s="132"/>
      <c r="B75" s="163"/>
      <c r="C75" s="163"/>
      <c r="D75" s="163"/>
      <c r="E75" s="132"/>
      <c r="F75" s="132"/>
      <c r="G75" s="132"/>
      <c r="H75" s="163"/>
      <c r="I75" s="132"/>
      <c r="J75" s="132"/>
      <c r="K75" s="163"/>
      <c r="L75" s="132"/>
      <c r="M75" s="132"/>
      <c r="N75" s="132"/>
      <c r="O75" s="132"/>
      <c r="P75" s="132"/>
      <c r="Q75" s="132"/>
      <c r="R75" s="164"/>
      <c r="S75" s="164"/>
      <c r="T75" s="132"/>
      <c r="U75" s="132"/>
      <c r="V75" s="132"/>
      <c r="W75" s="132"/>
      <c r="X75" s="132"/>
      <c r="Y75" s="132"/>
      <c r="Z75" s="132"/>
    </row>
    <row r="76" spans="1:26" ht="14.25" customHeight="1">
      <c r="A76" s="132"/>
      <c r="B76" s="163"/>
      <c r="C76" s="163"/>
      <c r="D76" s="163"/>
      <c r="E76" s="132"/>
      <c r="F76" s="132"/>
      <c r="G76" s="132"/>
      <c r="H76" s="163"/>
      <c r="I76" s="132"/>
      <c r="J76" s="132"/>
      <c r="K76" s="163"/>
      <c r="L76" s="132"/>
      <c r="M76" s="132"/>
      <c r="N76" s="132"/>
      <c r="O76" s="132"/>
      <c r="P76" s="132"/>
      <c r="Q76" s="132"/>
      <c r="R76" s="164"/>
      <c r="S76" s="164"/>
      <c r="T76" s="132"/>
      <c r="U76" s="132"/>
      <c r="V76" s="132"/>
      <c r="W76" s="132"/>
      <c r="X76" s="132"/>
      <c r="Y76" s="132"/>
      <c r="Z76" s="132"/>
    </row>
    <row r="77" spans="1:26" ht="14.25" customHeight="1">
      <c r="A77" s="132"/>
      <c r="B77" s="163"/>
      <c r="C77" s="163"/>
      <c r="D77" s="163"/>
      <c r="E77" s="132"/>
      <c r="F77" s="132"/>
      <c r="G77" s="132"/>
      <c r="H77" s="163"/>
      <c r="I77" s="132"/>
      <c r="J77" s="132"/>
      <c r="K77" s="163"/>
      <c r="L77" s="132"/>
      <c r="M77" s="132"/>
      <c r="N77" s="132"/>
      <c r="O77" s="132"/>
      <c r="P77" s="132"/>
      <c r="Q77" s="132"/>
      <c r="R77" s="164"/>
      <c r="S77" s="164"/>
      <c r="T77" s="132"/>
      <c r="U77" s="132"/>
      <c r="V77" s="132"/>
      <c r="W77" s="132"/>
      <c r="X77" s="132"/>
      <c r="Y77" s="132"/>
      <c r="Z77" s="132"/>
    </row>
    <row r="78" spans="1:26" ht="14.25" customHeight="1">
      <c r="A78" s="132"/>
      <c r="B78" s="163"/>
      <c r="C78" s="163"/>
      <c r="D78" s="163"/>
      <c r="E78" s="132"/>
      <c r="F78" s="132"/>
      <c r="G78" s="132"/>
      <c r="H78" s="163"/>
      <c r="I78" s="132"/>
      <c r="J78" s="132"/>
      <c r="K78" s="163"/>
      <c r="L78" s="132"/>
      <c r="M78" s="132"/>
      <c r="N78" s="132"/>
      <c r="O78" s="132"/>
      <c r="P78" s="132"/>
      <c r="Q78" s="132"/>
      <c r="R78" s="164"/>
      <c r="S78" s="164"/>
      <c r="T78" s="132"/>
      <c r="U78" s="132"/>
      <c r="V78" s="132"/>
      <c r="W78" s="132"/>
      <c r="X78" s="132"/>
      <c r="Y78" s="132"/>
      <c r="Z78" s="132"/>
    </row>
    <row r="79" spans="1:26" ht="14.25" customHeight="1">
      <c r="A79" s="132"/>
      <c r="B79" s="163"/>
      <c r="C79" s="163"/>
      <c r="D79" s="163"/>
      <c r="E79" s="132"/>
      <c r="F79" s="132"/>
      <c r="G79" s="132"/>
      <c r="H79" s="163"/>
      <c r="I79" s="132"/>
      <c r="J79" s="132"/>
      <c r="K79" s="163"/>
      <c r="L79" s="132"/>
      <c r="M79" s="132"/>
      <c r="N79" s="132"/>
      <c r="O79" s="132"/>
      <c r="P79" s="132"/>
      <c r="Q79" s="132"/>
      <c r="R79" s="164"/>
      <c r="S79" s="164"/>
      <c r="T79" s="132"/>
      <c r="U79" s="132"/>
      <c r="V79" s="132"/>
      <c r="W79" s="132"/>
      <c r="X79" s="132"/>
      <c r="Y79" s="132"/>
      <c r="Z79" s="132"/>
    </row>
    <row r="80" spans="1:26" ht="14.25" customHeight="1">
      <c r="A80" s="132"/>
      <c r="B80" s="163"/>
      <c r="C80" s="163"/>
      <c r="D80" s="163"/>
      <c r="E80" s="132"/>
      <c r="F80" s="132"/>
      <c r="G80" s="132"/>
      <c r="H80" s="163"/>
      <c r="I80" s="132"/>
      <c r="J80" s="132"/>
      <c r="K80" s="163"/>
      <c r="L80" s="132"/>
      <c r="M80" s="132"/>
      <c r="N80" s="132"/>
      <c r="O80" s="132"/>
      <c r="P80" s="132"/>
      <c r="Q80" s="132"/>
      <c r="R80" s="164"/>
      <c r="S80" s="164"/>
      <c r="T80" s="132"/>
      <c r="U80" s="132"/>
      <c r="V80" s="132"/>
      <c r="W80" s="132"/>
      <c r="X80" s="132"/>
      <c r="Y80" s="132"/>
      <c r="Z80" s="132"/>
    </row>
    <row r="81" spans="1:26" ht="14.25" customHeight="1">
      <c r="A81" s="132"/>
      <c r="B81" s="163"/>
      <c r="C81" s="163"/>
      <c r="D81" s="163"/>
      <c r="E81" s="132"/>
      <c r="F81" s="132"/>
      <c r="G81" s="132"/>
      <c r="H81" s="163"/>
      <c r="I81" s="132"/>
      <c r="J81" s="132"/>
      <c r="K81" s="163"/>
      <c r="L81" s="132"/>
      <c r="M81" s="132"/>
      <c r="N81" s="132"/>
      <c r="O81" s="132"/>
      <c r="P81" s="132"/>
      <c r="Q81" s="132"/>
      <c r="R81" s="164"/>
      <c r="S81" s="164"/>
      <c r="T81" s="132"/>
      <c r="U81" s="132"/>
      <c r="V81" s="132"/>
      <c r="W81" s="132"/>
      <c r="X81" s="132"/>
      <c r="Y81" s="132"/>
      <c r="Z81" s="132"/>
    </row>
    <row r="82" spans="1:26" ht="14.25" customHeight="1">
      <c r="A82" s="132"/>
      <c r="B82" s="163"/>
      <c r="C82" s="163"/>
      <c r="D82" s="163"/>
      <c r="E82" s="132"/>
      <c r="F82" s="132"/>
      <c r="G82" s="132"/>
      <c r="H82" s="163"/>
      <c r="I82" s="132"/>
      <c r="J82" s="132"/>
      <c r="K82" s="163"/>
      <c r="L82" s="132"/>
      <c r="M82" s="132"/>
      <c r="N82" s="132"/>
      <c r="O82" s="132"/>
      <c r="P82" s="132"/>
      <c r="Q82" s="132"/>
      <c r="R82" s="164"/>
      <c r="S82" s="164"/>
      <c r="T82" s="132"/>
      <c r="U82" s="132"/>
      <c r="V82" s="132"/>
      <c r="W82" s="132"/>
      <c r="X82" s="132"/>
      <c r="Y82" s="132"/>
      <c r="Z82" s="132"/>
    </row>
    <row r="83" spans="1:26" ht="14.25" customHeight="1">
      <c r="A83" s="132"/>
      <c r="B83" s="163"/>
      <c r="C83" s="163"/>
      <c r="D83" s="163"/>
      <c r="E83" s="132"/>
      <c r="F83" s="132"/>
      <c r="G83" s="132"/>
      <c r="H83" s="163"/>
      <c r="I83" s="132"/>
      <c r="J83" s="132"/>
      <c r="K83" s="163"/>
      <c r="L83" s="132"/>
      <c r="M83" s="132"/>
      <c r="N83" s="132"/>
      <c r="O83" s="132"/>
      <c r="P83" s="132"/>
      <c r="Q83" s="132"/>
      <c r="R83" s="164"/>
      <c r="S83" s="164"/>
      <c r="T83" s="132"/>
      <c r="U83" s="132"/>
      <c r="V83" s="132"/>
      <c r="W83" s="132"/>
      <c r="X83" s="132"/>
      <c r="Y83" s="132"/>
      <c r="Z83" s="132"/>
    </row>
    <row r="84" spans="1:26" ht="14.25" customHeight="1">
      <c r="A84" s="132"/>
      <c r="B84" s="163"/>
      <c r="C84" s="163"/>
      <c r="D84" s="163"/>
      <c r="E84" s="132"/>
      <c r="F84" s="132"/>
      <c r="G84" s="132"/>
      <c r="H84" s="163"/>
      <c r="I84" s="132"/>
      <c r="J84" s="132"/>
      <c r="K84" s="163"/>
      <c r="L84" s="132"/>
      <c r="M84" s="132"/>
      <c r="N84" s="132"/>
      <c r="O84" s="132"/>
      <c r="P84" s="132"/>
      <c r="Q84" s="132"/>
      <c r="R84" s="164"/>
      <c r="S84" s="164"/>
      <c r="T84" s="132"/>
      <c r="U84" s="132"/>
      <c r="V84" s="132"/>
      <c r="W84" s="132"/>
      <c r="X84" s="132"/>
      <c r="Y84" s="132"/>
      <c r="Z84" s="132"/>
    </row>
    <row r="85" spans="1:26" ht="14.25" customHeight="1">
      <c r="A85" s="132"/>
      <c r="B85" s="163"/>
      <c r="C85" s="163"/>
      <c r="D85" s="163"/>
      <c r="E85" s="132"/>
      <c r="F85" s="132"/>
      <c r="G85" s="132"/>
      <c r="H85" s="163"/>
      <c r="I85" s="132"/>
      <c r="J85" s="132"/>
      <c r="K85" s="163"/>
      <c r="L85" s="132"/>
      <c r="M85" s="132"/>
      <c r="N85" s="132"/>
      <c r="O85" s="132"/>
      <c r="P85" s="132"/>
      <c r="Q85" s="132"/>
      <c r="R85" s="164"/>
      <c r="S85" s="164"/>
      <c r="T85" s="132"/>
      <c r="U85" s="132"/>
      <c r="V85" s="132"/>
      <c r="W85" s="132"/>
      <c r="X85" s="132"/>
      <c r="Y85" s="132"/>
      <c r="Z85" s="132"/>
    </row>
    <row r="86" spans="1:26" ht="14.25" customHeight="1">
      <c r="A86" s="132"/>
      <c r="B86" s="163"/>
      <c r="C86" s="163"/>
      <c r="D86" s="163"/>
      <c r="E86" s="132"/>
      <c r="F86" s="132"/>
      <c r="G86" s="132"/>
      <c r="H86" s="163"/>
      <c r="I86" s="132"/>
      <c r="J86" s="132"/>
      <c r="K86" s="163"/>
      <c r="L86" s="132"/>
      <c r="M86" s="132"/>
      <c r="N86" s="132"/>
      <c r="O86" s="132"/>
      <c r="P86" s="132"/>
      <c r="Q86" s="132"/>
      <c r="R86" s="164"/>
      <c r="S86" s="164"/>
      <c r="T86" s="132"/>
      <c r="U86" s="132"/>
      <c r="V86" s="132"/>
      <c r="W86" s="132"/>
      <c r="X86" s="132"/>
      <c r="Y86" s="132"/>
      <c r="Z86" s="132"/>
    </row>
    <row r="87" spans="1:26" ht="14.25" customHeight="1">
      <c r="A87" s="132"/>
      <c r="B87" s="163"/>
      <c r="C87" s="163"/>
      <c r="D87" s="163"/>
      <c r="E87" s="132"/>
      <c r="F87" s="132"/>
      <c r="G87" s="132"/>
      <c r="H87" s="163"/>
      <c r="I87" s="132"/>
      <c r="J87" s="132"/>
      <c r="K87" s="163"/>
      <c r="L87" s="132"/>
      <c r="M87" s="132"/>
      <c r="N87" s="132"/>
      <c r="O87" s="132"/>
      <c r="P87" s="132"/>
      <c r="Q87" s="132"/>
      <c r="R87" s="164"/>
      <c r="S87" s="164"/>
      <c r="T87" s="132"/>
      <c r="U87" s="132"/>
      <c r="V87" s="132"/>
      <c r="W87" s="132"/>
      <c r="X87" s="132"/>
      <c r="Y87" s="132"/>
      <c r="Z87" s="132"/>
    </row>
    <row r="88" spans="1:26" ht="14.25" customHeight="1">
      <c r="A88" s="132"/>
      <c r="B88" s="163"/>
      <c r="C88" s="163"/>
      <c r="D88" s="163"/>
      <c r="E88" s="132"/>
      <c r="F88" s="132"/>
      <c r="G88" s="132"/>
      <c r="H88" s="163"/>
      <c r="I88" s="132"/>
      <c r="J88" s="132"/>
      <c r="K88" s="163"/>
      <c r="L88" s="132"/>
      <c r="M88" s="132"/>
      <c r="N88" s="132"/>
      <c r="O88" s="132"/>
      <c r="P88" s="132"/>
      <c r="Q88" s="132"/>
      <c r="R88" s="164"/>
      <c r="S88" s="164"/>
      <c r="T88" s="132"/>
      <c r="U88" s="132"/>
      <c r="V88" s="132"/>
      <c r="W88" s="132"/>
      <c r="X88" s="132"/>
      <c r="Y88" s="132"/>
      <c r="Z88" s="132"/>
    </row>
    <row r="89" spans="1:26" ht="14.25" customHeight="1">
      <c r="A89" s="132"/>
      <c r="B89" s="163"/>
      <c r="C89" s="163"/>
      <c r="D89" s="163"/>
      <c r="E89" s="132"/>
      <c r="F89" s="132"/>
      <c r="G89" s="132"/>
      <c r="H89" s="163"/>
      <c r="I89" s="132"/>
      <c r="J89" s="132"/>
      <c r="K89" s="163"/>
      <c r="L89" s="132"/>
      <c r="M89" s="132"/>
      <c r="N89" s="132"/>
      <c r="O89" s="132"/>
      <c r="P89" s="132"/>
      <c r="Q89" s="132"/>
      <c r="R89" s="164"/>
      <c r="S89" s="164"/>
      <c r="T89" s="132"/>
      <c r="U89" s="132"/>
      <c r="V89" s="132"/>
      <c r="W89" s="132"/>
      <c r="X89" s="132"/>
      <c r="Y89" s="132"/>
      <c r="Z89" s="132"/>
    </row>
    <row r="90" spans="1:26" ht="14.25" customHeight="1">
      <c r="A90" s="132"/>
      <c r="B90" s="163"/>
      <c r="C90" s="163"/>
      <c r="D90" s="163"/>
      <c r="E90" s="132"/>
      <c r="F90" s="132"/>
      <c r="G90" s="132"/>
      <c r="H90" s="163"/>
      <c r="I90" s="132"/>
      <c r="J90" s="132"/>
      <c r="K90" s="163"/>
      <c r="L90" s="132"/>
      <c r="M90" s="132"/>
      <c r="N90" s="132"/>
      <c r="O90" s="132"/>
      <c r="P90" s="132"/>
      <c r="Q90" s="132"/>
      <c r="R90" s="164"/>
      <c r="S90" s="164"/>
      <c r="T90" s="132"/>
      <c r="U90" s="132"/>
      <c r="V90" s="132"/>
      <c r="W90" s="132"/>
      <c r="X90" s="132"/>
      <c r="Y90" s="132"/>
      <c r="Z90" s="132"/>
    </row>
    <row r="91" spans="1:26" ht="14.25" customHeight="1">
      <c r="A91" s="132"/>
      <c r="B91" s="163"/>
      <c r="C91" s="163"/>
      <c r="D91" s="163"/>
      <c r="E91" s="132"/>
      <c r="F91" s="132"/>
      <c r="G91" s="132"/>
      <c r="H91" s="163"/>
      <c r="I91" s="132"/>
      <c r="J91" s="132"/>
      <c r="K91" s="163"/>
      <c r="L91" s="132"/>
      <c r="M91" s="132"/>
      <c r="N91" s="132"/>
      <c r="O91" s="132"/>
      <c r="P91" s="132"/>
      <c r="Q91" s="132"/>
      <c r="R91" s="164"/>
      <c r="S91" s="164"/>
      <c r="T91" s="132"/>
      <c r="U91" s="132"/>
      <c r="V91" s="132"/>
      <c r="W91" s="132"/>
      <c r="X91" s="132"/>
      <c r="Y91" s="132"/>
      <c r="Z91" s="132"/>
    </row>
    <row r="92" spans="1:26" ht="14.25" customHeight="1">
      <c r="A92" s="132"/>
      <c r="B92" s="163"/>
      <c r="C92" s="163"/>
      <c r="D92" s="163"/>
      <c r="E92" s="132"/>
      <c r="F92" s="132"/>
      <c r="G92" s="132"/>
      <c r="H92" s="163"/>
      <c r="I92" s="132"/>
      <c r="J92" s="132"/>
      <c r="K92" s="163"/>
      <c r="L92" s="132"/>
      <c r="M92" s="132"/>
      <c r="N92" s="132"/>
      <c r="O92" s="132"/>
      <c r="P92" s="132"/>
      <c r="Q92" s="132"/>
      <c r="R92" s="164"/>
      <c r="S92" s="164"/>
      <c r="T92" s="132"/>
      <c r="U92" s="132"/>
      <c r="V92" s="132"/>
      <c r="W92" s="132"/>
      <c r="X92" s="132"/>
      <c r="Y92" s="132"/>
      <c r="Z92" s="132"/>
    </row>
    <row r="93" spans="1:26" ht="14.25" customHeight="1">
      <c r="A93" s="132"/>
      <c r="B93" s="163"/>
      <c r="C93" s="163"/>
      <c r="D93" s="163"/>
      <c r="E93" s="132"/>
      <c r="F93" s="132"/>
      <c r="G93" s="132"/>
      <c r="H93" s="163"/>
      <c r="I93" s="132"/>
      <c r="J93" s="132"/>
      <c r="K93" s="163"/>
      <c r="L93" s="132"/>
      <c r="M93" s="132"/>
      <c r="N93" s="132"/>
      <c r="O93" s="132"/>
      <c r="P93" s="132"/>
      <c r="Q93" s="132"/>
      <c r="R93" s="164"/>
      <c r="S93" s="164"/>
      <c r="T93" s="132"/>
      <c r="U93" s="132"/>
      <c r="V93" s="132"/>
      <c r="W93" s="132"/>
      <c r="X93" s="132"/>
      <c r="Y93" s="132"/>
      <c r="Z93" s="132"/>
    </row>
    <row r="94" spans="1:26" ht="14.25" customHeight="1">
      <c r="A94" s="132"/>
      <c r="B94" s="163"/>
      <c r="C94" s="163"/>
      <c r="D94" s="163"/>
      <c r="E94" s="132"/>
      <c r="F94" s="132"/>
      <c r="G94" s="132"/>
      <c r="H94" s="163"/>
      <c r="I94" s="132"/>
      <c r="J94" s="132"/>
      <c r="K94" s="163"/>
      <c r="L94" s="132"/>
      <c r="M94" s="132"/>
      <c r="N94" s="132"/>
      <c r="O94" s="132"/>
      <c r="P94" s="132"/>
      <c r="Q94" s="132"/>
      <c r="R94" s="164"/>
      <c r="S94" s="164"/>
      <c r="T94" s="132"/>
      <c r="U94" s="132"/>
      <c r="V94" s="132"/>
      <c r="W94" s="132"/>
      <c r="X94" s="132"/>
      <c r="Y94" s="132"/>
      <c r="Z94" s="132"/>
    </row>
    <row r="95" spans="1:26" ht="14.25" customHeight="1">
      <c r="A95" s="132"/>
      <c r="B95" s="163"/>
      <c r="C95" s="163"/>
      <c r="D95" s="163"/>
      <c r="E95" s="132"/>
      <c r="F95" s="132"/>
      <c r="G95" s="132"/>
      <c r="H95" s="163"/>
      <c r="I95" s="132"/>
      <c r="J95" s="132"/>
      <c r="K95" s="163"/>
      <c r="L95" s="132"/>
      <c r="M95" s="132"/>
      <c r="N95" s="132"/>
      <c r="O95" s="132"/>
      <c r="P95" s="132"/>
      <c r="Q95" s="132"/>
      <c r="R95" s="164"/>
      <c r="S95" s="164"/>
      <c r="T95" s="132"/>
      <c r="U95" s="132"/>
      <c r="V95" s="132"/>
      <c r="W95" s="132"/>
      <c r="X95" s="132"/>
      <c r="Y95" s="132"/>
      <c r="Z95" s="132"/>
    </row>
    <row r="96" spans="1:26" ht="14.25" customHeight="1">
      <c r="A96" s="132"/>
      <c r="B96" s="163"/>
      <c r="C96" s="163"/>
      <c r="D96" s="163"/>
      <c r="E96" s="132"/>
      <c r="F96" s="132"/>
      <c r="G96" s="132"/>
      <c r="H96" s="163"/>
      <c r="I96" s="132"/>
      <c r="J96" s="132"/>
      <c r="K96" s="163"/>
      <c r="L96" s="132"/>
      <c r="M96" s="132"/>
      <c r="N96" s="132"/>
      <c r="O96" s="132"/>
      <c r="P96" s="132"/>
      <c r="Q96" s="132"/>
      <c r="R96" s="164"/>
      <c r="S96" s="164"/>
      <c r="T96" s="132"/>
      <c r="U96" s="132"/>
      <c r="V96" s="132"/>
      <c r="W96" s="132"/>
      <c r="X96" s="132"/>
      <c r="Y96" s="132"/>
      <c r="Z96" s="132"/>
    </row>
    <row r="97" spans="1:26" ht="14.25" customHeight="1">
      <c r="A97" s="132"/>
      <c r="B97" s="163"/>
      <c r="C97" s="163"/>
      <c r="D97" s="163"/>
      <c r="E97" s="132"/>
      <c r="F97" s="132"/>
      <c r="G97" s="132"/>
      <c r="H97" s="163"/>
      <c r="I97" s="132"/>
      <c r="J97" s="132"/>
      <c r="K97" s="163"/>
      <c r="L97" s="132"/>
      <c r="M97" s="132"/>
      <c r="N97" s="132"/>
      <c r="O97" s="132"/>
      <c r="P97" s="132"/>
      <c r="Q97" s="132"/>
      <c r="R97" s="164"/>
      <c r="S97" s="164"/>
      <c r="T97" s="132"/>
      <c r="U97" s="132"/>
      <c r="V97" s="132"/>
      <c r="W97" s="132"/>
      <c r="X97" s="132"/>
      <c r="Y97" s="132"/>
      <c r="Z97" s="132"/>
    </row>
    <row r="98" spans="1:26" ht="14.25" customHeight="1">
      <c r="A98" s="132"/>
      <c r="B98" s="163"/>
      <c r="C98" s="163"/>
      <c r="D98" s="163"/>
      <c r="E98" s="132"/>
      <c r="F98" s="132"/>
      <c r="G98" s="132"/>
      <c r="H98" s="163"/>
      <c r="I98" s="132"/>
      <c r="J98" s="132"/>
      <c r="K98" s="163"/>
      <c r="L98" s="132"/>
      <c r="M98" s="132"/>
      <c r="N98" s="132"/>
      <c r="O98" s="132"/>
      <c r="P98" s="132"/>
      <c r="Q98" s="132"/>
      <c r="R98" s="164"/>
      <c r="S98" s="164"/>
      <c r="T98" s="132"/>
      <c r="U98" s="132"/>
      <c r="V98" s="132"/>
      <c r="W98" s="132"/>
      <c r="X98" s="132"/>
      <c r="Y98" s="132"/>
      <c r="Z98" s="132"/>
    </row>
    <row r="99" spans="1:26" ht="14.25" customHeight="1">
      <c r="A99" s="132"/>
      <c r="B99" s="163"/>
      <c r="C99" s="163"/>
      <c r="D99" s="163"/>
      <c r="E99" s="132"/>
      <c r="F99" s="132"/>
      <c r="G99" s="132"/>
      <c r="H99" s="163"/>
      <c r="I99" s="132"/>
      <c r="J99" s="132"/>
      <c r="K99" s="163"/>
      <c r="L99" s="132"/>
      <c r="M99" s="132"/>
      <c r="N99" s="132"/>
      <c r="O99" s="132"/>
      <c r="P99" s="132"/>
      <c r="Q99" s="132"/>
      <c r="R99" s="164"/>
      <c r="S99" s="164"/>
      <c r="T99" s="132"/>
      <c r="U99" s="132"/>
      <c r="V99" s="132"/>
      <c r="W99" s="132"/>
      <c r="X99" s="132"/>
      <c r="Y99" s="132"/>
      <c r="Z99" s="132"/>
    </row>
    <row r="100" spans="1:26" ht="14.25" customHeight="1">
      <c r="A100" s="132"/>
      <c r="B100" s="163"/>
      <c r="C100" s="163"/>
      <c r="D100" s="163"/>
      <c r="E100" s="132"/>
      <c r="F100" s="132"/>
      <c r="G100" s="132"/>
      <c r="H100" s="163"/>
      <c r="I100" s="132"/>
      <c r="J100" s="132"/>
      <c r="K100" s="163"/>
      <c r="L100" s="132"/>
      <c r="M100" s="132"/>
      <c r="N100" s="132"/>
      <c r="O100" s="132"/>
      <c r="P100" s="132"/>
      <c r="Q100" s="132"/>
      <c r="R100" s="164"/>
      <c r="S100" s="164"/>
      <c r="T100" s="132"/>
      <c r="U100" s="132"/>
      <c r="V100" s="132"/>
      <c r="W100" s="132"/>
      <c r="X100" s="132"/>
      <c r="Y100" s="132"/>
      <c r="Z100" s="132"/>
    </row>
    <row r="101" spans="1:26" ht="14.25" customHeight="1">
      <c r="A101" s="132"/>
      <c r="B101" s="163"/>
      <c r="C101" s="163"/>
      <c r="D101" s="163"/>
      <c r="E101" s="132"/>
      <c r="F101" s="132"/>
      <c r="G101" s="132"/>
      <c r="H101" s="163"/>
      <c r="I101" s="132"/>
      <c r="J101" s="132"/>
      <c r="K101" s="163"/>
      <c r="L101" s="132"/>
      <c r="M101" s="132"/>
      <c r="N101" s="132"/>
      <c r="O101" s="132"/>
      <c r="P101" s="132"/>
      <c r="Q101" s="132"/>
      <c r="R101" s="164"/>
      <c r="S101" s="164"/>
      <c r="T101" s="132"/>
      <c r="U101" s="132"/>
      <c r="V101" s="132"/>
      <c r="W101" s="132"/>
      <c r="X101" s="132"/>
      <c r="Y101" s="132"/>
      <c r="Z101" s="132"/>
    </row>
    <row r="102" spans="1:26" ht="14.25" customHeight="1">
      <c r="A102" s="132"/>
      <c r="B102" s="163"/>
      <c r="C102" s="163"/>
      <c r="D102" s="163"/>
      <c r="E102" s="132"/>
      <c r="F102" s="132"/>
      <c r="G102" s="132"/>
      <c r="H102" s="163"/>
      <c r="I102" s="132"/>
      <c r="J102" s="132"/>
      <c r="K102" s="163"/>
      <c r="L102" s="132"/>
      <c r="M102" s="132"/>
      <c r="N102" s="132"/>
      <c r="O102" s="132"/>
      <c r="P102" s="132"/>
      <c r="Q102" s="132"/>
      <c r="R102" s="164"/>
      <c r="S102" s="164"/>
      <c r="T102" s="132"/>
      <c r="U102" s="132"/>
      <c r="V102" s="132"/>
      <c r="W102" s="132"/>
      <c r="X102" s="132"/>
      <c r="Y102" s="132"/>
      <c r="Z102" s="132"/>
    </row>
    <row r="103" spans="1:26" ht="14.25" customHeight="1">
      <c r="A103" s="132"/>
      <c r="B103" s="163"/>
      <c r="C103" s="163"/>
      <c r="D103" s="163"/>
      <c r="E103" s="132"/>
      <c r="F103" s="132"/>
      <c r="G103" s="132"/>
      <c r="H103" s="163"/>
      <c r="I103" s="132"/>
      <c r="J103" s="132"/>
      <c r="K103" s="163"/>
      <c r="L103" s="132"/>
      <c r="M103" s="132"/>
      <c r="N103" s="132"/>
      <c r="O103" s="132"/>
      <c r="P103" s="132"/>
      <c r="Q103" s="132"/>
      <c r="R103" s="164"/>
      <c r="S103" s="164"/>
      <c r="T103" s="132"/>
      <c r="U103" s="132"/>
      <c r="V103" s="132"/>
      <c r="W103" s="132"/>
      <c r="X103" s="132"/>
      <c r="Y103" s="132"/>
      <c r="Z103" s="132"/>
    </row>
    <row r="104" spans="1:26" ht="14.25" customHeight="1">
      <c r="A104" s="132"/>
      <c r="B104" s="163"/>
      <c r="C104" s="163"/>
      <c r="D104" s="163"/>
      <c r="E104" s="132"/>
      <c r="F104" s="132"/>
      <c r="G104" s="132"/>
      <c r="H104" s="163"/>
      <c r="I104" s="132"/>
      <c r="J104" s="132"/>
      <c r="K104" s="163"/>
      <c r="L104" s="132"/>
      <c r="M104" s="132"/>
      <c r="N104" s="132"/>
      <c r="O104" s="132"/>
      <c r="P104" s="132"/>
      <c r="Q104" s="132"/>
      <c r="R104" s="164"/>
      <c r="S104" s="164"/>
      <c r="T104" s="132"/>
      <c r="U104" s="132"/>
      <c r="V104" s="132"/>
      <c r="W104" s="132"/>
      <c r="X104" s="132"/>
      <c r="Y104" s="132"/>
      <c r="Z104" s="132"/>
    </row>
    <row r="105" spans="1:26" ht="14.25" customHeight="1">
      <c r="A105" s="132"/>
      <c r="B105" s="163"/>
      <c r="C105" s="163"/>
      <c r="D105" s="163"/>
      <c r="E105" s="132"/>
      <c r="F105" s="132"/>
      <c r="G105" s="132"/>
      <c r="H105" s="163"/>
      <c r="I105" s="132"/>
      <c r="J105" s="132"/>
      <c r="K105" s="163"/>
      <c r="L105" s="132"/>
      <c r="M105" s="132"/>
      <c r="N105" s="132"/>
      <c r="O105" s="132"/>
      <c r="P105" s="132"/>
      <c r="Q105" s="132"/>
      <c r="R105" s="164"/>
      <c r="S105" s="164"/>
      <c r="T105" s="132"/>
      <c r="U105" s="132"/>
      <c r="V105" s="132"/>
      <c r="W105" s="132"/>
      <c r="X105" s="132"/>
      <c r="Y105" s="132"/>
      <c r="Z105" s="132"/>
    </row>
    <row r="106" spans="1:26" ht="14.25" customHeight="1">
      <c r="A106" s="132"/>
      <c r="B106" s="163"/>
      <c r="C106" s="163"/>
      <c r="D106" s="163"/>
      <c r="E106" s="132"/>
      <c r="F106" s="132"/>
      <c r="G106" s="132"/>
      <c r="H106" s="163"/>
      <c r="I106" s="132"/>
      <c r="J106" s="132"/>
      <c r="K106" s="163"/>
      <c r="L106" s="132"/>
      <c r="M106" s="132"/>
      <c r="N106" s="132"/>
      <c r="O106" s="132"/>
      <c r="P106" s="132"/>
      <c r="Q106" s="132"/>
      <c r="R106" s="164"/>
      <c r="S106" s="164"/>
      <c r="T106" s="132"/>
      <c r="U106" s="132"/>
      <c r="V106" s="132"/>
      <c r="W106" s="132"/>
      <c r="X106" s="132"/>
      <c r="Y106" s="132"/>
      <c r="Z106" s="132"/>
    </row>
    <row r="107" spans="1:26" ht="14.25" customHeight="1">
      <c r="A107" s="132"/>
      <c r="B107" s="163"/>
      <c r="C107" s="163"/>
      <c r="D107" s="163"/>
      <c r="E107" s="132"/>
      <c r="F107" s="132"/>
      <c r="G107" s="132"/>
      <c r="H107" s="163"/>
      <c r="I107" s="132"/>
      <c r="J107" s="132"/>
      <c r="K107" s="163"/>
      <c r="L107" s="132"/>
      <c r="M107" s="132"/>
      <c r="N107" s="132"/>
      <c r="O107" s="132"/>
      <c r="P107" s="132"/>
      <c r="Q107" s="132"/>
      <c r="R107" s="164"/>
      <c r="S107" s="164"/>
      <c r="T107" s="132"/>
      <c r="U107" s="132"/>
      <c r="V107" s="132"/>
      <c r="W107" s="132"/>
      <c r="X107" s="132"/>
      <c r="Y107" s="132"/>
      <c r="Z107" s="132"/>
    </row>
    <row r="108" spans="1:26" ht="14.25" customHeight="1">
      <c r="A108" s="132"/>
      <c r="B108" s="163"/>
      <c r="C108" s="163"/>
      <c r="D108" s="163"/>
      <c r="E108" s="132"/>
      <c r="F108" s="132"/>
      <c r="G108" s="132"/>
      <c r="H108" s="163"/>
      <c r="I108" s="132"/>
      <c r="J108" s="132"/>
      <c r="K108" s="163"/>
      <c r="L108" s="132"/>
      <c r="M108" s="132"/>
      <c r="N108" s="132"/>
      <c r="O108" s="132"/>
      <c r="P108" s="132"/>
      <c r="Q108" s="132"/>
      <c r="R108" s="164"/>
      <c r="S108" s="164"/>
      <c r="T108" s="132"/>
      <c r="U108" s="132"/>
      <c r="V108" s="132"/>
      <c r="W108" s="132"/>
      <c r="X108" s="132"/>
      <c r="Y108" s="132"/>
      <c r="Z108" s="132"/>
    </row>
    <row r="109" spans="1:26" ht="14.25" customHeight="1">
      <c r="A109" s="132"/>
      <c r="B109" s="163"/>
      <c r="C109" s="163"/>
      <c r="D109" s="163"/>
      <c r="E109" s="132"/>
      <c r="F109" s="132"/>
      <c r="G109" s="132"/>
      <c r="H109" s="163"/>
      <c r="I109" s="132"/>
      <c r="J109" s="132"/>
      <c r="K109" s="163"/>
      <c r="L109" s="132"/>
      <c r="M109" s="132"/>
      <c r="N109" s="132"/>
      <c r="O109" s="132"/>
      <c r="P109" s="132"/>
      <c r="Q109" s="132"/>
      <c r="R109" s="164"/>
      <c r="S109" s="164"/>
      <c r="T109" s="132"/>
      <c r="U109" s="132"/>
      <c r="V109" s="132"/>
      <c r="W109" s="132"/>
      <c r="X109" s="132"/>
      <c r="Y109" s="132"/>
      <c r="Z109" s="132"/>
    </row>
    <row r="110" spans="1:26" ht="14.25" customHeight="1">
      <c r="A110" s="132"/>
      <c r="B110" s="163"/>
      <c r="C110" s="163"/>
      <c r="D110" s="163"/>
      <c r="E110" s="132"/>
      <c r="F110" s="132"/>
      <c r="G110" s="132"/>
      <c r="H110" s="163"/>
      <c r="I110" s="132"/>
      <c r="J110" s="132"/>
      <c r="K110" s="163"/>
      <c r="L110" s="132"/>
      <c r="M110" s="132"/>
      <c r="N110" s="132"/>
      <c r="O110" s="132"/>
      <c r="P110" s="132"/>
      <c r="Q110" s="132"/>
      <c r="R110" s="164"/>
      <c r="S110" s="164"/>
      <c r="T110" s="132"/>
      <c r="U110" s="132"/>
      <c r="V110" s="132"/>
      <c r="W110" s="132"/>
      <c r="X110" s="132"/>
      <c r="Y110" s="132"/>
      <c r="Z110" s="132"/>
    </row>
    <row r="111" spans="1:26" ht="14.25" customHeight="1">
      <c r="A111" s="132"/>
      <c r="B111" s="163"/>
      <c r="C111" s="163"/>
      <c r="D111" s="163"/>
      <c r="E111" s="132"/>
      <c r="F111" s="132"/>
      <c r="G111" s="132"/>
      <c r="H111" s="163"/>
      <c r="I111" s="132"/>
      <c r="J111" s="132"/>
      <c r="K111" s="163"/>
      <c r="L111" s="132"/>
      <c r="M111" s="132"/>
      <c r="N111" s="132"/>
      <c r="O111" s="132"/>
      <c r="P111" s="132"/>
      <c r="Q111" s="132"/>
      <c r="R111" s="164"/>
      <c r="S111" s="164"/>
      <c r="T111" s="132"/>
      <c r="U111" s="132"/>
      <c r="V111" s="132"/>
      <c r="W111" s="132"/>
      <c r="X111" s="132"/>
      <c r="Y111" s="132"/>
      <c r="Z111" s="132"/>
    </row>
    <row r="112" spans="1:26" ht="14.25" customHeight="1">
      <c r="A112" s="132"/>
      <c r="B112" s="163"/>
      <c r="C112" s="163"/>
      <c r="D112" s="163"/>
      <c r="E112" s="132"/>
      <c r="F112" s="132"/>
      <c r="G112" s="132"/>
      <c r="H112" s="163"/>
      <c r="I112" s="132"/>
      <c r="J112" s="132"/>
      <c r="K112" s="163"/>
      <c r="L112" s="132"/>
      <c r="M112" s="132"/>
      <c r="N112" s="132"/>
      <c r="O112" s="132"/>
      <c r="P112" s="132"/>
      <c r="Q112" s="132"/>
      <c r="R112" s="164"/>
      <c r="S112" s="164"/>
      <c r="T112" s="132"/>
      <c r="U112" s="132"/>
      <c r="V112" s="132"/>
      <c r="W112" s="132"/>
      <c r="X112" s="132"/>
      <c r="Y112" s="132"/>
      <c r="Z112" s="132"/>
    </row>
    <row r="113" spans="1:26" ht="14.25" customHeight="1">
      <c r="A113" s="132"/>
      <c r="B113" s="163"/>
      <c r="C113" s="163"/>
      <c r="D113" s="163"/>
      <c r="E113" s="132"/>
      <c r="F113" s="132"/>
      <c r="G113" s="132"/>
      <c r="H113" s="163"/>
      <c r="I113" s="132"/>
      <c r="J113" s="132"/>
      <c r="K113" s="163"/>
      <c r="L113" s="132"/>
      <c r="M113" s="132"/>
      <c r="N113" s="132"/>
      <c r="O113" s="132"/>
      <c r="P113" s="132"/>
      <c r="Q113" s="132"/>
      <c r="R113" s="164"/>
      <c r="S113" s="164"/>
      <c r="T113" s="132"/>
      <c r="U113" s="132"/>
      <c r="V113" s="132"/>
      <c r="W113" s="132"/>
      <c r="X113" s="132"/>
      <c r="Y113" s="132"/>
      <c r="Z113" s="132"/>
    </row>
    <row r="114" spans="1:26" ht="14.25" customHeight="1">
      <c r="A114" s="132"/>
      <c r="B114" s="163"/>
      <c r="C114" s="163"/>
      <c r="D114" s="163"/>
      <c r="E114" s="132"/>
      <c r="F114" s="132"/>
      <c r="G114" s="132"/>
      <c r="H114" s="163"/>
      <c r="I114" s="132"/>
      <c r="J114" s="132"/>
      <c r="K114" s="163"/>
      <c r="L114" s="132"/>
      <c r="M114" s="132"/>
      <c r="N114" s="132"/>
      <c r="O114" s="132"/>
      <c r="P114" s="132"/>
      <c r="Q114" s="132"/>
      <c r="R114" s="164"/>
      <c r="S114" s="164"/>
      <c r="T114" s="132"/>
      <c r="U114" s="132"/>
      <c r="V114" s="132"/>
      <c r="W114" s="132"/>
      <c r="X114" s="132"/>
      <c r="Y114" s="132"/>
      <c r="Z114" s="132"/>
    </row>
    <row r="115" spans="1:26" ht="14.25" customHeight="1">
      <c r="A115" s="132"/>
      <c r="B115" s="163"/>
      <c r="C115" s="163"/>
      <c r="D115" s="163"/>
      <c r="E115" s="132"/>
      <c r="F115" s="132"/>
      <c r="G115" s="132"/>
      <c r="H115" s="163"/>
      <c r="I115" s="132"/>
      <c r="J115" s="132"/>
      <c r="K115" s="163"/>
      <c r="L115" s="132"/>
      <c r="M115" s="132"/>
      <c r="N115" s="132"/>
      <c r="O115" s="132"/>
      <c r="P115" s="132"/>
      <c r="Q115" s="132"/>
      <c r="R115" s="164"/>
      <c r="S115" s="164"/>
      <c r="T115" s="132"/>
      <c r="U115" s="132"/>
      <c r="V115" s="132"/>
      <c r="W115" s="132"/>
      <c r="X115" s="132"/>
      <c r="Y115" s="132"/>
      <c r="Z115" s="132"/>
    </row>
    <row r="116" spans="1:26" ht="14.25" customHeight="1">
      <c r="A116" s="132"/>
      <c r="B116" s="163"/>
      <c r="C116" s="163"/>
      <c r="D116" s="163"/>
      <c r="E116" s="132"/>
      <c r="F116" s="132"/>
      <c r="G116" s="132"/>
      <c r="H116" s="163"/>
      <c r="I116" s="132"/>
      <c r="J116" s="132"/>
      <c r="K116" s="163"/>
      <c r="L116" s="132"/>
      <c r="M116" s="132"/>
      <c r="N116" s="132"/>
      <c r="O116" s="132"/>
      <c r="P116" s="132"/>
      <c r="Q116" s="132"/>
      <c r="R116" s="164"/>
      <c r="S116" s="164"/>
      <c r="T116" s="132"/>
      <c r="U116" s="132"/>
      <c r="V116" s="132"/>
      <c r="W116" s="132"/>
      <c r="X116" s="132"/>
      <c r="Y116" s="132"/>
      <c r="Z116" s="132"/>
    </row>
    <row r="117" spans="1:26" ht="14.25" customHeight="1">
      <c r="A117" s="132"/>
      <c r="B117" s="163"/>
      <c r="C117" s="163"/>
      <c r="D117" s="163"/>
      <c r="E117" s="132"/>
      <c r="F117" s="132"/>
      <c r="G117" s="132"/>
      <c r="H117" s="163"/>
      <c r="I117" s="132"/>
      <c r="J117" s="132"/>
      <c r="K117" s="163"/>
      <c r="L117" s="132"/>
      <c r="M117" s="132"/>
      <c r="N117" s="132"/>
      <c r="O117" s="132"/>
      <c r="P117" s="132"/>
      <c r="Q117" s="132"/>
      <c r="R117" s="164"/>
      <c r="S117" s="164"/>
      <c r="T117" s="132"/>
      <c r="U117" s="132"/>
      <c r="V117" s="132"/>
      <c r="W117" s="132"/>
      <c r="X117" s="132"/>
      <c r="Y117" s="132"/>
      <c r="Z117" s="132"/>
    </row>
    <row r="118" spans="1:26" ht="14.25" customHeight="1">
      <c r="A118" s="132"/>
      <c r="B118" s="163"/>
      <c r="C118" s="163"/>
      <c r="D118" s="163"/>
      <c r="E118" s="132"/>
      <c r="F118" s="132"/>
      <c r="G118" s="132"/>
      <c r="H118" s="163"/>
      <c r="I118" s="132"/>
      <c r="J118" s="132"/>
      <c r="K118" s="163"/>
      <c r="L118" s="132"/>
      <c r="M118" s="132"/>
      <c r="N118" s="132"/>
      <c r="O118" s="132"/>
      <c r="P118" s="132"/>
      <c r="Q118" s="132"/>
      <c r="R118" s="164"/>
      <c r="S118" s="164"/>
      <c r="T118" s="132"/>
      <c r="U118" s="132"/>
      <c r="V118" s="132"/>
      <c r="W118" s="132"/>
      <c r="X118" s="132"/>
      <c r="Y118" s="132"/>
      <c r="Z118" s="132"/>
    </row>
    <row r="119" spans="1:26" ht="14.25" customHeight="1">
      <c r="A119" s="132"/>
      <c r="B119" s="163"/>
      <c r="C119" s="163"/>
      <c r="D119" s="163"/>
      <c r="E119" s="132"/>
      <c r="F119" s="132"/>
      <c r="G119" s="132"/>
      <c r="H119" s="163"/>
      <c r="I119" s="132"/>
      <c r="J119" s="132"/>
      <c r="K119" s="163"/>
      <c r="L119" s="132"/>
      <c r="M119" s="132"/>
      <c r="N119" s="132"/>
      <c r="O119" s="132"/>
      <c r="P119" s="132"/>
      <c r="Q119" s="132"/>
      <c r="R119" s="164"/>
      <c r="S119" s="164"/>
      <c r="T119" s="132"/>
      <c r="U119" s="132"/>
      <c r="V119" s="132"/>
      <c r="W119" s="132"/>
      <c r="X119" s="132"/>
      <c r="Y119" s="132"/>
      <c r="Z119" s="132"/>
    </row>
    <row r="120" spans="1:26" ht="14.25" customHeight="1">
      <c r="A120" s="132"/>
      <c r="B120" s="163"/>
      <c r="C120" s="163"/>
      <c r="D120" s="163"/>
      <c r="E120" s="132"/>
      <c r="F120" s="132"/>
      <c r="G120" s="132"/>
      <c r="H120" s="163"/>
      <c r="I120" s="132"/>
      <c r="J120" s="132"/>
      <c r="K120" s="163"/>
      <c r="L120" s="132"/>
      <c r="M120" s="132"/>
      <c r="N120" s="132"/>
      <c r="O120" s="132"/>
      <c r="P120" s="132"/>
      <c r="Q120" s="132"/>
      <c r="R120" s="164"/>
      <c r="S120" s="164"/>
      <c r="T120" s="132"/>
      <c r="U120" s="132"/>
      <c r="V120" s="132"/>
      <c r="W120" s="132"/>
      <c r="X120" s="132"/>
      <c r="Y120" s="132"/>
      <c r="Z120" s="132"/>
    </row>
    <row r="121" spans="1:26" ht="14.25" customHeight="1">
      <c r="A121" s="132"/>
      <c r="B121" s="163"/>
      <c r="C121" s="163"/>
      <c r="D121" s="163"/>
      <c r="E121" s="132"/>
      <c r="F121" s="132"/>
      <c r="G121" s="132"/>
      <c r="H121" s="163"/>
      <c r="I121" s="132"/>
      <c r="J121" s="132"/>
      <c r="K121" s="163"/>
      <c r="L121" s="132"/>
      <c r="M121" s="132"/>
      <c r="N121" s="132"/>
      <c r="O121" s="132"/>
      <c r="P121" s="132"/>
      <c r="Q121" s="132"/>
      <c r="R121" s="164"/>
      <c r="S121" s="164"/>
      <c r="T121" s="132"/>
      <c r="U121" s="132"/>
      <c r="V121" s="132"/>
      <c r="W121" s="132"/>
      <c r="X121" s="132"/>
      <c r="Y121" s="132"/>
      <c r="Z121" s="132"/>
    </row>
    <row r="122" spans="1:26" ht="14.25" customHeight="1">
      <c r="A122" s="132"/>
      <c r="B122" s="163"/>
      <c r="C122" s="163"/>
      <c r="D122" s="163"/>
      <c r="E122" s="132"/>
      <c r="F122" s="132"/>
      <c r="G122" s="132"/>
      <c r="H122" s="163"/>
      <c r="I122" s="132"/>
      <c r="J122" s="132"/>
      <c r="K122" s="163"/>
      <c r="L122" s="132"/>
      <c r="M122" s="132"/>
      <c r="N122" s="132"/>
      <c r="O122" s="132"/>
      <c r="P122" s="132"/>
      <c r="Q122" s="132"/>
      <c r="R122" s="164"/>
      <c r="S122" s="164"/>
      <c r="T122" s="132"/>
      <c r="U122" s="132"/>
      <c r="V122" s="132"/>
      <c r="W122" s="132"/>
      <c r="X122" s="132"/>
      <c r="Y122" s="132"/>
      <c r="Z122" s="132"/>
    </row>
    <row r="123" spans="1:26" ht="14.25" customHeight="1">
      <c r="A123" s="132"/>
      <c r="B123" s="163"/>
      <c r="C123" s="163"/>
      <c r="D123" s="163"/>
      <c r="E123" s="132"/>
      <c r="F123" s="132"/>
      <c r="G123" s="132"/>
      <c r="H123" s="163"/>
      <c r="I123" s="132"/>
      <c r="J123" s="132"/>
      <c r="K123" s="163"/>
      <c r="L123" s="132"/>
      <c r="M123" s="132"/>
      <c r="N123" s="132"/>
      <c r="O123" s="132"/>
      <c r="P123" s="132"/>
      <c r="Q123" s="132"/>
      <c r="R123" s="164"/>
      <c r="S123" s="164"/>
      <c r="T123" s="132"/>
      <c r="U123" s="132"/>
      <c r="V123" s="132"/>
      <c r="W123" s="132"/>
      <c r="X123" s="132"/>
      <c r="Y123" s="132"/>
      <c r="Z123" s="132"/>
    </row>
    <row r="124" spans="1:26" ht="14.25" customHeight="1">
      <c r="A124" s="132"/>
      <c r="B124" s="163"/>
      <c r="C124" s="163"/>
      <c r="D124" s="163"/>
      <c r="E124" s="132"/>
      <c r="F124" s="132"/>
      <c r="G124" s="132"/>
      <c r="H124" s="163"/>
      <c r="I124" s="132"/>
      <c r="J124" s="132"/>
      <c r="K124" s="163"/>
      <c r="L124" s="132"/>
      <c r="M124" s="132"/>
      <c r="N124" s="132"/>
      <c r="O124" s="132"/>
      <c r="P124" s="132"/>
      <c r="Q124" s="132"/>
      <c r="R124" s="164"/>
      <c r="S124" s="164"/>
      <c r="T124" s="132"/>
      <c r="U124" s="132"/>
      <c r="V124" s="132"/>
      <c r="W124" s="132"/>
      <c r="X124" s="132"/>
      <c r="Y124" s="132"/>
      <c r="Z124" s="132"/>
    </row>
    <row r="125" spans="1:26" ht="14.25" customHeight="1">
      <c r="A125" s="132"/>
      <c r="B125" s="163"/>
      <c r="C125" s="163"/>
      <c r="D125" s="163"/>
      <c r="E125" s="132"/>
      <c r="F125" s="132"/>
      <c r="G125" s="132"/>
      <c r="H125" s="163"/>
      <c r="I125" s="132"/>
      <c r="J125" s="132"/>
      <c r="K125" s="163"/>
      <c r="L125" s="132"/>
      <c r="M125" s="132"/>
      <c r="N125" s="132"/>
      <c r="O125" s="132"/>
      <c r="P125" s="132"/>
      <c r="Q125" s="132"/>
      <c r="R125" s="164"/>
      <c r="S125" s="164"/>
      <c r="T125" s="132"/>
      <c r="U125" s="132"/>
      <c r="V125" s="132"/>
      <c r="W125" s="132"/>
      <c r="X125" s="132"/>
      <c r="Y125" s="132"/>
      <c r="Z125" s="132"/>
    </row>
    <row r="126" spans="1:26" ht="14.25" customHeight="1">
      <c r="A126" s="132"/>
      <c r="B126" s="163"/>
      <c r="C126" s="163"/>
      <c r="D126" s="163"/>
      <c r="E126" s="132"/>
      <c r="F126" s="132"/>
      <c r="G126" s="132"/>
      <c r="H126" s="163"/>
      <c r="I126" s="132"/>
      <c r="J126" s="132"/>
      <c r="K126" s="163"/>
      <c r="L126" s="132"/>
      <c r="M126" s="132"/>
      <c r="N126" s="132"/>
      <c r="O126" s="132"/>
      <c r="P126" s="132"/>
      <c r="Q126" s="132"/>
      <c r="R126" s="164"/>
      <c r="S126" s="164"/>
      <c r="T126" s="132"/>
      <c r="U126" s="132"/>
      <c r="V126" s="132"/>
      <c r="W126" s="132"/>
      <c r="X126" s="132"/>
      <c r="Y126" s="132"/>
      <c r="Z126" s="132"/>
    </row>
    <row r="127" spans="1:26" ht="14.25" customHeight="1">
      <c r="A127" s="132"/>
      <c r="B127" s="163"/>
      <c r="C127" s="163"/>
      <c r="D127" s="163"/>
      <c r="E127" s="132"/>
      <c r="F127" s="132"/>
      <c r="G127" s="132"/>
      <c r="H127" s="163"/>
      <c r="I127" s="132"/>
      <c r="J127" s="132"/>
      <c r="K127" s="163"/>
      <c r="L127" s="132"/>
      <c r="M127" s="132"/>
      <c r="N127" s="132"/>
      <c r="O127" s="132"/>
      <c r="P127" s="132"/>
      <c r="Q127" s="132"/>
      <c r="R127" s="164"/>
      <c r="S127" s="164"/>
      <c r="T127" s="132"/>
      <c r="U127" s="132"/>
      <c r="V127" s="132"/>
      <c r="W127" s="132"/>
      <c r="X127" s="132"/>
      <c r="Y127" s="132"/>
      <c r="Z127" s="132"/>
    </row>
    <row r="128" spans="1:26" ht="14.25" customHeight="1">
      <c r="A128" s="132"/>
      <c r="B128" s="163"/>
      <c r="C128" s="163"/>
      <c r="D128" s="163"/>
      <c r="E128" s="132"/>
      <c r="F128" s="132"/>
      <c r="G128" s="132"/>
      <c r="H128" s="163"/>
      <c r="I128" s="132"/>
      <c r="J128" s="132"/>
      <c r="K128" s="163"/>
      <c r="L128" s="132"/>
      <c r="M128" s="132"/>
      <c r="N128" s="132"/>
      <c r="O128" s="132"/>
      <c r="P128" s="132"/>
      <c r="Q128" s="132"/>
      <c r="R128" s="164"/>
      <c r="S128" s="164"/>
      <c r="T128" s="132"/>
      <c r="U128" s="132"/>
      <c r="V128" s="132"/>
      <c r="W128" s="132"/>
      <c r="X128" s="132"/>
      <c r="Y128" s="132"/>
      <c r="Z128" s="132"/>
    </row>
    <row r="129" spans="1:26" ht="14.25" customHeight="1">
      <c r="A129" s="132"/>
      <c r="B129" s="163"/>
      <c r="C129" s="163"/>
      <c r="D129" s="163"/>
      <c r="E129" s="132"/>
      <c r="F129" s="132"/>
      <c r="G129" s="132"/>
      <c r="H129" s="163"/>
      <c r="I129" s="132"/>
      <c r="J129" s="132"/>
      <c r="K129" s="163"/>
      <c r="L129" s="132"/>
      <c r="M129" s="132"/>
      <c r="N129" s="132"/>
      <c r="O129" s="132"/>
      <c r="P129" s="132"/>
      <c r="Q129" s="132"/>
      <c r="R129" s="164"/>
      <c r="S129" s="164"/>
      <c r="T129" s="132"/>
      <c r="U129" s="132"/>
      <c r="V129" s="132"/>
      <c r="W129" s="132"/>
      <c r="X129" s="132"/>
      <c r="Y129" s="132"/>
      <c r="Z129" s="132"/>
    </row>
    <row r="130" spans="1:26" ht="14.25" customHeight="1">
      <c r="A130" s="132"/>
      <c r="B130" s="163"/>
      <c r="C130" s="163"/>
      <c r="D130" s="163"/>
      <c r="E130" s="132"/>
      <c r="F130" s="132"/>
      <c r="G130" s="132"/>
      <c r="H130" s="163"/>
      <c r="I130" s="132"/>
      <c r="J130" s="132"/>
      <c r="K130" s="163"/>
      <c r="L130" s="132"/>
      <c r="M130" s="132"/>
      <c r="N130" s="132"/>
      <c r="O130" s="132"/>
      <c r="P130" s="132"/>
      <c r="Q130" s="132"/>
      <c r="R130" s="164"/>
      <c r="S130" s="164"/>
      <c r="T130" s="132"/>
      <c r="U130" s="132"/>
      <c r="V130" s="132"/>
      <c r="W130" s="132"/>
      <c r="X130" s="132"/>
      <c r="Y130" s="132"/>
      <c r="Z130" s="132"/>
    </row>
    <row r="131" spans="1:26" ht="14.25" customHeight="1">
      <c r="A131" s="132"/>
      <c r="B131" s="163"/>
      <c r="C131" s="163"/>
      <c r="D131" s="163"/>
      <c r="E131" s="132"/>
      <c r="F131" s="132"/>
      <c r="G131" s="132"/>
      <c r="H131" s="163"/>
      <c r="I131" s="132"/>
      <c r="J131" s="132"/>
      <c r="K131" s="163"/>
      <c r="L131" s="132"/>
      <c r="M131" s="132"/>
      <c r="N131" s="132"/>
      <c r="O131" s="132"/>
      <c r="P131" s="132"/>
      <c r="Q131" s="132"/>
      <c r="R131" s="164"/>
      <c r="S131" s="164"/>
      <c r="T131" s="132"/>
      <c r="U131" s="132"/>
      <c r="V131" s="132"/>
      <c r="W131" s="132"/>
      <c r="X131" s="132"/>
      <c r="Y131" s="132"/>
      <c r="Z131" s="132"/>
    </row>
    <row r="132" spans="1:26" ht="14.25" customHeight="1">
      <c r="A132" s="132"/>
      <c r="B132" s="163"/>
      <c r="C132" s="163"/>
      <c r="D132" s="163"/>
      <c r="E132" s="132"/>
      <c r="F132" s="132"/>
      <c r="G132" s="132"/>
      <c r="H132" s="163"/>
      <c r="I132" s="132"/>
      <c r="J132" s="132"/>
      <c r="K132" s="163"/>
      <c r="L132" s="132"/>
      <c r="M132" s="132"/>
      <c r="N132" s="132"/>
      <c r="O132" s="132"/>
      <c r="P132" s="132"/>
      <c r="Q132" s="132"/>
      <c r="R132" s="164"/>
      <c r="S132" s="164"/>
      <c r="T132" s="132"/>
      <c r="U132" s="132"/>
      <c r="V132" s="132"/>
      <c r="W132" s="132"/>
      <c r="X132" s="132"/>
      <c r="Y132" s="132"/>
      <c r="Z132" s="132"/>
    </row>
    <row r="133" spans="1:26" ht="14.25" customHeight="1">
      <c r="A133" s="132"/>
      <c r="B133" s="163"/>
      <c r="C133" s="163"/>
      <c r="D133" s="163"/>
      <c r="E133" s="132"/>
      <c r="F133" s="132"/>
      <c r="G133" s="132"/>
      <c r="H133" s="163"/>
      <c r="I133" s="132"/>
      <c r="J133" s="132"/>
      <c r="K133" s="163"/>
      <c r="L133" s="132"/>
      <c r="M133" s="132"/>
      <c r="N133" s="132"/>
      <c r="O133" s="132"/>
      <c r="P133" s="132"/>
      <c r="Q133" s="132"/>
      <c r="R133" s="164"/>
      <c r="S133" s="164"/>
      <c r="T133" s="132"/>
      <c r="U133" s="132"/>
      <c r="V133" s="132"/>
      <c r="W133" s="132"/>
      <c r="X133" s="132"/>
      <c r="Y133" s="132"/>
      <c r="Z133" s="132"/>
    </row>
    <row r="134" spans="1:26" ht="14.25" customHeight="1">
      <c r="A134" s="132"/>
      <c r="B134" s="163"/>
      <c r="C134" s="163"/>
      <c r="D134" s="163"/>
      <c r="E134" s="132"/>
      <c r="F134" s="132"/>
      <c r="G134" s="132"/>
      <c r="H134" s="163"/>
      <c r="I134" s="132"/>
      <c r="J134" s="132"/>
      <c r="K134" s="163"/>
      <c r="L134" s="132"/>
      <c r="M134" s="132"/>
      <c r="N134" s="132"/>
      <c r="O134" s="132"/>
      <c r="P134" s="132"/>
      <c r="Q134" s="132"/>
      <c r="R134" s="164"/>
      <c r="S134" s="164"/>
      <c r="T134" s="132"/>
      <c r="U134" s="132"/>
      <c r="V134" s="132"/>
      <c r="W134" s="132"/>
      <c r="X134" s="132"/>
      <c r="Y134" s="132"/>
      <c r="Z134" s="132"/>
    </row>
    <row r="135" spans="1:26" ht="14.25" customHeight="1">
      <c r="A135" s="132"/>
      <c r="B135" s="163"/>
      <c r="C135" s="163"/>
      <c r="D135" s="163"/>
      <c r="E135" s="132"/>
      <c r="F135" s="132"/>
      <c r="G135" s="132"/>
      <c r="H135" s="163"/>
      <c r="I135" s="132"/>
      <c r="J135" s="132"/>
      <c r="K135" s="163"/>
      <c r="L135" s="132"/>
      <c r="M135" s="132"/>
      <c r="N135" s="132"/>
      <c r="O135" s="132"/>
      <c r="P135" s="132"/>
      <c r="Q135" s="132"/>
      <c r="R135" s="164"/>
      <c r="S135" s="164"/>
      <c r="T135" s="132"/>
      <c r="U135" s="132"/>
      <c r="V135" s="132"/>
      <c r="W135" s="132"/>
      <c r="X135" s="132"/>
      <c r="Y135" s="132"/>
      <c r="Z135" s="132"/>
    </row>
    <row r="136" spans="1:26" ht="14.25" customHeight="1">
      <c r="A136" s="132"/>
      <c r="B136" s="163"/>
      <c r="C136" s="163"/>
      <c r="D136" s="163"/>
      <c r="E136" s="132"/>
      <c r="F136" s="132"/>
      <c r="G136" s="132"/>
      <c r="H136" s="163"/>
      <c r="I136" s="132"/>
      <c r="J136" s="132"/>
      <c r="K136" s="163"/>
      <c r="L136" s="132"/>
      <c r="M136" s="132"/>
      <c r="N136" s="132"/>
      <c r="O136" s="132"/>
      <c r="P136" s="132"/>
      <c r="Q136" s="132"/>
      <c r="R136" s="164"/>
      <c r="S136" s="164"/>
      <c r="T136" s="132"/>
      <c r="U136" s="132"/>
      <c r="V136" s="132"/>
      <c r="W136" s="132"/>
      <c r="X136" s="132"/>
      <c r="Y136" s="132"/>
      <c r="Z136" s="132"/>
    </row>
    <row r="137" spans="1:26" ht="14.25" customHeight="1">
      <c r="A137" s="132"/>
      <c r="B137" s="163"/>
      <c r="C137" s="163"/>
      <c r="D137" s="163"/>
      <c r="E137" s="132"/>
      <c r="F137" s="132"/>
      <c r="G137" s="132"/>
      <c r="H137" s="163"/>
      <c r="I137" s="132"/>
      <c r="J137" s="132"/>
      <c r="K137" s="163"/>
      <c r="L137" s="132"/>
      <c r="M137" s="132"/>
      <c r="N137" s="132"/>
      <c r="O137" s="132"/>
      <c r="P137" s="132"/>
      <c r="Q137" s="132"/>
      <c r="R137" s="164"/>
      <c r="S137" s="164"/>
      <c r="T137" s="132"/>
      <c r="U137" s="132"/>
      <c r="V137" s="132"/>
      <c r="W137" s="132"/>
      <c r="X137" s="132"/>
      <c r="Y137" s="132"/>
      <c r="Z137" s="132"/>
    </row>
    <row r="138" spans="1:26" ht="14.25" customHeight="1">
      <c r="A138" s="132"/>
      <c r="B138" s="163"/>
      <c r="C138" s="163"/>
      <c r="D138" s="163"/>
      <c r="E138" s="132"/>
      <c r="F138" s="132"/>
      <c r="G138" s="132"/>
      <c r="H138" s="163"/>
      <c r="I138" s="132"/>
      <c r="J138" s="132"/>
      <c r="K138" s="163"/>
      <c r="L138" s="132"/>
      <c r="M138" s="132"/>
      <c r="N138" s="132"/>
      <c r="O138" s="132"/>
      <c r="P138" s="132"/>
      <c r="Q138" s="132"/>
      <c r="R138" s="164"/>
      <c r="S138" s="164"/>
      <c r="T138" s="132"/>
      <c r="U138" s="132"/>
      <c r="V138" s="132"/>
      <c r="W138" s="132"/>
      <c r="X138" s="132"/>
      <c r="Y138" s="132"/>
      <c r="Z138" s="132"/>
    </row>
    <row r="139" spans="1:26" ht="14.25" customHeight="1">
      <c r="A139" s="132"/>
      <c r="B139" s="163"/>
      <c r="C139" s="163"/>
      <c r="D139" s="163"/>
      <c r="E139" s="132"/>
      <c r="F139" s="132"/>
      <c r="G139" s="132"/>
      <c r="H139" s="163"/>
      <c r="I139" s="132"/>
      <c r="J139" s="132"/>
      <c r="K139" s="163"/>
      <c r="L139" s="132"/>
      <c r="M139" s="132"/>
      <c r="N139" s="132"/>
      <c r="O139" s="132"/>
      <c r="P139" s="132"/>
      <c r="Q139" s="132"/>
      <c r="R139" s="164"/>
      <c r="S139" s="164"/>
      <c r="T139" s="132"/>
      <c r="U139" s="132"/>
      <c r="V139" s="132"/>
      <c r="W139" s="132"/>
      <c r="X139" s="132"/>
      <c r="Y139" s="132"/>
      <c r="Z139" s="132"/>
    </row>
    <row r="140" spans="1:26" ht="14.25" customHeight="1">
      <c r="A140" s="132"/>
      <c r="B140" s="163"/>
      <c r="C140" s="163"/>
      <c r="D140" s="163"/>
      <c r="E140" s="132"/>
      <c r="F140" s="132"/>
      <c r="G140" s="132"/>
      <c r="H140" s="163"/>
      <c r="I140" s="132"/>
      <c r="J140" s="132"/>
      <c r="K140" s="163"/>
      <c r="L140" s="132"/>
      <c r="M140" s="132"/>
      <c r="N140" s="132"/>
      <c r="O140" s="132"/>
      <c r="P140" s="132"/>
      <c r="Q140" s="132"/>
      <c r="R140" s="164"/>
      <c r="S140" s="164"/>
      <c r="T140" s="132"/>
      <c r="U140" s="132"/>
      <c r="V140" s="132"/>
      <c r="W140" s="132"/>
      <c r="X140" s="132"/>
      <c r="Y140" s="132"/>
      <c r="Z140" s="132"/>
    </row>
    <row r="141" spans="1:26" ht="14.25" customHeight="1">
      <c r="A141" s="132"/>
      <c r="B141" s="163"/>
      <c r="C141" s="163"/>
      <c r="D141" s="163"/>
      <c r="E141" s="132"/>
      <c r="F141" s="132"/>
      <c r="G141" s="132"/>
      <c r="H141" s="163"/>
      <c r="I141" s="132"/>
      <c r="J141" s="132"/>
      <c r="K141" s="163"/>
      <c r="L141" s="132"/>
      <c r="M141" s="132"/>
      <c r="N141" s="132"/>
      <c r="O141" s="132"/>
      <c r="P141" s="132"/>
      <c r="Q141" s="132"/>
      <c r="R141" s="164"/>
      <c r="S141" s="164"/>
      <c r="T141" s="132"/>
      <c r="U141" s="132"/>
      <c r="V141" s="132"/>
      <c r="W141" s="132"/>
      <c r="X141" s="132"/>
      <c r="Y141" s="132"/>
      <c r="Z141" s="132"/>
    </row>
    <row r="142" spans="1:26" ht="14.25" customHeight="1">
      <c r="A142" s="132"/>
      <c r="B142" s="163"/>
      <c r="C142" s="163"/>
      <c r="D142" s="163"/>
      <c r="E142" s="132"/>
      <c r="F142" s="132"/>
      <c r="G142" s="132"/>
      <c r="H142" s="163"/>
      <c r="I142" s="132"/>
      <c r="J142" s="132"/>
      <c r="K142" s="163"/>
      <c r="L142" s="132"/>
      <c r="M142" s="132"/>
      <c r="N142" s="132"/>
      <c r="O142" s="132"/>
      <c r="P142" s="132"/>
      <c r="Q142" s="132"/>
      <c r="R142" s="164"/>
      <c r="S142" s="164"/>
      <c r="T142" s="132"/>
      <c r="U142" s="132"/>
      <c r="V142" s="132"/>
      <c r="W142" s="132"/>
      <c r="X142" s="132"/>
      <c r="Y142" s="132"/>
      <c r="Z142" s="132"/>
    </row>
    <row r="143" spans="1:26" ht="14.25" customHeight="1">
      <c r="A143" s="132"/>
      <c r="B143" s="163"/>
      <c r="C143" s="163"/>
      <c r="D143" s="163"/>
      <c r="E143" s="132"/>
      <c r="F143" s="132"/>
      <c r="G143" s="132"/>
      <c r="H143" s="163"/>
      <c r="I143" s="132"/>
      <c r="J143" s="132"/>
      <c r="K143" s="163"/>
      <c r="L143" s="132"/>
      <c r="M143" s="132"/>
      <c r="N143" s="132"/>
      <c r="O143" s="132"/>
      <c r="P143" s="132"/>
      <c r="Q143" s="132"/>
      <c r="R143" s="164"/>
      <c r="S143" s="164"/>
      <c r="T143" s="132"/>
      <c r="U143" s="132"/>
      <c r="V143" s="132"/>
      <c r="W143" s="132"/>
      <c r="X143" s="132"/>
      <c r="Y143" s="132"/>
      <c r="Z143" s="132"/>
    </row>
    <row r="144" spans="1:26" ht="14.25" customHeight="1">
      <c r="A144" s="132"/>
      <c r="B144" s="163"/>
      <c r="C144" s="163"/>
      <c r="D144" s="163"/>
      <c r="E144" s="132"/>
      <c r="F144" s="132"/>
      <c r="G144" s="132"/>
      <c r="H144" s="163"/>
      <c r="I144" s="132"/>
      <c r="J144" s="132"/>
      <c r="K144" s="163"/>
      <c r="L144" s="132"/>
      <c r="M144" s="132"/>
      <c r="N144" s="132"/>
      <c r="O144" s="132"/>
      <c r="P144" s="132"/>
      <c r="Q144" s="132"/>
      <c r="R144" s="164"/>
      <c r="S144" s="164"/>
      <c r="T144" s="132"/>
      <c r="U144" s="132"/>
      <c r="V144" s="132"/>
      <c r="W144" s="132"/>
      <c r="X144" s="132"/>
      <c r="Y144" s="132"/>
      <c r="Z144" s="132"/>
    </row>
    <row r="145" spans="1:26" ht="14.25" customHeight="1">
      <c r="A145" s="132"/>
      <c r="B145" s="163"/>
      <c r="C145" s="163"/>
      <c r="D145" s="163"/>
      <c r="E145" s="132"/>
      <c r="F145" s="132"/>
      <c r="G145" s="132"/>
      <c r="H145" s="163"/>
      <c r="I145" s="132"/>
      <c r="J145" s="132"/>
      <c r="K145" s="163"/>
      <c r="L145" s="132"/>
      <c r="M145" s="132"/>
      <c r="N145" s="132"/>
      <c r="O145" s="132"/>
      <c r="P145" s="132"/>
      <c r="Q145" s="132"/>
      <c r="R145" s="164"/>
      <c r="S145" s="164"/>
      <c r="T145" s="132"/>
      <c r="U145" s="132"/>
      <c r="V145" s="132"/>
      <c r="W145" s="132"/>
      <c r="X145" s="132"/>
      <c r="Y145" s="132"/>
      <c r="Z145" s="132"/>
    </row>
    <row r="146" spans="1:26" ht="14.25" customHeight="1">
      <c r="A146" s="132"/>
      <c r="B146" s="163"/>
      <c r="C146" s="163"/>
      <c r="D146" s="163"/>
      <c r="E146" s="132"/>
      <c r="F146" s="132"/>
      <c r="G146" s="132"/>
      <c r="H146" s="163"/>
      <c r="I146" s="132"/>
      <c r="J146" s="132"/>
      <c r="K146" s="163"/>
      <c r="L146" s="132"/>
      <c r="M146" s="132"/>
      <c r="N146" s="132"/>
      <c r="O146" s="132"/>
      <c r="P146" s="132"/>
      <c r="Q146" s="132"/>
      <c r="R146" s="164"/>
      <c r="S146" s="164"/>
      <c r="T146" s="132"/>
      <c r="U146" s="132"/>
      <c r="V146" s="132"/>
      <c r="W146" s="132"/>
      <c r="X146" s="132"/>
      <c r="Y146" s="132"/>
      <c r="Z146" s="132"/>
    </row>
    <row r="147" spans="1:26" ht="14.25" customHeight="1">
      <c r="A147" s="132"/>
      <c r="B147" s="163"/>
      <c r="C147" s="163"/>
      <c r="D147" s="163"/>
      <c r="E147" s="132"/>
      <c r="F147" s="132"/>
      <c r="G147" s="132"/>
      <c r="H147" s="163"/>
      <c r="I147" s="132"/>
      <c r="J147" s="132"/>
      <c r="K147" s="163"/>
      <c r="L147" s="132"/>
      <c r="M147" s="132"/>
      <c r="N147" s="132"/>
      <c r="O147" s="132"/>
      <c r="P147" s="132"/>
      <c r="Q147" s="132"/>
      <c r="R147" s="164"/>
      <c r="S147" s="164"/>
      <c r="T147" s="132"/>
      <c r="U147" s="132"/>
      <c r="V147" s="132"/>
      <c r="W147" s="132"/>
      <c r="X147" s="132"/>
      <c r="Y147" s="132"/>
      <c r="Z147" s="132"/>
    </row>
    <row r="148" spans="1:26" ht="14.25" customHeight="1">
      <c r="A148" s="132"/>
      <c r="B148" s="163"/>
      <c r="C148" s="163"/>
      <c r="D148" s="163"/>
      <c r="E148" s="132"/>
      <c r="F148" s="132"/>
      <c r="G148" s="132"/>
      <c r="H148" s="163"/>
      <c r="I148" s="132"/>
      <c r="J148" s="132"/>
      <c r="K148" s="163"/>
      <c r="L148" s="132"/>
      <c r="M148" s="132"/>
      <c r="N148" s="132"/>
      <c r="O148" s="132"/>
      <c r="P148" s="132"/>
      <c r="Q148" s="132"/>
      <c r="R148" s="164"/>
      <c r="S148" s="164"/>
      <c r="T148" s="132"/>
      <c r="U148" s="132"/>
      <c r="V148" s="132"/>
      <c r="W148" s="132"/>
      <c r="X148" s="132"/>
      <c r="Y148" s="132"/>
      <c r="Z148" s="132"/>
    </row>
    <row r="149" spans="1:26" ht="14.25" customHeight="1">
      <c r="A149" s="132"/>
      <c r="B149" s="163"/>
      <c r="C149" s="163"/>
      <c r="D149" s="163"/>
      <c r="E149" s="132"/>
      <c r="F149" s="132"/>
      <c r="G149" s="132"/>
      <c r="H149" s="163"/>
      <c r="I149" s="132"/>
      <c r="J149" s="132"/>
      <c r="K149" s="163"/>
      <c r="L149" s="132"/>
      <c r="M149" s="132"/>
      <c r="N149" s="132"/>
      <c r="O149" s="132"/>
      <c r="P149" s="132"/>
      <c r="Q149" s="132"/>
      <c r="R149" s="164"/>
      <c r="S149" s="164"/>
      <c r="T149" s="132"/>
      <c r="U149" s="132"/>
      <c r="V149" s="132"/>
      <c r="W149" s="132"/>
      <c r="X149" s="132"/>
      <c r="Y149" s="132"/>
      <c r="Z149" s="132"/>
    </row>
    <row r="150" spans="1:26" ht="14.25" customHeight="1">
      <c r="A150" s="132"/>
      <c r="B150" s="163"/>
      <c r="C150" s="163"/>
      <c r="D150" s="163"/>
      <c r="E150" s="132"/>
      <c r="F150" s="132"/>
      <c r="G150" s="132"/>
      <c r="H150" s="163"/>
      <c r="I150" s="132"/>
      <c r="J150" s="132"/>
      <c r="K150" s="163"/>
      <c r="L150" s="132"/>
      <c r="M150" s="132"/>
      <c r="N150" s="132"/>
      <c r="O150" s="132"/>
      <c r="P150" s="132"/>
      <c r="Q150" s="132"/>
      <c r="R150" s="164"/>
      <c r="S150" s="164"/>
      <c r="T150" s="132"/>
      <c r="U150" s="132"/>
      <c r="V150" s="132"/>
      <c r="W150" s="132"/>
      <c r="X150" s="132"/>
      <c r="Y150" s="132"/>
      <c r="Z150" s="132"/>
    </row>
    <row r="151" spans="1:26" ht="14.25" customHeight="1">
      <c r="A151" s="132"/>
      <c r="B151" s="163"/>
      <c r="C151" s="163"/>
      <c r="D151" s="163"/>
      <c r="E151" s="132"/>
      <c r="F151" s="132"/>
      <c r="G151" s="132"/>
      <c r="H151" s="163"/>
      <c r="I151" s="132"/>
      <c r="J151" s="132"/>
      <c r="K151" s="163"/>
      <c r="L151" s="132"/>
      <c r="M151" s="132"/>
      <c r="N151" s="132"/>
      <c r="O151" s="132"/>
      <c r="P151" s="132"/>
      <c r="Q151" s="132"/>
      <c r="R151" s="164"/>
      <c r="S151" s="164"/>
      <c r="T151" s="132"/>
      <c r="U151" s="132"/>
      <c r="V151" s="132"/>
      <c r="W151" s="132"/>
      <c r="X151" s="132"/>
      <c r="Y151" s="132"/>
      <c r="Z151" s="132"/>
    </row>
    <row r="152" spans="1:26" ht="14.25" customHeight="1">
      <c r="A152" s="132"/>
      <c r="B152" s="163"/>
      <c r="C152" s="163"/>
      <c r="D152" s="163"/>
      <c r="E152" s="132"/>
      <c r="F152" s="132"/>
      <c r="G152" s="132"/>
      <c r="H152" s="163"/>
      <c r="I152" s="132"/>
      <c r="J152" s="132"/>
      <c r="K152" s="163"/>
      <c r="L152" s="132"/>
      <c r="M152" s="132"/>
      <c r="N152" s="132"/>
      <c r="O152" s="132"/>
      <c r="P152" s="132"/>
      <c r="Q152" s="132"/>
      <c r="R152" s="164"/>
      <c r="S152" s="164"/>
      <c r="T152" s="132"/>
      <c r="U152" s="132"/>
      <c r="V152" s="132"/>
      <c r="W152" s="132"/>
      <c r="X152" s="132"/>
      <c r="Y152" s="132"/>
      <c r="Z152" s="132"/>
    </row>
    <row r="153" spans="1:26" ht="14.25" customHeight="1">
      <c r="A153" s="132"/>
      <c r="B153" s="163"/>
      <c r="C153" s="163"/>
      <c r="D153" s="163"/>
      <c r="E153" s="132"/>
      <c r="F153" s="132"/>
      <c r="G153" s="132"/>
      <c r="H153" s="163"/>
      <c r="I153" s="132"/>
      <c r="J153" s="132"/>
      <c r="K153" s="163"/>
      <c r="L153" s="132"/>
      <c r="M153" s="132"/>
      <c r="N153" s="132"/>
      <c r="O153" s="132"/>
      <c r="P153" s="132"/>
      <c r="Q153" s="132"/>
      <c r="R153" s="164"/>
      <c r="S153" s="164"/>
      <c r="T153" s="132"/>
      <c r="U153" s="132"/>
      <c r="V153" s="132"/>
      <c r="W153" s="132"/>
      <c r="X153" s="132"/>
      <c r="Y153" s="132"/>
      <c r="Z153" s="132"/>
    </row>
    <row r="154" spans="1:26" ht="14.25" customHeight="1">
      <c r="A154" s="132"/>
      <c r="B154" s="163"/>
      <c r="C154" s="163"/>
      <c r="D154" s="163"/>
      <c r="E154" s="132"/>
      <c r="F154" s="132"/>
      <c r="G154" s="132"/>
      <c r="H154" s="163"/>
      <c r="I154" s="132"/>
      <c r="J154" s="132"/>
      <c r="K154" s="163"/>
      <c r="L154" s="132"/>
      <c r="M154" s="132"/>
      <c r="N154" s="132"/>
      <c r="O154" s="132"/>
      <c r="P154" s="132"/>
      <c r="Q154" s="132"/>
      <c r="R154" s="164"/>
      <c r="S154" s="164"/>
      <c r="T154" s="132"/>
      <c r="U154" s="132"/>
      <c r="V154" s="132"/>
      <c r="W154" s="132"/>
      <c r="X154" s="132"/>
      <c r="Y154" s="132"/>
      <c r="Z154" s="132"/>
    </row>
    <row r="155" spans="1:26" ht="14.25" customHeight="1">
      <c r="A155" s="132"/>
      <c r="B155" s="163"/>
      <c r="C155" s="163"/>
      <c r="D155" s="163"/>
      <c r="E155" s="132"/>
      <c r="F155" s="132"/>
      <c r="G155" s="132"/>
      <c r="H155" s="163"/>
      <c r="I155" s="132"/>
      <c r="J155" s="132"/>
      <c r="K155" s="163"/>
      <c r="L155" s="132"/>
      <c r="M155" s="132"/>
      <c r="N155" s="132"/>
      <c r="O155" s="132"/>
      <c r="P155" s="132"/>
      <c r="Q155" s="132"/>
      <c r="R155" s="164"/>
      <c r="S155" s="164"/>
      <c r="T155" s="132"/>
      <c r="U155" s="132"/>
      <c r="V155" s="132"/>
      <c r="W155" s="132"/>
      <c r="X155" s="132"/>
      <c r="Y155" s="132"/>
      <c r="Z155" s="132"/>
    </row>
    <row r="156" spans="1:26" ht="14.25" customHeight="1">
      <c r="A156" s="132"/>
      <c r="B156" s="163"/>
      <c r="C156" s="163"/>
      <c r="D156" s="163"/>
      <c r="E156" s="132"/>
      <c r="F156" s="132"/>
      <c r="G156" s="132"/>
      <c r="H156" s="163"/>
      <c r="I156" s="132"/>
      <c r="J156" s="132"/>
      <c r="K156" s="163"/>
      <c r="L156" s="132"/>
      <c r="M156" s="132"/>
      <c r="N156" s="132"/>
      <c r="O156" s="132"/>
      <c r="P156" s="132"/>
      <c r="Q156" s="132"/>
      <c r="R156" s="164"/>
      <c r="S156" s="164"/>
      <c r="T156" s="132"/>
      <c r="U156" s="132"/>
      <c r="V156" s="132"/>
      <c r="W156" s="132"/>
      <c r="X156" s="132"/>
      <c r="Y156" s="132"/>
      <c r="Z156" s="132"/>
    </row>
    <row r="157" spans="1:26" ht="14.25" customHeight="1">
      <c r="A157" s="132"/>
      <c r="B157" s="163"/>
      <c r="C157" s="163"/>
      <c r="D157" s="163"/>
      <c r="E157" s="132"/>
      <c r="F157" s="132"/>
      <c r="G157" s="132"/>
      <c r="H157" s="163"/>
      <c r="I157" s="132"/>
      <c r="J157" s="132"/>
      <c r="K157" s="163"/>
      <c r="L157" s="132"/>
      <c r="M157" s="132"/>
      <c r="N157" s="132"/>
      <c r="O157" s="132"/>
      <c r="P157" s="132"/>
      <c r="Q157" s="132"/>
      <c r="R157" s="164"/>
      <c r="S157" s="164"/>
      <c r="T157" s="132"/>
      <c r="U157" s="132"/>
      <c r="V157" s="132"/>
      <c r="W157" s="132"/>
      <c r="X157" s="132"/>
      <c r="Y157" s="132"/>
      <c r="Z157" s="132"/>
    </row>
    <row r="158" spans="1:26" ht="14.25" customHeight="1">
      <c r="A158" s="132"/>
      <c r="B158" s="163"/>
      <c r="C158" s="163"/>
      <c r="D158" s="163"/>
      <c r="E158" s="132"/>
      <c r="F158" s="132"/>
      <c r="G158" s="132"/>
      <c r="H158" s="163"/>
      <c r="I158" s="132"/>
      <c r="J158" s="132"/>
      <c r="K158" s="163"/>
      <c r="L158" s="132"/>
      <c r="M158" s="132"/>
      <c r="N158" s="132"/>
      <c r="O158" s="132"/>
      <c r="P158" s="132"/>
      <c r="Q158" s="132"/>
      <c r="R158" s="164"/>
      <c r="S158" s="164"/>
      <c r="T158" s="132"/>
      <c r="U158" s="132"/>
      <c r="V158" s="132"/>
      <c r="W158" s="132"/>
      <c r="X158" s="132"/>
      <c r="Y158" s="132"/>
      <c r="Z158" s="132"/>
    </row>
    <row r="159" spans="1:26" ht="14.25" customHeight="1">
      <c r="A159" s="132"/>
      <c r="B159" s="163"/>
      <c r="C159" s="163"/>
      <c r="D159" s="163"/>
      <c r="E159" s="132"/>
      <c r="F159" s="132"/>
      <c r="G159" s="132"/>
      <c r="H159" s="163"/>
      <c r="I159" s="132"/>
      <c r="J159" s="132"/>
      <c r="K159" s="163"/>
      <c r="L159" s="132"/>
      <c r="M159" s="132"/>
      <c r="N159" s="132"/>
      <c r="O159" s="132"/>
      <c r="P159" s="132"/>
      <c r="Q159" s="132"/>
      <c r="R159" s="164"/>
      <c r="S159" s="164"/>
      <c r="T159" s="132"/>
      <c r="U159" s="132"/>
      <c r="V159" s="132"/>
      <c r="W159" s="132"/>
      <c r="X159" s="132"/>
      <c r="Y159" s="132"/>
      <c r="Z159" s="132"/>
    </row>
    <row r="160" spans="1:26" ht="14.25" customHeight="1">
      <c r="A160" s="132"/>
      <c r="B160" s="163"/>
      <c r="C160" s="163"/>
      <c r="D160" s="163"/>
      <c r="E160" s="132"/>
      <c r="F160" s="132"/>
      <c r="G160" s="132"/>
      <c r="H160" s="163"/>
      <c r="I160" s="132"/>
      <c r="J160" s="132"/>
      <c r="K160" s="163"/>
      <c r="L160" s="132"/>
      <c r="M160" s="132"/>
      <c r="N160" s="132"/>
      <c r="O160" s="132"/>
      <c r="P160" s="132"/>
      <c r="Q160" s="132"/>
      <c r="R160" s="164"/>
      <c r="S160" s="164"/>
      <c r="T160" s="132"/>
      <c r="U160" s="132"/>
      <c r="V160" s="132"/>
      <c r="W160" s="132"/>
      <c r="X160" s="132"/>
      <c r="Y160" s="132"/>
      <c r="Z160" s="132"/>
    </row>
    <row r="161" spans="1:26" ht="14.25" customHeight="1">
      <c r="A161" s="132"/>
      <c r="B161" s="163"/>
      <c r="C161" s="163"/>
      <c r="D161" s="163"/>
      <c r="E161" s="132"/>
      <c r="F161" s="132"/>
      <c r="G161" s="132"/>
      <c r="H161" s="163"/>
      <c r="I161" s="132"/>
      <c r="J161" s="132"/>
      <c r="K161" s="163"/>
      <c r="L161" s="132"/>
      <c r="M161" s="132"/>
      <c r="N161" s="132"/>
      <c r="O161" s="132"/>
      <c r="P161" s="132"/>
      <c r="Q161" s="132"/>
      <c r="R161" s="164"/>
      <c r="S161" s="164"/>
      <c r="T161" s="132"/>
      <c r="U161" s="132"/>
      <c r="V161" s="132"/>
      <c r="W161" s="132"/>
      <c r="X161" s="132"/>
      <c r="Y161" s="132"/>
      <c r="Z161" s="132"/>
    </row>
    <row r="162" spans="1:26" ht="14.25" customHeight="1">
      <c r="A162" s="132"/>
      <c r="B162" s="163"/>
      <c r="C162" s="163"/>
      <c r="D162" s="163"/>
      <c r="E162" s="132"/>
      <c r="F162" s="132"/>
      <c r="G162" s="132"/>
      <c r="H162" s="163"/>
      <c r="I162" s="132"/>
      <c r="J162" s="132"/>
      <c r="K162" s="163"/>
      <c r="L162" s="132"/>
      <c r="M162" s="132"/>
      <c r="N162" s="132"/>
      <c r="O162" s="132"/>
      <c r="P162" s="132"/>
      <c r="Q162" s="132"/>
      <c r="R162" s="164"/>
      <c r="S162" s="164"/>
      <c r="T162" s="132"/>
      <c r="U162" s="132"/>
      <c r="V162" s="132"/>
      <c r="W162" s="132"/>
      <c r="X162" s="132"/>
      <c r="Y162" s="132"/>
      <c r="Z162" s="132"/>
    </row>
    <row r="163" spans="1:26" ht="14.25" customHeight="1">
      <c r="A163" s="132"/>
      <c r="B163" s="163"/>
      <c r="C163" s="163"/>
      <c r="D163" s="163"/>
      <c r="E163" s="132"/>
      <c r="F163" s="132"/>
      <c r="G163" s="132"/>
      <c r="H163" s="163"/>
      <c r="I163" s="132"/>
      <c r="J163" s="132"/>
      <c r="K163" s="163"/>
      <c r="L163" s="132"/>
      <c r="M163" s="132"/>
      <c r="N163" s="132"/>
      <c r="O163" s="132"/>
      <c r="P163" s="132"/>
      <c r="Q163" s="132"/>
      <c r="R163" s="164"/>
      <c r="S163" s="164"/>
      <c r="T163" s="132"/>
      <c r="U163" s="132"/>
      <c r="V163" s="132"/>
      <c r="W163" s="132"/>
      <c r="X163" s="132"/>
      <c r="Y163" s="132"/>
      <c r="Z163" s="132"/>
    </row>
    <row r="164" spans="1:26" ht="14.25" customHeight="1">
      <c r="A164" s="132"/>
      <c r="B164" s="163"/>
      <c r="C164" s="163"/>
      <c r="D164" s="163"/>
      <c r="E164" s="132"/>
      <c r="F164" s="132"/>
      <c r="G164" s="132"/>
      <c r="H164" s="163"/>
      <c r="I164" s="132"/>
      <c r="J164" s="132"/>
      <c r="K164" s="163"/>
      <c r="L164" s="132"/>
      <c r="M164" s="132"/>
      <c r="N164" s="132"/>
      <c r="O164" s="132"/>
      <c r="P164" s="132"/>
      <c r="Q164" s="132"/>
      <c r="R164" s="164"/>
      <c r="S164" s="164"/>
      <c r="T164" s="132"/>
      <c r="U164" s="132"/>
      <c r="V164" s="132"/>
      <c r="W164" s="132"/>
      <c r="X164" s="132"/>
      <c r="Y164" s="132"/>
      <c r="Z164" s="132"/>
    </row>
    <row r="165" spans="1:26" ht="14.25" customHeight="1">
      <c r="A165" s="132"/>
      <c r="B165" s="163"/>
      <c r="C165" s="163"/>
      <c r="D165" s="163"/>
      <c r="E165" s="132"/>
      <c r="F165" s="132"/>
      <c r="G165" s="132"/>
      <c r="H165" s="163"/>
      <c r="I165" s="132"/>
      <c r="J165" s="132"/>
      <c r="K165" s="163"/>
      <c r="L165" s="132"/>
      <c r="M165" s="132"/>
      <c r="N165" s="132"/>
      <c r="O165" s="132"/>
      <c r="P165" s="132"/>
      <c r="Q165" s="132"/>
      <c r="R165" s="164"/>
      <c r="S165" s="164"/>
      <c r="T165" s="132"/>
      <c r="U165" s="132"/>
      <c r="V165" s="132"/>
      <c r="W165" s="132"/>
      <c r="X165" s="132"/>
      <c r="Y165" s="132"/>
      <c r="Z165" s="132"/>
    </row>
    <row r="166" spans="1:26" ht="14.25" customHeight="1">
      <c r="A166" s="132"/>
      <c r="B166" s="163"/>
      <c r="C166" s="163"/>
      <c r="D166" s="163"/>
      <c r="E166" s="132"/>
      <c r="F166" s="132"/>
      <c r="G166" s="132"/>
      <c r="H166" s="163"/>
      <c r="I166" s="132"/>
      <c r="J166" s="132"/>
      <c r="K166" s="163"/>
      <c r="L166" s="132"/>
      <c r="M166" s="132"/>
      <c r="N166" s="132"/>
      <c r="O166" s="132"/>
      <c r="P166" s="132"/>
      <c r="Q166" s="132"/>
      <c r="R166" s="164"/>
      <c r="S166" s="164"/>
      <c r="T166" s="132"/>
      <c r="U166" s="132"/>
      <c r="V166" s="132"/>
      <c r="W166" s="132"/>
      <c r="X166" s="132"/>
      <c r="Y166" s="132"/>
      <c r="Z166" s="132"/>
    </row>
    <row r="167" spans="1:26" ht="14.25" customHeight="1">
      <c r="A167" s="132"/>
      <c r="B167" s="163"/>
      <c r="C167" s="163"/>
      <c r="D167" s="163"/>
      <c r="E167" s="132"/>
      <c r="F167" s="132"/>
      <c r="G167" s="132"/>
      <c r="H167" s="163"/>
      <c r="I167" s="132"/>
      <c r="J167" s="132"/>
      <c r="K167" s="163"/>
      <c r="L167" s="132"/>
      <c r="M167" s="132"/>
      <c r="N167" s="132"/>
      <c r="O167" s="132"/>
      <c r="P167" s="132"/>
      <c r="Q167" s="132"/>
      <c r="R167" s="164"/>
      <c r="S167" s="164"/>
      <c r="T167" s="132"/>
      <c r="U167" s="132"/>
      <c r="V167" s="132"/>
      <c r="W167" s="132"/>
      <c r="X167" s="132"/>
      <c r="Y167" s="132"/>
      <c r="Z167" s="132"/>
    </row>
    <row r="168" spans="1:26" ht="14.25" customHeight="1">
      <c r="A168" s="132"/>
      <c r="B168" s="163"/>
      <c r="C168" s="163"/>
      <c r="D168" s="163"/>
      <c r="E168" s="132"/>
      <c r="F168" s="132"/>
      <c r="G168" s="132"/>
      <c r="H168" s="163"/>
      <c r="I168" s="132"/>
      <c r="J168" s="132"/>
      <c r="K168" s="163"/>
      <c r="L168" s="132"/>
      <c r="M168" s="132"/>
      <c r="N168" s="132"/>
      <c r="O168" s="132"/>
      <c r="P168" s="132"/>
      <c r="Q168" s="132"/>
      <c r="R168" s="164"/>
      <c r="S168" s="164"/>
      <c r="T168" s="132"/>
      <c r="U168" s="132"/>
      <c r="V168" s="132"/>
      <c r="W168" s="132"/>
      <c r="X168" s="132"/>
      <c r="Y168" s="132"/>
      <c r="Z168" s="132"/>
    </row>
    <row r="169" spans="1:26" ht="14.25" customHeight="1">
      <c r="A169" s="132"/>
      <c r="B169" s="163"/>
      <c r="C169" s="163"/>
      <c r="D169" s="163"/>
      <c r="E169" s="132"/>
      <c r="F169" s="132"/>
      <c r="G169" s="132"/>
      <c r="H169" s="163"/>
      <c r="I169" s="132"/>
      <c r="J169" s="132"/>
      <c r="K169" s="163"/>
      <c r="L169" s="132"/>
      <c r="M169" s="132"/>
      <c r="N169" s="132"/>
      <c r="O169" s="132"/>
      <c r="P169" s="132"/>
      <c r="Q169" s="132"/>
      <c r="R169" s="164"/>
      <c r="S169" s="164"/>
      <c r="T169" s="132"/>
      <c r="U169" s="132"/>
      <c r="V169" s="132"/>
      <c r="W169" s="132"/>
      <c r="X169" s="132"/>
      <c r="Y169" s="132"/>
      <c r="Z169" s="132"/>
    </row>
    <row r="170" spans="1:26" ht="14.25" customHeight="1">
      <c r="A170" s="132"/>
      <c r="B170" s="163"/>
      <c r="C170" s="163"/>
      <c r="D170" s="163"/>
      <c r="E170" s="132"/>
      <c r="F170" s="132"/>
      <c r="G170" s="132"/>
      <c r="H170" s="163"/>
      <c r="I170" s="132"/>
      <c r="J170" s="132"/>
      <c r="K170" s="163"/>
      <c r="L170" s="132"/>
      <c r="M170" s="132"/>
      <c r="N170" s="132"/>
      <c r="O170" s="132"/>
      <c r="P170" s="132"/>
      <c r="Q170" s="132"/>
      <c r="R170" s="164"/>
      <c r="S170" s="164"/>
      <c r="T170" s="132"/>
      <c r="U170" s="132"/>
      <c r="V170" s="132"/>
      <c r="W170" s="132"/>
      <c r="X170" s="132"/>
      <c r="Y170" s="132"/>
      <c r="Z170" s="132"/>
    </row>
    <row r="171" spans="1:26" ht="14.25" customHeight="1">
      <c r="A171" s="132"/>
      <c r="B171" s="163"/>
      <c r="C171" s="163"/>
      <c r="D171" s="163"/>
      <c r="E171" s="132"/>
      <c r="F171" s="132"/>
      <c r="G171" s="132"/>
      <c r="H171" s="163"/>
      <c r="I171" s="132"/>
      <c r="J171" s="132"/>
      <c r="K171" s="163"/>
      <c r="L171" s="132"/>
      <c r="M171" s="132"/>
      <c r="N171" s="132"/>
      <c r="O171" s="132"/>
      <c r="P171" s="132"/>
      <c r="Q171" s="132"/>
      <c r="R171" s="164"/>
      <c r="S171" s="164"/>
      <c r="T171" s="132"/>
      <c r="U171" s="132"/>
      <c r="V171" s="132"/>
      <c r="W171" s="132"/>
      <c r="X171" s="132"/>
      <c r="Y171" s="132"/>
      <c r="Z171" s="132"/>
    </row>
    <row r="172" spans="1:26" ht="14.25" customHeight="1">
      <c r="A172" s="132"/>
      <c r="B172" s="163"/>
      <c r="C172" s="163"/>
      <c r="D172" s="163"/>
      <c r="E172" s="132"/>
      <c r="F172" s="132"/>
      <c r="G172" s="132"/>
      <c r="H172" s="163"/>
      <c r="I172" s="132"/>
      <c r="J172" s="132"/>
      <c r="K172" s="163"/>
      <c r="L172" s="132"/>
      <c r="M172" s="132"/>
      <c r="N172" s="132"/>
      <c r="O172" s="132"/>
      <c r="P172" s="132"/>
      <c r="Q172" s="132"/>
      <c r="R172" s="164"/>
      <c r="S172" s="164"/>
      <c r="T172" s="132"/>
      <c r="U172" s="132"/>
      <c r="V172" s="132"/>
      <c r="W172" s="132"/>
      <c r="X172" s="132"/>
      <c r="Y172" s="132"/>
      <c r="Z172" s="132"/>
    </row>
    <row r="173" spans="1:26" ht="14.25" customHeight="1">
      <c r="A173" s="132"/>
      <c r="B173" s="163"/>
      <c r="C173" s="163"/>
      <c r="D173" s="163"/>
      <c r="E173" s="132"/>
      <c r="F173" s="132"/>
      <c r="G173" s="132"/>
      <c r="H173" s="163"/>
      <c r="I173" s="132"/>
      <c r="J173" s="132"/>
      <c r="K173" s="163"/>
      <c r="L173" s="132"/>
      <c r="M173" s="132"/>
      <c r="N173" s="132"/>
      <c r="O173" s="132"/>
      <c r="P173" s="132"/>
      <c r="Q173" s="132"/>
      <c r="R173" s="164"/>
      <c r="S173" s="164"/>
      <c r="T173" s="132"/>
      <c r="U173" s="132"/>
      <c r="V173" s="132"/>
      <c r="W173" s="132"/>
      <c r="X173" s="132"/>
      <c r="Y173" s="132"/>
      <c r="Z173" s="132"/>
    </row>
    <row r="174" spans="1:26" ht="14.25" customHeight="1">
      <c r="A174" s="132"/>
      <c r="B174" s="163"/>
      <c r="C174" s="163"/>
      <c r="D174" s="163"/>
      <c r="E174" s="132"/>
      <c r="F174" s="132"/>
      <c r="G174" s="132"/>
      <c r="H174" s="163"/>
      <c r="I174" s="132"/>
      <c r="J174" s="132"/>
      <c r="K174" s="163"/>
      <c r="L174" s="132"/>
      <c r="M174" s="132"/>
      <c r="N174" s="132"/>
      <c r="O174" s="132"/>
      <c r="P174" s="132"/>
      <c r="Q174" s="132"/>
      <c r="R174" s="164"/>
      <c r="S174" s="164"/>
      <c r="T174" s="132"/>
      <c r="U174" s="132"/>
      <c r="V174" s="132"/>
      <c r="W174" s="132"/>
      <c r="X174" s="132"/>
      <c r="Y174" s="132"/>
      <c r="Z174" s="132"/>
    </row>
    <row r="175" spans="1:26" ht="14.25" customHeight="1">
      <c r="A175" s="132"/>
      <c r="B175" s="163"/>
      <c r="C175" s="163"/>
      <c r="D175" s="163"/>
      <c r="E175" s="132"/>
      <c r="F175" s="132"/>
      <c r="G175" s="132"/>
      <c r="H175" s="163"/>
      <c r="I175" s="132"/>
      <c r="J175" s="132"/>
      <c r="K175" s="163"/>
      <c r="L175" s="132"/>
      <c r="M175" s="132"/>
      <c r="N175" s="132"/>
      <c r="O175" s="132"/>
      <c r="P175" s="132"/>
      <c r="Q175" s="132"/>
      <c r="R175" s="164"/>
      <c r="S175" s="164"/>
      <c r="T175" s="132"/>
      <c r="U175" s="132"/>
      <c r="V175" s="132"/>
      <c r="W175" s="132"/>
      <c r="X175" s="132"/>
      <c r="Y175" s="132"/>
      <c r="Z175" s="132"/>
    </row>
    <row r="176" spans="1:26" ht="14.25" customHeight="1">
      <c r="A176" s="132"/>
      <c r="B176" s="163"/>
      <c r="C176" s="163"/>
      <c r="D176" s="163"/>
      <c r="E176" s="132"/>
      <c r="F176" s="132"/>
      <c r="G176" s="132"/>
      <c r="H176" s="163"/>
      <c r="I176" s="132"/>
      <c r="J176" s="132"/>
      <c r="K176" s="163"/>
      <c r="L176" s="132"/>
      <c r="M176" s="132"/>
      <c r="N176" s="132"/>
      <c r="O176" s="132"/>
      <c r="P176" s="132"/>
      <c r="Q176" s="132"/>
      <c r="R176" s="164"/>
      <c r="S176" s="164"/>
      <c r="T176" s="132"/>
      <c r="U176" s="132"/>
      <c r="V176" s="132"/>
      <c r="W176" s="132"/>
      <c r="X176" s="132"/>
      <c r="Y176" s="132"/>
      <c r="Z176" s="132"/>
    </row>
    <row r="177" spans="1:26" ht="14.25" customHeight="1">
      <c r="A177" s="132"/>
      <c r="B177" s="163"/>
      <c r="C177" s="163"/>
      <c r="D177" s="163"/>
      <c r="E177" s="132"/>
      <c r="F177" s="132"/>
      <c r="G177" s="132"/>
      <c r="H177" s="163"/>
      <c r="I177" s="132"/>
      <c r="J177" s="132"/>
      <c r="K177" s="163"/>
      <c r="L177" s="132"/>
      <c r="M177" s="132"/>
      <c r="N177" s="132"/>
      <c r="O177" s="132"/>
      <c r="P177" s="132"/>
      <c r="Q177" s="132"/>
      <c r="R177" s="164"/>
      <c r="S177" s="164"/>
      <c r="T177" s="132"/>
      <c r="U177" s="132"/>
      <c r="V177" s="132"/>
      <c r="W177" s="132"/>
      <c r="X177" s="132"/>
      <c r="Y177" s="132"/>
      <c r="Z177" s="132"/>
    </row>
    <row r="178" spans="1:26" ht="14.25" customHeight="1">
      <c r="A178" s="132"/>
      <c r="B178" s="163"/>
      <c r="C178" s="163"/>
      <c r="D178" s="163"/>
      <c r="E178" s="132"/>
      <c r="F178" s="132"/>
      <c r="G178" s="132"/>
      <c r="H178" s="163"/>
      <c r="I178" s="132"/>
      <c r="J178" s="132"/>
      <c r="K178" s="163"/>
      <c r="L178" s="132"/>
      <c r="M178" s="132"/>
      <c r="N178" s="132"/>
      <c r="O178" s="132"/>
      <c r="P178" s="132"/>
      <c r="Q178" s="132"/>
      <c r="R178" s="164"/>
      <c r="S178" s="164"/>
      <c r="T178" s="132"/>
      <c r="U178" s="132"/>
      <c r="V178" s="132"/>
      <c r="W178" s="132"/>
      <c r="X178" s="132"/>
      <c r="Y178" s="132"/>
      <c r="Z178" s="132"/>
    </row>
    <row r="179" spans="1:26" ht="14.25" customHeight="1">
      <c r="A179" s="132"/>
      <c r="B179" s="163"/>
      <c r="C179" s="163"/>
      <c r="D179" s="163"/>
      <c r="E179" s="132"/>
      <c r="F179" s="132"/>
      <c r="G179" s="132"/>
      <c r="H179" s="163"/>
      <c r="I179" s="132"/>
      <c r="J179" s="132"/>
      <c r="K179" s="163"/>
      <c r="L179" s="132"/>
      <c r="M179" s="132"/>
      <c r="N179" s="132"/>
      <c r="O179" s="132"/>
      <c r="P179" s="132"/>
      <c r="Q179" s="132"/>
      <c r="R179" s="164"/>
      <c r="S179" s="164"/>
      <c r="T179" s="132"/>
      <c r="U179" s="132"/>
      <c r="V179" s="132"/>
      <c r="W179" s="132"/>
      <c r="X179" s="132"/>
      <c r="Y179" s="132"/>
      <c r="Z179" s="132"/>
    </row>
    <row r="180" spans="1:26" ht="14.25" customHeight="1">
      <c r="A180" s="132"/>
      <c r="B180" s="163"/>
      <c r="C180" s="163"/>
      <c r="D180" s="163"/>
      <c r="E180" s="132"/>
      <c r="F180" s="132"/>
      <c r="G180" s="132"/>
      <c r="H180" s="163"/>
      <c r="I180" s="132"/>
      <c r="J180" s="132"/>
      <c r="K180" s="163"/>
      <c r="L180" s="132"/>
      <c r="M180" s="132"/>
      <c r="N180" s="132"/>
      <c r="O180" s="132"/>
      <c r="P180" s="132"/>
      <c r="Q180" s="132"/>
      <c r="R180" s="164"/>
      <c r="S180" s="164"/>
      <c r="T180" s="132"/>
      <c r="U180" s="132"/>
      <c r="V180" s="132"/>
      <c r="W180" s="132"/>
      <c r="X180" s="132"/>
      <c r="Y180" s="132"/>
      <c r="Z180" s="132"/>
    </row>
    <row r="181" spans="1:26" ht="14.25" customHeight="1">
      <c r="A181" s="132"/>
      <c r="B181" s="163"/>
      <c r="C181" s="163"/>
      <c r="D181" s="163"/>
      <c r="E181" s="132"/>
      <c r="F181" s="132"/>
      <c r="G181" s="132"/>
      <c r="H181" s="163"/>
      <c r="I181" s="132"/>
      <c r="J181" s="132"/>
      <c r="K181" s="163"/>
      <c r="L181" s="132"/>
      <c r="M181" s="132"/>
      <c r="N181" s="132"/>
      <c r="O181" s="132"/>
      <c r="P181" s="132"/>
      <c r="Q181" s="132"/>
      <c r="R181" s="164"/>
      <c r="S181" s="164"/>
      <c r="T181" s="132"/>
      <c r="U181" s="132"/>
      <c r="V181" s="132"/>
      <c r="W181" s="132"/>
      <c r="X181" s="132"/>
      <c r="Y181" s="132"/>
      <c r="Z181" s="132"/>
    </row>
    <row r="182" spans="1:26" ht="14.25" customHeight="1">
      <c r="A182" s="132"/>
      <c r="B182" s="163"/>
      <c r="C182" s="163"/>
      <c r="D182" s="163"/>
      <c r="E182" s="132"/>
      <c r="F182" s="132"/>
      <c r="G182" s="132"/>
      <c r="H182" s="163"/>
      <c r="I182" s="132"/>
      <c r="J182" s="132"/>
      <c r="K182" s="163"/>
      <c r="L182" s="132"/>
      <c r="M182" s="132"/>
      <c r="N182" s="132"/>
      <c r="O182" s="132"/>
      <c r="P182" s="132"/>
      <c r="Q182" s="132"/>
      <c r="R182" s="164"/>
      <c r="S182" s="164"/>
      <c r="T182" s="132"/>
      <c r="U182" s="132"/>
      <c r="V182" s="132"/>
      <c r="W182" s="132"/>
      <c r="X182" s="132"/>
      <c r="Y182" s="132"/>
      <c r="Z182" s="132"/>
    </row>
    <row r="183" spans="1:26" ht="14.25" customHeight="1">
      <c r="A183" s="132"/>
      <c r="B183" s="163"/>
      <c r="C183" s="163"/>
      <c r="D183" s="163"/>
      <c r="E183" s="132"/>
      <c r="F183" s="132"/>
      <c r="G183" s="132"/>
      <c r="H183" s="163"/>
      <c r="I183" s="132"/>
      <c r="J183" s="132"/>
      <c r="K183" s="163"/>
      <c r="L183" s="132"/>
      <c r="M183" s="132"/>
      <c r="N183" s="132"/>
      <c r="O183" s="132"/>
      <c r="P183" s="132"/>
      <c r="Q183" s="132"/>
      <c r="R183" s="164"/>
      <c r="S183" s="164"/>
      <c r="T183" s="132"/>
      <c r="U183" s="132"/>
      <c r="V183" s="132"/>
      <c r="W183" s="132"/>
      <c r="X183" s="132"/>
      <c r="Y183" s="132"/>
      <c r="Z183" s="132"/>
    </row>
    <row r="184" spans="1:26" ht="14.25" customHeight="1">
      <c r="A184" s="132"/>
      <c r="B184" s="163"/>
      <c r="C184" s="163"/>
      <c r="D184" s="163"/>
      <c r="E184" s="132"/>
      <c r="F184" s="132"/>
      <c r="G184" s="132"/>
      <c r="H184" s="163"/>
      <c r="I184" s="132"/>
      <c r="J184" s="132"/>
      <c r="K184" s="163"/>
      <c r="L184" s="132"/>
      <c r="M184" s="132"/>
      <c r="N184" s="132"/>
      <c r="O184" s="132"/>
      <c r="P184" s="132"/>
      <c r="Q184" s="132"/>
      <c r="R184" s="164"/>
      <c r="S184" s="164"/>
      <c r="T184" s="132"/>
      <c r="U184" s="132"/>
      <c r="V184" s="132"/>
      <c r="W184" s="132"/>
      <c r="X184" s="132"/>
      <c r="Y184" s="132"/>
      <c r="Z184" s="132"/>
    </row>
    <row r="185" spans="1:26" ht="14.25" customHeight="1">
      <c r="A185" s="132"/>
      <c r="B185" s="163"/>
      <c r="C185" s="163"/>
      <c r="D185" s="163"/>
      <c r="E185" s="132"/>
      <c r="F185" s="132"/>
      <c r="G185" s="132"/>
      <c r="H185" s="163"/>
      <c r="I185" s="132"/>
      <c r="J185" s="132"/>
      <c r="K185" s="163"/>
      <c r="L185" s="132"/>
      <c r="M185" s="132"/>
      <c r="N185" s="132"/>
      <c r="O185" s="132"/>
      <c r="P185" s="132"/>
      <c r="Q185" s="132"/>
      <c r="R185" s="164"/>
      <c r="S185" s="164"/>
      <c r="T185" s="132"/>
      <c r="U185" s="132"/>
      <c r="V185" s="132"/>
      <c r="W185" s="132"/>
      <c r="X185" s="132"/>
      <c r="Y185" s="132"/>
      <c r="Z185" s="132"/>
    </row>
    <row r="186" spans="1:26" ht="14.25" customHeight="1">
      <c r="A186" s="132"/>
      <c r="B186" s="163"/>
      <c r="C186" s="163"/>
      <c r="D186" s="163"/>
      <c r="E186" s="132"/>
      <c r="F186" s="132"/>
      <c r="G186" s="132"/>
      <c r="H186" s="163"/>
      <c r="I186" s="132"/>
      <c r="J186" s="132"/>
      <c r="K186" s="163"/>
      <c r="L186" s="132"/>
      <c r="M186" s="132"/>
      <c r="N186" s="132"/>
      <c r="O186" s="132"/>
      <c r="P186" s="132"/>
      <c r="Q186" s="132"/>
      <c r="R186" s="164"/>
      <c r="S186" s="164"/>
      <c r="T186" s="132"/>
      <c r="U186" s="132"/>
      <c r="V186" s="132"/>
      <c r="W186" s="132"/>
      <c r="X186" s="132"/>
      <c r="Y186" s="132"/>
      <c r="Z186" s="132"/>
    </row>
    <row r="187" spans="1:26" ht="14.25" customHeight="1">
      <c r="A187" s="132"/>
      <c r="B187" s="163"/>
      <c r="C187" s="163"/>
      <c r="D187" s="163"/>
      <c r="E187" s="132"/>
      <c r="F187" s="132"/>
      <c r="G187" s="132"/>
      <c r="H187" s="163"/>
      <c r="I187" s="132"/>
      <c r="J187" s="132"/>
      <c r="K187" s="163"/>
      <c r="L187" s="132"/>
      <c r="M187" s="132"/>
      <c r="N187" s="132"/>
      <c r="O187" s="132"/>
      <c r="P187" s="132"/>
      <c r="Q187" s="132"/>
      <c r="R187" s="164"/>
      <c r="S187" s="164"/>
      <c r="T187" s="132"/>
      <c r="U187" s="132"/>
      <c r="V187" s="132"/>
      <c r="W187" s="132"/>
      <c r="X187" s="132"/>
      <c r="Y187" s="132"/>
      <c r="Z187" s="132"/>
    </row>
    <row r="188" spans="1:26" ht="14.25" customHeight="1">
      <c r="A188" s="132"/>
      <c r="B188" s="163"/>
      <c r="C188" s="163"/>
      <c r="D188" s="163"/>
      <c r="E188" s="132"/>
      <c r="F188" s="132"/>
      <c r="G188" s="132"/>
      <c r="H188" s="163"/>
      <c r="I188" s="132"/>
      <c r="J188" s="132"/>
      <c r="K188" s="163"/>
      <c r="L188" s="132"/>
      <c r="M188" s="132"/>
      <c r="N188" s="132"/>
      <c r="O188" s="132"/>
      <c r="P188" s="132"/>
      <c r="Q188" s="132"/>
      <c r="R188" s="164"/>
      <c r="S188" s="164"/>
      <c r="T188" s="132"/>
      <c r="U188" s="132"/>
      <c r="V188" s="132"/>
      <c r="W188" s="132"/>
      <c r="X188" s="132"/>
      <c r="Y188" s="132"/>
      <c r="Z188" s="132"/>
    </row>
    <row r="189" spans="1:26" ht="14.25" customHeight="1">
      <c r="A189" s="132"/>
      <c r="B189" s="163"/>
      <c r="C189" s="163"/>
      <c r="D189" s="163"/>
      <c r="E189" s="132"/>
      <c r="F189" s="132"/>
      <c r="G189" s="132"/>
      <c r="H189" s="163"/>
      <c r="I189" s="132"/>
      <c r="J189" s="132"/>
      <c r="K189" s="163"/>
      <c r="L189" s="132"/>
      <c r="M189" s="132"/>
      <c r="N189" s="132"/>
      <c r="O189" s="132"/>
      <c r="P189" s="132"/>
      <c r="Q189" s="132"/>
      <c r="R189" s="164"/>
      <c r="S189" s="164"/>
      <c r="T189" s="132"/>
      <c r="U189" s="132"/>
      <c r="V189" s="132"/>
      <c r="W189" s="132"/>
      <c r="X189" s="132"/>
      <c r="Y189" s="132"/>
      <c r="Z189" s="132"/>
    </row>
    <row r="190" spans="1:26" ht="14.25" customHeight="1">
      <c r="A190" s="132"/>
      <c r="B190" s="163"/>
      <c r="C190" s="163"/>
      <c r="D190" s="163"/>
      <c r="E190" s="132"/>
      <c r="F190" s="132"/>
      <c r="G190" s="132"/>
      <c r="H190" s="163"/>
      <c r="I190" s="132"/>
      <c r="J190" s="132"/>
      <c r="K190" s="163"/>
      <c r="L190" s="132"/>
      <c r="M190" s="132"/>
      <c r="N190" s="132"/>
      <c r="O190" s="132"/>
      <c r="P190" s="132"/>
      <c r="Q190" s="132"/>
      <c r="R190" s="164"/>
      <c r="S190" s="164"/>
      <c r="T190" s="132"/>
      <c r="U190" s="132"/>
      <c r="V190" s="132"/>
      <c r="W190" s="132"/>
      <c r="X190" s="132"/>
      <c r="Y190" s="132"/>
      <c r="Z190" s="132"/>
    </row>
    <row r="191" spans="1:26" ht="14.25" customHeight="1">
      <c r="A191" s="132"/>
      <c r="B191" s="163"/>
      <c r="C191" s="163"/>
      <c r="D191" s="163"/>
      <c r="E191" s="132"/>
      <c r="F191" s="132"/>
      <c r="G191" s="132"/>
      <c r="H191" s="163"/>
      <c r="I191" s="132"/>
      <c r="J191" s="132"/>
      <c r="K191" s="163"/>
      <c r="L191" s="132"/>
      <c r="M191" s="132"/>
      <c r="N191" s="132"/>
      <c r="O191" s="132"/>
      <c r="P191" s="132"/>
      <c r="Q191" s="132"/>
      <c r="R191" s="164"/>
      <c r="S191" s="164"/>
      <c r="T191" s="132"/>
      <c r="U191" s="132"/>
      <c r="V191" s="132"/>
      <c r="W191" s="132"/>
      <c r="X191" s="132"/>
      <c r="Y191" s="132"/>
      <c r="Z191" s="132"/>
    </row>
    <row r="192" spans="1:26" ht="14.25" customHeight="1">
      <c r="A192" s="132"/>
      <c r="B192" s="163"/>
      <c r="C192" s="163"/>
      <c r="D192" s="163"/>
      <c r="E192" s="132"/>
      <c r="F192" s="132"/>
      <c r="G192" s="132"/>
      <c r="H192" s="163"/>
      <c r="I192" s="132"/>
      <c r="J192" s="132"/>
      <c r="K192" s="163"/>
      <c r="L192" s="132"/>
      <c r="M192" s="132"/>
      <c r="N192" s="132"/>
      <c r="O192" s="132"/>
      <c r="P192" s="132"/>
      <c r="Q192" s="132"/>
      <c r="R192" s="164"/>
      <c r="S192" s="164"/>
      <c r="T192" s="132"/>
      <c r="U192" s="132"/>
      <c r="V192" s="132"/>
      <c r="W192" s="132"/>
      <c r="X192" s="132"/>
      <c r="Y192" s="132"/>
      <c r="Z192" s="132"/>
    </row>
    <row r="193" spans="1:26" ht="14.25" customHeight="1">
      <c r="A193" s="132"/>
      <c r="B193" s="163"/>
      <c r="C193" s="163"/>
      <c r="D193" s="163"/>
      <c r="E193" s="132"/>
      <c r="F193" s="132"/>
      <c r="G193" s="132"/>
      <c r="H193" s="163"/>
      <c r="I193" s="132"/>
      <c r="J193" s="132"/>
      <c r="K193" s="163"/>
      <c r="L193" s="132"/>
      <c r="M193" s="132"/>
      <c r="N193" s="132"/>
      <c r="O193" s="132"/>
      <c r="P193" s="132"/>
      <c r="Q193" s="132"/>
      <c r="R193" s="164"/>
      <c r="S193" s="164"/>
      <c r="T193" s="132"/>
      <c r="U193" s="132"/>
      <c r="V193" s="132"/>
      <c r="W193" s="132"/>
      <c r="X193" s="132"/>
      <c r="Y193" s="132"/>
      <c r="Z193" s="132"/>
    </row>
    <row r="194" spans="1:26" ht="14.25" customHeight="1">
      <c r="A194" s="132"/>
      <c r="B194" s="163"/>
      <c r="C194" s="163"/>
      <c r="D194" s="163"/>
      <c r="E194" s="132"/>
      <c r="F194" s="132"/>
      <c r="G194" s="132"/>
      <c r="H194" s="163"/>
      <c r="I194" s="132"/>
      <c r="J194" s="132"/>
      <c r="K194" s="163"/>
      <c r="L194" s="132"/>
      <c r="M194" s="132"/>
      <c r="N194" s="132"/>
      <c r="O194" s="132"/>
      <c r="P194" s="132"/>
      <c r="Q194" s="132"/>
      <c r="R194" s="164"/>
      <c r="S194" s="164"/>
      <c r="T194" s="132"/>
      <c r="U194" s="132"/>
      <c r="V194" s="132"/>
      <c r="W194" s="132"/>
      <c r="X194" s="132"/>
      <c r="Y194" s="132"/>
      <c r="Z194" s="132"/>
    </row>
    <row r="195" spans="1:26" ht="14.25" customHeight="1">
      <c r="A195" s="132"/>
      <c r="B195" s="163"/>
      <c r="C195" s="163"/>
      <c r="D195" s="163"/>
      <c r="E195" s="132"/>
      <c r="F195" s="132"/>
      <c r="G195" s="132"/>
      <c r="H195" s="163"/>
      <c r="I195" s="132"/>
      <c r="J195" s="132"/>
      <c r="K195" s="163"/>
      <c r="L195" s="132"/>
      <c r="M195" s="132"/>
      <c r="N195" s="132"/>
      <c r="O195" s="132"/>
      <c r="P195" s="132"/>
      <c r="Q195" s="132"/>
      <c r="R195" s="164"/>
      <c r="S195" s="164"/>
      <c r="T195" s="132"/>
      <c r="U195" s="132"/>
      <c r="V195" s="132"/>
      <c r="W195" s="132"/>
      <c r="X195" s="132"/>
      <c r="Y195" s="132"/>
      <c r="Z195" s="132"/>
    </row>
    <row r="196" spans="1:26" ht="14.25" customHeight="1">
      <c r="A196" s="132"/>
      <c r="B196" s="163"/>
      <c r="C196" s="163"/>
      <c r="D196" s="163"/>
      <c r="E196" s="132"/>
      <c r="F196" s="132"/>
      <c r="G196" s="132"/>
      <c r="H196" s="163"/>
      <c r="I196" s="132"/>
      <c r="J196" s="132"/>
      <c r="K196" s="163"/>
      <c r="L196" s="132"/>
      <c r="M196" s="132"/>
      <c r="N196" s="132"/>
      <c r="O196" s="132"/>
      <c r="P196" s="132"/>
      <c r="Q196" s="132"/>
      <c r="R196" s="164"/>
      <c r="S196" s="164"/>
      <c r="T196" s="132"/>
      <c r="U196" s="132"/>
      <c r="V196" s="132"/>
      <c r="W196" s="132"/>
      <c r="X196" s="132"/>
      <c r="Y196" s="132"/>
      <c r="Z196" s="132"/>
    </row>
    <row r="197" spans="1:26" ht="14.25" customHeight="1">
      <c r="A197" s="132"/>
      <c r="B197" s="163"/>
      <c r="C197" s="163"/>
      <c r="D197" s="163"/>
      <c r="E197" s="132"/>
      <c r="F197" s="132"/>
      <c r="G197" s="132"/>
      <c r="H197" s="163"/>
      <c r="I197" s="132"/>
      <c r="J197" s="132"/>
      <c r="K197" s="163"/>
      <c r="L197" s="132"/>
      <c r="M197" s="132"/>
      <c r="N197" s="132"/>
      <c r="O197" s="132"/>
      <c r="P197" s="132"/>
      <c r="Q197" s="132"/>
      <c r="R197" s="164"/>
      <c r="S197" s="164"/>
      <c r="T197" s="132"/>
      <c r="U197" s="132"/>
      <c r="V197" s="132"/>
      <c r="W197" s="132"/>
      <c r="X197" s="132"/>
      <c r="Y197" s="132"/>
      <c r="Z197" s="132"/>
    </row>
    <row r="198" spans="1:26" ht="14.25" customHeight="1">
      <c r="A198" s="132"/>
      <c r="B198" s="163"/>
      <c r="C198" s="163"/>
      <c r="D198" s="163"/>
      <c r="E198" s="132"/>
      <c r="F198" s="132"/>
      <c r="G198" s="132"/>
      <c r="H198" s="163"/>
      <c r="I198" s="132"/>
      <c r="J198" s="132"/>
      <c r="K198" s="163"/>
      <c r="L198" s="132"/>
      <c r="M198" s="132"/>
      <c r="N198" s="132"/>
      <c r="O198" s="132"/>
      <c r="P198" s="132"/>
      <c r="Q198" s="132"/>
      <c r="R198" s="164"/>
      <c r="S198" s="164"/>
      <c r="T198" s="132"/>
      <c r="U198" s="132"/>
      <c r="V198" s="132"/>
      <c r="W198" s="132"/>
      <c r="X198" s="132"/>
      <c r="Y198" s="132"/>
      <c r="Z198" s="132"/>
    </row>
    <row r="199" spans="1:26" ht="14.25" customHeight="1">
      <c r="A199" s="132"/>
      <c r="B199" s="163"/>
      <c r="C199" s="163"/>
      <c r="D199" s="163"/>
      <c r="E199" s="132"/>
      <c r="F199" s="132"/>
      <c r="G199" s="132"/>
      <c r="H199" s="163"/>
      <c r="I199" s="132"/>
      <c r="J199" s="132"/>
      <c r="K199" s="163"/>
      <c r="L199" s="132"/>
      <c r="M199" s="132"/>
      <c r="N199" s="132"/>
      <c r="O199" s="132"/>
      <c r="P199" s="132"/>
      <c r="Q199" s="132"/>
      <c r="R199" s="164"/>
      <c r="S199" s="164"/>
      <c r="T199" s="132"/>
      <c r="U199" s="132"/>
      <c r="V199" s="132"/>
      <c r="W199" s="132"/>
      <c r="X199" s="132"/>
      <c r="Y199" s="132"/>
      <c r="Z199" s="132"/>
    </row>
    <row r="200" spans="1:26" ht="14.25" customHeight="1">
      <c r="A200" s="132"/>
      <c r="B200" s="163"/>
      <c r="C200" s="163"/>
      <c r="D200" s="163"/>
      <c r="E200" s="132"/>
      <c r="F200" s="132"/>
      <c r="G200" s="132"/>
      <c r="H200" s="163"/>
      <c r="I200" s="132"/>
      <c r="J200" s="132"/>
      <c r="K200" s="163"/>
      <c r="L200" s="132"/>
      <c r="M200" s="132"/>
      <c r="N200" s="132"/>
      <c r="O200" s="132"/>
      <c r="P200" s="132"/>
      <c r="Q200" s="132"/>
      <c r="R200" s="164"/>
      <c r="S200" s="164"/>
      <c r="T200" s="132"/>
      <c r="U200" s="132"/>
      <c r="V200" s="132"/>
      <c r="W200" s="132"/>
      <c r="X200" s="132"/>
      <c r="Y200" s="132"/>
      <c r="Z200" s="132"/>
    </row>
    <row r="201" spans="1:26" ht="14.25" customHeight="1">
      <c r="A201" s="132"/>
      <c r="B201" s="163"/>
      <c r="C201" s="163"/>
      <c r="D201" s="163"/>
      <c r="E201" s="132"/>
      <c r="F201" s="132"/>
      <c r="G201" s="132"/>
      <c r="H201" s="163"/>
      <c r="I201" s="132"/>
      <c r="J201" s="132"/>
      <c r="K201" s="163"/>
      <c r="L201" s="132"/>
      <c r="M201" s="132"/>
      <c r="N201" s="132"/>
      <c r="O201" s="132"/>
      <c r="P201" s="132"/>
      <c r="Q201" s="132"/>
      <c r="R201" s="164"/>
      <c r="S201" s="164"/>
      <c r="T201" s="132"/>
      <c r="U201" s="132"/>
      <c r="V201" s="132"/>
      <c r="W201" s="132"/>
      <c r="X201" s="132"/>
      <c r="Y201" s="132"/>
      <c r="Z201" s="132"/>
    </row>
    <row r="202" spans="1:26" ht="14.25" customHeight="1">
      <c r="A202" s="132"/>
      <c r="B202" s="163"/>
      <c r="C202" s="163"/>
      <c r="D202" s="163"/>
      <c r="E202" s="132"/>
      <c r="F202" s="132"/>
      <c r="G202" s="132"/>
      <c r="H202" s="163"/>
      <c r="I202" s="132"/>
      <c r="J202" s="132"/>
      <c r="K202" s="163"/>
      <c r="L202" s="132"/>
      <c r="M202" s="132"/>
      <c r="N202" s="132"/>
      <c r="O202" s="132"/>
      <c r="P202" s="132"/>
      <c r="Q202" s="132"/>
      <c r="R202" s="164"/>
      <c r="S202" s="164"/>
      <c r="T202" s="132"/>
      <c r="U202" s="132"/>
      <c r="V202" s="132"/>
      <c r="W202" s="132"/>
      <c r="X202" s="132"/>
      <c r="Y202" s="132"/>
      <c r="Z202" s="132"/>
    </row>
    <row r="203" spans="1:26" ht="14.25" customHeight="1">
      <c r="A203" s="132"/>
      <c r="B203" s="163"/>
      <c r="C203" s="163"/>
      <c r="D203" s="163"/>
      <c r="E203" s="132"/>
      <c r="F203" s="132"/>
      <c r="G203" s="132"/>
      <c r="H203" s="163"/>
      <c r="I203" s="132"/>
      <c r="J203" s="132"/>
      <c r="K203" s="163"/>
      <c r="L203" s="132"/>
      <c r="M203" s="132"/>
      <c r="N203" s="132"/>
      <c r="O203" s="132"/>
      <c r="P203" s="132"/>
      <c r="Q203" s="132"/>
      <c r="R203" s="164"/>
      <c r="S203" s="164"/>
      <c r="T203" s="132"/>
      <c r="U203" s="132"/>
      <c r="V203" s="132"/>
      <c r="W203" s="132"/>
      <c r="X203" s="132"/>
      <c r="Y203" s="132"/>
      <c r="Z203" s="132"/>
    </row>
    <row r="204" spans="1:26" ht="14.25" customHeight="1">
      <c r="A204" s="132"/>
      <c r="B204" s="163"/>
      <c r="C204" s="163"/>
      <c r="D204" s="163"/>
      <c r="E204" s="132"/>
      <c r="F204" s="132"/>
      <c r="G204" s="132"/>
      <c r="H204" s="163"/>
      <c r="I204" s="132"/>
      <c r="J204" s="132"/>
      <c r="K204" s="163"/>
      <c r="L204" s="132"/>
      <c r="M204" s="132"/>
      <c r="N204" s="132"/>
      <c r="O204" s="132"/>
      <c r="P204" s="132"/>
      <c r="Q204" s="132"/>
      <c r="R204" s="164"/>
      <c r="S204" s="164"/>
      <c r="T204" s="132"/>
      <c r="U204" s="132"/>
      <c r="V204" s="132"/>
      <c r="W204" s="132"/>
      <c r="X204" s="132"/>
      <c r="Y204" s="132"/>
      <c r="Z204" s="132"/>
    </row>
    <row r="205" spans="1:26" ht="14.25" customHeight="1">
      <c r="A205" s="132"/>
      <c r="B205" s="163"/>
      <c r="C205" s="163"/>
      <c r="D205" s="163"/>
      <c r="E205" s="132"/>
      <c r="F205" s="132"/>
      <c r="G205" s="132"/>
      <c r="H205" s="163"/>
      <c r="I205" s="132"/>
      <c r="J205" s="132"/>
      <c r="K205" s="163"/>
      <c r="L205" s="132"/>
      <c r="M205" s="132"/>
      <c r="N205" s="132"/>
      <c r="O205" s="132"/>
      <c r="P205" s="132"/>
      <c r="Q205" s="132"/>
      <c r="R205" s="164"/>
      <c r="S205" s="164"/>
      <c r="T205" s="132"/>
      <c r="U205" s="132"/>
      <c r="V205" s="132"/>
      <c r="W205" s="132"/>
      <c r="X205" s="132"/>
      <c r="Y205" s="132"/>
      <c r="Z205" s="132"/>
    </row>
    <row r="206" spans="1:26" ht="14.25" customHeight="1">
      <c r="A206" s="132"/>
      <c r="B206" s="163"/>
      <c r="C206" s="163"/>
      <c r="D206" s="163"/>
      <c r="E206" s="132"/>
      <c r="F206" s="132"/>
      <c r="G206" s="132"/>
      <c r="H206" s="163"/>
      <c r="I206" s="132"/>
      <c r="J206" s="132"/>
      <c r="K206" s="163"/>
      <c r="L206" s="132"/>
      <c r="M206" s="132"/>
      <c r="N206" s="132"/>
      <c r="O206" s="132"/>
      <c r="P206" s="132"/>
      <c r="Q206" s="132"/>
      <c r="R206" s="164"/>
      <c r="S206" s="164"/>
      <c r="T206" s="132"/>
      <c r="U206" s="132"/>
      <c r="V206" s="132"/>
      <c r="W206" s="132"/>
      <c r="X206" s="132"/>
      <c r="Y206" s="132"/>
      <c r="Z206" s="132"/>
    </row>
    <row r="207" spans="1:26" ht="14.25" customHeight="1">
      <c r="A207" s="132"/>
      <c r="B207" s="163"/>
      <c r="C207" s="163"/>
      <c r="D207" s="163"/>
      <c r="E207" s="132"/>
      <c r="F207" s="132"/>
      <c r="G207" s="132"/>
      <c r="H207" s="163"/>
      <c r="I207" s="132"/>
      <c r="J207" s="132"/>
      <c r="K207" s="163"/>
      <c r="L207" s="132"/>
      <c r="M207" s="132"/>
      <c r="N207" s="132"/>
      <c r="O207" s="132"/>
      <c r="P207" s="132"/>
      <c r="Q207" s="132"/>
      <c r="R207" s="164"/>
      <c r="S207" s="164"/>
      <c r="T207" s="132"/>
      <c r="U207" s="132"/>
      <c r="V207" s="132"/>
      <c r="W207" s="132"/>
      <c r="X207" s="132"/>
      <c r="Y207" s="132"/>
      <c r="Z207" s="132"/>
    </row>
    <row r="208" spans="1:26" ht="14.25" customHeight="1">
      <c r="A208" s="132"/>
      <c r="B208" s="163"/>
      <c r="C208" s="163"/>
      <c r="D208" s="163"/>
      <c r="E208" s="132"/>
      <c r="F208" s="132"/>
      <c r="G208" s="132"/>
      <c r="H208" s="163"/>
      <c r="I208" s="132"/>
      <c r="J208" s="132"/>
      <c r="K208" s="163"/>
      <c r="L208" s="132"/>
      <c r="M208" s="132"/>
      <c r="N208" s="132"/>
      <c r="O208" s="132"/>
      <c r="P208" s="132"/>
      <c r="Q208" s="132"/>
      <c r="R208" s="164"/>
      <c r="S208" s="164"/>
      <c r="T208" s="132"/>
      <c r="U208" s="132"/>
      <c r="V208" s="132"/>
      <c r="W208" s="132"/>
      <c r="X208" s="132"/>
      <c r="Y208" s="132"/>
      <c r="Z208" s="132"/>
    </row>
    <row r="209" spans="1:26" ht="14.25" customHeight="1">
      <c r="A209" s="132"/>
      <c r="B209" s="163"/>
      <c r="C209" s="163"/>
      <c r="D209" s="163"/>
      <c r="E209" s="132"/>
      <c r="F209" s="132"/>
      <c r="G209" s="132"/>
      <c r="H209" s="163"/>
      <c r="I209" s="132"/>
      <c r="J209" s="132"/>
      <c r="K209" s="163"/>
      <c r="L209" s="132"/>
      <c r="M209" s="132"/>
      <c r="N209" s="132"/>
      <c r="O209" s="132"/>
      <c r="P209" s="132"/>
      <c r="Q209" s="132"/>
      <c r="R209" s="164"/>
      <c r="S209" s="164"/>
      <c r="T209" s="132"/>
      <c r="U209" s="132"/>
      <c r="V209" s="132"/>
      <c r="W209" s="132"/>
      <c r="X209" s="132"/>
      <c r="Y209" s="132"/>
      <c r="Z209" s="132"/>
    </row>
    <row r="210" spans="1:26" ht="14.25" customHeight="1">
      <c r="A210" s="132"/>
      <c r="B210" s="163"/>
      <c r="C210" s="163"/>
      <c r="D210" s="163"/>
      <c r="E210" s="132"/>
      <c r="F210" s="132"/>
      <c r="G210" s="132"/>
      <c r="H210" s="163"/>
      <c r="I210" s="132"/>
      <c r="J210" s="132"/>
      <c r="K210" s="163"/>
      <c r="L210" s="132"/>
      <c r="M210" s="132"/>
      <c r="N210" s="132"/>
      <c r="O210" s="132"/>
      <c r="P210" s="132"/>
      <c r="Q210" s="132"/>
      <c r="R210" s="164"/>
      <c r="S210" s="164"/>
      <c r="T210" s="132"/>
      <c r="U210" s="132"/>
      <c r="V210" s="132"/>
      <c r="W210" s="132"/>
      <c r="X210" s="132"/>
      <c r="Y210" s="132"/>
      <c r="Z210" s="132"/>
    </row>
    <row r="211" spans="1:26" ht="14.25" customHeight="1">
      <c r="A211" s="132"/>
      <c r="B211" s="163"/>
      <c r="C211" s="163"/>
      <c r="D211" s="163"/>
      <c r="E211" s="132"/>
      <c r="F211" s="132"/>
      <c r="G211" s="132"/>
      <c r="H211" s="163"/>
      <c r="I211" s="132"/>
      <c r="J211" s="132"/>
      <c r="K211" s="163"/>
      <c r="L211" s="132"/>
      <c r="M211" s="132"/>
      <c r="N211" s="132"/>
      <c r="O211" s="132"/>
      <c r="P211" s="132"/>
      <c r="Q211" s="132"/>
      <c r="R211" s="164"/>
      <c r="S211" s="164"/>
      <c r="T211" s="132"/>
      <c r="U211" s="132"/>
      <c r="V211" s="132"/>
      <c r="W211" s="132"/>
      <c r="X211" s="132"/>
      <c r="Y211" s="132"/>
      <c r="Z211" s="132"/>
    </row>
    <row r="212" spans="1:26" ht="14.25" customHeight="1">
      <c r="A212" s="132"/>
      <c r="B212" s="163"/>
      <c r="C212" s="163"/>
      <c r="D212" s="163"/>
      <c r="E212" s="132"/>
      <c r="F212" s="132"/>
      <c r="G212" s="132"/>
      <c r="H212" s="163"/>
      <c r="I212" s="132"/>
      <c r="J212" s="132"/>
      <c r="K212" s="163"/>
      <c r="L212" s="132"/>
      <c r="M212" s="132"/>
      <c r="N212" s="132"/>
      <c r="O212" s="132"/>
      <c r="P212" s="132"/>
      <c r="Q212" s="132"/>
      <c r="R212" s="164"/>
      <c r="S212" s="164"/>
      <c r="T212" s="132"/>
      <c r="U212" s="132"/>
      <c r="V212" s="132"/>
      <c r="W212" s="132"/>
      <c r="X212" s="132"/>
      <c r="Y212" s="132"/>
      <c r="Z212" s="132"/>
    </row>
    <row r="213" spans="1:26" ht="14.25" customHeight="1">
      <c r="A213" s="132"/>
      <c r="B213" s="163"/>
      <c r="C213" s="163"/>
      <c r="D213" s="163"/>
      <c r="E213" s="132"/>
      <c r="F213" s="132"/>
      <c r="G213" s="132"/>
      <c r="H213" s="163"/>
      <c r="I213" s="132"/>
      <c r="J213" s="132"/>
      <c r="K213" s="163"/>
      <c r="L213" s="132"/>
      <c r="M213" s="132"/>
      <c r="N213" s="132"/>
      <c r="O213" s="132"/>
      <c r="P213" s="132"/>
      <c r="Q213" s="132"/>
      <c r="R213" s="164"/>
      <c r="S213" s="164"/>
      <c r="T213" s="132"/>
      <c r="U213" s="132"/>
      <c r="V213" s="132"/>
      <c r="W213" s="132"/>
      <c r="X213" s="132"/>
      <c r="Y213" s="132"/>
      <c r="Z213" s="132"/>
    </row>
    <row r="214" spans="1:26" ht="14.25" customHeight="1">
      <c r="A214" s="132"/>
      <c r="B214" s="163"/>
      <c r="C214" s="163"/>
      <c r="D214" s="163"/>
      <c r="E214" s="132"/>
      <c r="F214" s="132"/>
      <c r="G214" s="132"/>
      <c r="H214" s="163"/>
      <c r="I214" s="132"/>
      <c r="J214" s="132"/>
      <c r="K214" s="163"/>
      <c r="L214" s="132"/>
      <c r="M214" s="132"/>
      <c r="N214" s="132"/>
      <c r="O214" s="132"/>
      <c r="P214" s="132"/>
      <c r="Q214" s="132"/>
      <c r="R214" s="164"/>
      <c r="S214" s="164"/>
      <c r="T214" s="132"/>
      <c r="U214" s="132"/>
      <c r="V214" s="132"/>
      <c r="W214" s="132"/>
      <c r="X214" s="132"/>
      <c r="Y214" s="132"/>
      <c r="Z214" s="132"/>
    </row>
    <row r="215" spans="1:26" ht="14.25" customHeight="1">
      <c r="A215" s="132"/>
      <c r="B215" s="163"/>
      <c r="C215" s="163"/>
      <c r="D215" s="163"/>
      <c r="E215" s="132"/>
      <c r="F215" s="132"/>
      <c r="G215" s="132"/>
      <c r="H215" s="163"/>
      <c r="I215" s="132"/>
      <c r="J215" s="132"/>
      <c r="K215" s="163"/>
      <c r="L215" s="132"/>
      <c r="M215" s="132"/>
      <c r="N215" s="132"/>
      <c r="O215" s="132"/>
      <c r="P215" s="132"/>
      <c r="Q215" s="132"/>
      <c r="R215" s="164"/>
      <c r="S215" s="164"/>
      <c r="T215" s="132"/>
      <c r="U215" s="132"/>
      <c r="V215" s="132"/>
      <c r="W215" s="132"/>
      <c r="X215" s="132"/>
      <c r="Y215" s="132"/>
      <c r="Z215" s="132"/>
    </row>
    <row r="216" spans="1:26" ht="14.25" customHeight="1">
      <c r="A216" s="132"/>
      <c r="B216" s="163"/>
      <c r="C216" s="163"/>
      <c r="D216" s="163"/>
      <c r="E216" s="132"/>
      <c r="F216" s="132"/>
      <c r="G216" s="132"/>
      <c r="H216" s="163"/>
      <c r="I216" s="132"/>
      <c r="J216" s="132"/>
      <c r="K216" s="163"/>
      <c r="L216" s="132"/>
      <c r="M216" s="132"/>
      <c r="N216" s="132"/>
      <c r="O216" s="132"/>
      <c r="P216" s="132"/>
      <c r="Q216" s="132"/>
      <c r="R216" s="164"/>
      <c r="S216" s="164"/>
      <c r="T216" s="132"/>
      <c r="U216" s="132"/>
      <c r="V216" s="132"/>
      <c r="W216" s="132"/>
      <c r="X216" s="132"/>
      <c r="Y216" s="132"/>
      <c r="Z216" s="132"/>
    </row>
    <row r="217" spans="1:26" ht="14.25" customHeight="1">
      <c r="A217" s="132"/>
      <c r="B217" s="163"/>
      <c r="C217" s="163"/>
      <c r="D217" s="163"/>
      <c r="E217" s="132"/>
      <c r="F217" s="132"/>
      <c r="G217" s="132"/>
      <c r="H217" s="163"/>
      <c r="I217" s="132"/>
      <c r="J217" s="132"/>
      <c r="K217" s="163"/>
      <c r="L217" s="132"/>
      <c r="M217" s="132"/>
      <c r="N217" s="132"/>
      <c r="O217" s="132"/>
      <c r="P217" s="132"/>
      <c r="Q217" s="132"/>
      <c r="R217" s="164"/>
      <c r="S217" s="164"/>
      <c r="T217" s="132"/>
      <c r="U217" s="132"/>
      <c r="V217" s="132"/>
      <c r="W217" s="132"/>
      <c r="X217" s="132"/>
      <c r="Y217" s="132"/>
      <c r="Z217" s="132"/>
    </row>
    <row r="218" spans="1:26" ht="14.25" customHeight="1">
      <c r="A218" s="132"/>
      <c r="B218" s="163"/>
      <c r="C218" s="163"/>
      <c r="D218" s="163"/>
      <c r="E218" s="132"/>
      <c r="F218" s="132"/>
      <c r="G218" s="132"/>
      <c r="H218" s="163"/>
      <c r="I218" s="132"/>
      <c r="J218" s="132"/>
      <c r="K218" s="163"/>
      <c r="L218" s="132"/>
      <c r="M218" s="132"/>
      <c r="N218" s="132"/>
      <c r="O218" s="132"/>
      <c r="P218" s="132"/>
      <c r="Q218" s="132"/>
      <c r="R218" s="164"/>
      <c r="S218" s="164"/>
      <c r="T218" s="132"/>
      <c r="U218" s="132"/>
      <c r="V218" s="132"/>
      <c r="W218" s="132"/>
      <c r="X218" s="132"/>
      <c r="Y218" s="132"/>
      <c r="Z218" s="132"/>
    </row>
    <row r="219" spans="1:26" ht="14.25" customHeight="1">
      <c r="A219" s="132"/>
      <c r="B219" s="163"/>
      <c r="C219" s="163"/>
      <c r="D219" s="163"/>
      <c r="E219" s="132"/>
      <c r="F219" s="132"/>
      <c r="G219" s="132"/>
      <c r="H219" s="163"/>
      <c r="I219" s="132"/>
      <c r="J219" s="132"/>
      <c r="K219" s="163"/>
      <c r="L219" s="132"/>
      <c r="M219" s="132"/>
      <c r="N219" s="132"/>
      <c r="O219" s="132"/>
      <c r="P219" s="132"/>
      <c r="Q219" s="132"/>
      <c r="R219" s="164"/>
      <c r="S219" s="164"/>
      <c r="T219" s="132"/>
      <c r="U219" s="132"/>
      <c r="V219" s="132"/>
      <c r="W219" s="132"/>
      <c r="X219" s="132"/>
      <c r="Y219" s="132"/>
      <c r="Z219" s="132"/>
    </row>
    <row r="220" spans="1:26" ht="14.25" customHeight="1">
      <c r="A220" s="132"/>
      <c r="B220" s="163"/>
      <c r="C220" s="163"/>
      <c r="D220" s="163"/>
      <c r="E220" s="132"/>
      <c r="F220" s="132"/>
      <c r="G220" s="132"/>
      <c r="H220" s="163"/>
      <c r="I220" s="132"/>
      <c r="J220" s="132"/>
      <c r="K220" s="163"/>
      <c r="L220" s="132"/>
      <c r="M220" s="132"/>
      <c r="N220" s="132"/>
      <c r="O220" s="132"/>
      <c r="P220" s="132"/>
      <c r="Q220" s="132"/>
      <c r="R220" s="164"/>
      <c r="S220" s="164"/>
      <c r="T220" s="132"/>
      <c r="U220" s="132"/>
      <c r="V220" s="132"/>
      <c r="W220" s="132"/>
      <c r="X220" s="132"/>
      <c r="Y220" s="132"/>
      <c r="Z220" s="132"/>
    </row>
    <row r="221" spans="1:26" ht="14.25" customHeight="1">
      <c r="A221" s="132"/>
      <c r="B221" s="163"/>
      <c r="C221" s="163"/>
      <c r="D221" s="163"/>
      <c r="E221" s="132"/>
      <c r="F221" s="132"/>
      <c r="G221" s="132"/>
      <c r="H221" s="163"/>
      <c r="I221" s="132"/>
      <c r="J221" s="132"/>
      <c r="K221" s="163"/>
      <c r="L221" s="132"/>
      <c r="M221" s="132"/>
      <c r="N221" s="132"/>
      <c r="O221" s="132"/>
      <c r="P221" s="132"/>
      <c r="Q221" s="132"/>
      <c r="R221" s="164"/>
      <c r="S221" s="164"/>
      <c r="T221" s="132"/>
      <c r="U221" s="132"/>
      <c r="V221" s="132"/>
      <c r="W221" s="132"/>
      <c r="X221" s="132"/>
      <c r="Y221" s="132"/>
      <c r="Z221" s="132"/>
    </row>
    <row r="222" spans="1:26" ht="14.25" customHeight="1">
      <c r="A222" s="132"/>
      <c r="B222" s="163"/>
      <c r="C222" s="163"/>
      <c r="D222" s="163"/>
      <c r="E222" s="132"/>
      <c r="F222" s="132"/>
      <c r="G222" s="132"/>
      <c r="H222" s="163"/>
      <c r="I222" s="132"/>
      <c r="J222" s="132"/>
      <c r="K222" s="163"/>
      <c r="L222" s="132"/>
      <c r="M222" s="132"/>
      <c r="N222" s="132"/>
      <c r="O222" s="132"/>
      <c r="P222" s="132"/>
      <c r="Q222" s="132"/>
      <c r="R222" s="164"/>
      <c r="S222" s="164"/>
      <c r="T222" s="132"/>
      <c r="U222" s="132"/>
      <c r="V222" s="132"/>
      <c r="W222" s="132"/>
      <c r="X222" s="132"/>
      <c r="Y222" s="132"/>
      <c r="Z222" s="132"/>
    </row>
    <row r="223" spans="1:26" ht="14.25" customHeight="1">
      <c r="A223" s="132"/>
      <c r="B223" s="163"/>
      <c r="C223" s="163"/>
      <c r="D223" s="163"/>
      <c r="E223" s="132"/>
      <c r="F223" s="132"/>
      <c r="G223" s="132"/>
      <c r="H223" s="163"/>
      <c r="I223" s="132"/>
      <c r="J223" s="132"/>
      <c r="K223" s="163"/>
      <c r="L223" s="132"/>
      <c r="M223" s="132"/>
      <c r="N223" s="132"/>
      <c r="O223" s="132"/>
      <c r="P223" s="132"/>
      <c r="Q223" s="132"/>
      <c r="R223" s="164"/>
      <c r="S223" s="164"/>
      <c r="T223" s="132"/>
      <c r="U223" s="132"/>
      <c r="V223" s="132"/>
      <c r="W223" s="132"/>
      <c r="X223" s="132"/>
      <c r="Y223" s="132"/>
      <c r="Z223" s="132"/>
    </row>
    <row r="224" spans="1:26" ht="14.25" customHeight="1">
      <c r="A224" s="132"/>
      <c r="B224" s="163"/>
      <c r="C224" s="163"/>
      <c r="D224" s="163"/>
      <c r="E224" s="132"/>
      <c r="F224" s="132"/>
      <c r="G224" s="132"/>
      <c r="H224" s="163"/>
      <c r="I224" s="132"/>
      <c r="J224" s="132"/>
      <c r="K224" s="163"/>
      <c r="L224" s="132"/>
      <c r="M224" s="132"/>
      <c r="N224" s="132"/>
      <c r="O224" s="132"/>
      <c r="P224" s="132"/>
      <c r="Q224" s="132"/>
      <c r="R224" s="164"/>
      <c r="S224" s="164"/>
      <c r="T224" s="132"/>
      <c r="U224" s="132"/>
      <c r="V224" s="132"/>
      <c r="W224" s="132"/>
      <c r="X224" s="132"/>
      <c r="Y224" s="132"/>
      <c r="Z224" s="132"/>
    </row>
    <row r="225" spans="1:26" ht="14.25" customHeight="1">
      <c r="A225" s="132"/>
      <c r="B225" s="163"/>
      <c r="C225" s="163"/>
      <c r="D225" s="163"/>
      <c r="E225" s="132"/>
      <c r="F225" s="132"/>
      <c r="G225" s="132"/>
      <c r="H225" s="163"/>
      <c r="I225" s="132"/>
      <c r="J225" s="132"/>
      <c r="K225" s="163"/>
      <c r="L225" s="132"/>
      <c r="M225" s="132"/>
      <c r="N225" s="132"/>
      <c r="O225" s="132"/>
      <c r="P225" s="132"/>
      <c r="Q225" s="132"/>
      <c r="R225" s="164"/>
      <c r="S225" s="164"/>
      <c r="T225" s="132"/>
      <c r="U225" s="132"/>
      <c r="V225" s="132"/>
      <c r="W225" s="132"/>
      <c r="X225" s="132"/>
      <c r="Y225" s="132"/>
      <c r="Z225" s="132"/>
    </row>
    <row r="226" spans="1:26" ht="14.25" customHeight="1">
      <c r="A226" s="132"/>
      <c r="B226" s="163"/>
      <c r="C226" s="163"/>
      <c r="D226" s="163"/>
      <c r="E226" s="132"/>
      <c r="F226" s="132"/>
      <c r="G226" s="132"/>
      <c r="H226" s="163"/>
      <c r="I226" s="132"/>
      <c r="J226" s="132"/>
      <c r="K226" s="163"/>
      <c r="L226" s="132"/>
      <c r="M226" s="132"/>
      <c r="N226" s="132"/>
      <c r="O226" s="132"/>
      <c r="P226" s="132"/>
      <c r="Q226" s="132"/>
      <c r="R226" s="164"/>
      <c r="S226" s="164"/>
      <c r="T226" s="132"/>
      <c r="U226" s="132"/>
      <c r="V226" s="132"/>
      <c r="W226" s="132"/>
      <c r="X226" s="132"/>
      <c r="Y226" s="132"/>
      <c r="Z226" s="132"/>
    </row>
    <row r="227" spans="1:26" ht="14.25" customHeight="1">
      <c r="A227" s="132"/>
      <c r="B227" s="163"/>
      <c r="C227" s="163"/>
      <c r="D227" s="163"/>
      <c r="E227" s="132"/>
      <c r="F227" s="132"/>
      <c r="G227" s="132"/>
      <c r="H227" s="163"/>
      <c r="I227" s="132"/>
      <c r="J227" s="132"/>
      <c r="K227" s="163"/>
      <c r="L227" s="132"/>
      <c r="M227" s="132"/>
      <c r="N227" s="132"/>
      <c r="O227" s="132"/>
      <c r="P227" s="132"/>
      <c r="Q227" s="132"/>
      <c r="R227" s="164"/>
      <c r="S227" s="164"/>
      <c r="T227" s="132"/>
      <c r="U227" s="132"/>
      <c r="V227" s="132"/>
      <c r="W227" s="132"/>
      <c r="X227" s="132"/>
      <c r="Y227" s="132"/>
      <c r="Z227" s="132"/>
    </row>
    <row r="228" spans="1:26" ht="14.25" customHeight="1">
      <c r="A228" s="132"/>
      <c r="B228" s="163"/>
      <c r="C228" s="163"/>
      <c r="D228" s="163"/>
      <c r="E228" s="132"/>
      <c r="F228" s="132"/>
      <c r="G228" s="132"/>
      <c r="H228" s="163"/>
      <c r="I228" s="132"/>
      <c r="J228" s="132"/>
      <c r="K228" s="163"/>
      <c r="L228" s="132"/>
      <c r="M228" s="132"/>
      <c r="N228" s="132"/>
      <c r="O228" s="132"/>
      <c r="P228" s="132"/>
      <c r="Q228" s="132"/>
      <c r="R228" s="164"/>
      <c r="S228" s="164"/>
      <c r="T228" s="132"/>
      <c r="U228" s="132"/>
      <c r="V228" s="132"/>
      <c r="W228" s="132"/>
      <c r="X228" s="132"/>
      <c r="Y228" s="132"/>
      <c r="Z228" s="132"/>
    </row>
    <row r="229" spans="1:26" ht="14.25" customHeight="1">
      <c r="A229" s="132"/>
      <c r="B229" s="163"/>
      <c r="C229" s="163"/>
      <c r="D229" s="163"/>
      <c r="E229" s="132"/>
      <c r="F229" s="132"/>
      <c r="G229" s="132"/>
      <c r="H229" s="163"/>
      <c r="I229" s="132"/>
      <c r="J229" s="132"/>
      <c r="K229" s="163"/>
      <c r="L229" s="132"/>
      <c r="M229" s="132"/>
      <c r="N229" s="132"/>
      <c r="O229" s="132"/>
      <c r="P229" s="132"/>
      <c r="Q229" s="132"/>
      <c r="R229" s="164"/>
      <c r="S229" s="164"/>
      <c r="T229" s="132"/>
      <c r="U229" s="132"/>
      <c r="V229" s="132"/>
      <c r="W229" s="132"/>
      <c r="X229" s="132"/>
      <c r="Y229" s="132"/>
      <c r="Z229" s="132"/>
    </row>
    <row r="230" spans="1:26" ht="14.25" customHeight="1">
      <c r="A230" s="132"/>
      <c r="B230" s="163"/>
      <c r="C230" s="163"/>
      <c r="D230" s="163"/>
      <c r="E230" s="132"/>
      <c r="F230" s="132"/>
      <c r="G230" s="132"/>
      <c r="H230" s="163"/>
      <c r="I230" s="132"/>
      <c r="J230" s="132"/>
      <c r="K230" s="163"/>
      <c r="L230" s="132"/>
      <c r="M230" s="132"/>
      <c r="N230" s="132"/>
      <c r="O230" s="132"/>
      <c r="P230" s="132"/>
      <c r="Q230" s="132"/>
      <c r="R230" s="164"/>
      <c r="S230" s="164"/>
      <c r="T230" s="132"/>
      <c r="U230" s="132"/>
      <c r="V230" s="132"/>
      <c r="W230" s="132"/>
      <c r="X230" s="132"/>
      <c r="Y230" s="132"/>
      <c r="Z230" s="132"/>
    </row>
    <row r="231" spans="1:26" ht="14.25" customHeight="1">
      <c r="A231" s="132"/>
      <c r="B231" s="163"/>
      <c r="C231" s="163"/>
      <c r="D231" s="163"/>
      <c r="E231" s="132"/>
      <c r="F231" s="132"/>
      <c r="G231" s="132"/>
      <c r="H231" s="163"/>
      <c r="I231" s="132"/>
      <c r="J231" s="132"/>
      <c r="K231" s="163"/>
      <c r="L231" s="132"/>
      <c r="M231" s="132"/>
      <c r="N231" s="132"/>
      <c r="O231" s="132"/>
      <c r="P231" s="132"/>
      <c r="Q231" s="132"/>
      <c r="R231" s="164"/>
      <c r="S231" s="164"/>
      <c r="T231" s="132"/>
      <c r="U231" s="132"/>
      <c r="V231" s="132"/>
      <c r="W231" s="132"/>
      <c r="X231" s="132"/>
      <c r="Y231" s="132"/>
      <c r="Z231" s="132"/>
    </row>
    <row r="232" spans="1:26" ht="14.25" customHeight="1">
      <c r="A232" s="132"/>
      <c r="B232" s="163"/>
      <c r="C232" s="163"/>
      <c r="D232" s="163"/>
      <c r="E232" s="132"/>
      <c r="F232" s="132"/>
      <c r="G232" s="132"/>
      <c r="H232" s="163"/>
      <c r="I232" s="132"/>
      <c r="J232" s="132"/>
      <c r="K232" s="163"/>
      <c r="L232" s="132"/>
      <c r="M232" s="132"/>
      <c r="N232" s="132"/>
      <c r="O232" s="132"/>
      <c r="P232" s="132"/>
      <c r="Q232" s="132"/>
      <c r="R232" s="164"/>
      <c r="S232" s="164"/>
      <c r="T232" s="132"/>
      <c r="U232" s="132"/>
      <c r="V232" s="132"/>
      <c r="W232" s="132"/>
      <c r="X232" s="132"/>
      <c r="Y232" s="132"/>
      <c r="Z232" s="132"/>
    </row>
    <row r="233" spans="1:26" ht="14.25" customHeight="1">
      <c r="A233" s="132"/>
      <c r="B233" s="163"/>
      <c r="C233" s="163"/>
      <c r="D233" s="163"/>
      <c r="E233" s="132"/>
      <c r="F233" s="132"/>
      <c r="G233" s="132"/>
      <c r="H233" s="163"/>
      <c r="I233" s="132"/>
      <c r="J233" s="132"/>
      <c r="K233" s="163"/>
      <c r="L233" s="132"/>
      <c r="M233" s="132"/>
      <c r="N233" s="132"/>
      <c r="O233" s="132"/>
      <c r="P233" s="132"/>
      <c r="Q233" s="132"/>
      <c r="R233" s="164"/>
      <c r="S233" s="164"/>
      <c r="T233" s="132"/>
      <c r="U233" s="132"/>
      <c r="V233" s="132"/>
      <c r="W233" s="132"/>
      <c r="X233" s="132"/>
      <c r="Y233" s="132"/>
      <c r="Z233" s="132"/>
    </row>
    <row r="234" spans="1:26" ht="14.25" customHeight="1">
      <c r="A234" s="132"/>
      <c r="B234" s="163"/>
      <c r="C234" s="163"/>
      <c r="D234" s="163"/>
      <c r="E234" s="132"/>
      <c r="F234" s="132"/>
      <c r="G234" s="132"/>
      <c r="H234" s="163"/>
      <c r="I234" s="132"/>
      <c r="J234" s="132"/>
      <c r="K234" s="163"/>
      <c r="L234" s="132"/>
      <c r="M234" s="132"/>
      <c r="N234" s="132"/>
      <c r="O234" s="132"/>
      <c r="P234" s="132"/>
      <c r="Q234" s="132"/>
      <c r="R234" s="164"/>
      <c r="S234" s="164"/>
      <c r="T234" s="132"/>
      <c r="U234" s="132"/>
      <c r="V234" s="132"/>
      <c r="W234" s="132"/>
      <c r="X234" s="132"/>
      <c r="Y234" s="132"/>
      <c r="Z234" s="132"/>
    </row>
    <row r="235" spans="1:26" ht="14.25" customHeight="1">
      <c r="A235" s="132"/>
      <c r="B235" s="163"/>
      <c r="C235" s="163"/>
      <c r="D235" s="163"/>
      <c r="E235" s="132"/>
      <c r="F235" s="132"/>
      <c r="G235" s="132"/>
      <c r="H235" s="163"/>
      <c r="I235" s="132"/>
      <c r="J235" s="132"/>
      <c r="K235" s="163"/>
      <c r="L235" s="132"/>
      <c r="M235" s="132"/>
      <c r="N235" s="132"/>
      <c r="O235" s="132"/>
      <c r="P235" s="132"/>
      <c r="Q235" s="132"/>
      <c r="R235" s="164"/>
      <c r="S235" s="164"/>
      <c r="T235" s="132"/>
      <c r="U235" s="132"/>
      <c r="V235" s="132"/>
      <c r="W235" s="132"/>
      <c r="X235" s="132"/>
      <c r="Y235" s="132"/>
      <c r="Z235" s="132"/>
    </row>
    <row r="236" spans="1:26" ht="14.25" customHeight="1">
      <c r="A236" s="132"/>
      <c r="B236" s="163"/>
      <c r="C236" s="163"/>
      <c r="D236" s="163"/>
      <c r="E236" s="132"/>
      <c r="F236" s="132"/>
      <c r="G236" s="132"/>
      <c r="H236" s="163"/>
      <c r="I236" s="132"/>
      <c r="J236" s="132"/>
      <c r="K236" s="163"/>
      <c r="L236" s="132"/>
      <c r="M236" s="132"/>
      <c r="N236" s="132"/>
      <c r="O236" s="132"/>
      <c r="P236" s="132"/>
      <c r="Q236" s="132"/>
      <c r="R236" s="164"/>
      <c r="S236" s="164"/>
      <c r="T236" s="132"/>
      <c r="U236" s="132"/>
      <c r="V236" s="132"/>
      <c r="W236" s="132"/>
      <c r="X236" s="132"/>
      <c r="Y236" s="132"/>
      <c r="Z236" s="132"/>
    </row>
    <row r="237" spans="1:26" ht="14.25" customHeight="1">
      <c r="A237" s="132"/>
      <c r="B237" s="163"/>
      <c r="C237" s="163"/>
      <c r="D237" s="163"/>
      <c r="E237" s="132"/>
      <c r="F237" s="132"/>
      <c r="G237" s="132"/>
      <c r="H237" s="163"/>
      <c r="I237" s="132"/>
      <c r="J237" s="132"/>
      <c r="K237" s="163"/>
      <c r="L237" s="132"/>
      <c r="M237" s="132"/>
      <c r="N237" s="132"/>
      <c r="O237" s="132"/>
      <c r="P237" s="132"/>
      <c r="Q237" s="132"/>
      <c r="R237" s="164"/>
      <c r="S237" s="164"/>
      <c r="T237" s="132"/>
      <c r="U237" s="132"/>
      <c r="V237" s="132"/>
      <c r="W237" s="132"/>
      <c r="X237" s="132"/>
      <c r="Y237" s="132"/>
      <c r="Z237" s="132"/>
    </row>
    <row r="238" spans="1:26" ht="14.25" customHeight="1">
      <c r="A238" s="132"/>
      <c r="B238" s="163"/>
      <c r="C238" s="163"/>
      <c r="D238" s="163"/>
      <c r="E238" s="132"/>
      <c r="F238" s="132"/>
      <c r="G238" s="132"/>
      <c r="H238" s="163"/>
      <c r="I238" s="132"/>
      <c r="J238" s="132"/>
      <c r="K238" s="163"/>
      <c r="L238" s="132"/>
      <c r="M238" s="132"/>
      <c r="N238" s="132"/>
      <c r="O238" s="132"/>
      <c r="P238" s="132"/>
      <c r="Q238" s="132"/>
      <c r="R238" s="164"/>
      <c r="S238" s="164"/>
      <c r="T238" s="132"/>
      <c r="U238" s="132"/>
      <c r="V238" s="132"/>
      <c r="W238" s="132"/>
      <c r="X238" s="132"/>
      <c r="Y238" s="132"/>
      <c r="Z238" s="132"/>
    </row>
    <row r="239" spans="1:26" ht="14.25" customHeight="1">
      <c r="A239" s="132"/>
      <c r="B239" s="163"/>
      <c r="C239" s="163"/>
      <c r="D239" s="163"/>
      <c r="E239" s="132"/>
      <c r="F239" s="132"/>
      <c r="G239" s="132"/>
      <c r="H239" s="163"/>
      <c r="I239" s="132"/>
      <c r="J239" s="132"/>
      <c r="K239" s="163"/>
      <c r="L239" s="132"/>
      <c r="M239" s="132"/>
      <c r="N239" s="132"/>
      <c r="O239" s="132"/>
      <c r="P239" s="132"/>
      <c r="Q239" s="132"/>
      <c r="R239" s="164"/>
      <c r="S239" s="164"/>
      <c r="T239" s="132"/>
      <c r="U239" s="132"/>
      <c r="V239" s="132"/>
      <c r="W239" s="132"/>
      <c r="X239" s="132"/>
      <c r="Y239" s="132"/>
      <c r="Z239" s="132"/>
    </row>
    <row r="240" spans="1:26" ht="14.25" customHeight="1">
      <c r="A240" s="132"/>
      <c r="B240" s="163"/>
      <c r="C240" s="163"/>
      <c r="D240" s="163"/>
      <c r="E240" s="132"/>
      <c r="F240" s="132"/>
      <c r="G240" s="132"/>
      <c r="H240" s="163"/>
      <c r="I240" s="132"/>
      <c r="J240" s="132"/>
      <c r="K240" s="163"/>
      <c r="L240" s="132"/>
      <c r="M240" s="132"/>
      <c r="N240" s="132"/>
      <c r="O240" s="132"/>
      <c r="P240" s="132"/>
      <c r="Q240" s="132"/>
      <c r="R240" s="164"/>
      <c r="S240" s="164"/>
      <c r="T240" s="132"/>
      <c r="U240" s="132"/>
      <c r="V240" s="132"/>
      <c r="W240" s="132"/>
      <c r="X240" s="132"/>
      <c r="Y240" s="132"/>
      <c r="Z240" s="132"/>
    </row>
    <row r="241" spans="1:26" ht="14.25" customHeight="1">
      <c r="A241" s="132"/>
      <c r="B241" s="163"/>
      <c r="C241" s="163"/>
      <c r="D241" s="163"/>
      <c r="E241" s="132"/>
      <c r="F241" s="132"/>
      <c r="G241" s="132"/>
      <c r="H241" s="163"/>
      <c r="I241" s="132"/>
      <c r="J241" s="132"/>
      <c r="K241" s="163"/>
      <c r="L241" s="132"/>
      <c r="M241" s="132"/>
      <c r="N241" s="132"/>
      <c r="O241" s="132"/>
      <c r="P241" s="132"/>
      <c r="Q241" s="132"/>
      <c r="R241" s="164"/>
      <c r="S241" s="164"/>
      <c r="T241" s="132"/>
      <c r="U241" s="132"/>
      <c r="V241" s="132"/>
      <c r="W241" s="132"/>
      <c r="X241" s="132"/>
      <c r="Y241" s="132"/>
      <c r="Z241" s="132"/>
    </row>
    <row r="242" spans="1:26" ht="14.25" customHeight="1">
      <c r="A242" s="132"/>
      <c r="B242" s="163"/>
      <c r="C242" s="163"/>
      <c r="D242" s="163"/>
      <c r="E242" s="132"/>
      <c r="F242" s="132"/>
      <c r="G242" s="132"/>
      <c r="H242" s="163"/>
      <c r="I242" s="132"/>
      <c r="J242" s="132"/>
      <c r="K242" s="163"/>
      <c r="L242" s="132"/>
      <c r="M242" s="132"/>
      <c r="N242" s="132"/>
      <c r="O242" s="132"/>
      <c r="P242" s="132"/>
      <c r="Q242" s="132"/>
      <c r="R242" s="164"/>
      <c r="S242" s="164"/>
      <c r="T242" s="132"/>
      <c r="U242" s="132"/>
      <c r="V242" s="132"/>
      <c r="W242" s="132"/>
      <c r="X242" s="132"/>
      <c r="Y242" s="132"/>
      <c r="Z242" s="132"/>
    </row>
    <row r="243" spans="1:26" ht="14.25" customHeight="1">
      <c r="A243" s="132"/>
      <c r="B243" s="163"/>
      <c r="C243" s="163"/>
      <c r="D243" s="163"/>
      <c r="E243" s="132"/>
      <c r="F243" s="132"/>
      <c r="G243" s="132"/>
      <c r="H243" s="163"/>
      <c r="I243" s="132"/>
      <c r="J243" s="132"/>
      <c r="K243" s="163"/>
      <c r="L243" s="132"/>
      <c r="M243" s="132"/>
      <c r="N243" s="132"/>
      <c r="O243" s="132"/>
      <c r="P243" s="132"/>
      <c r="Q243" s="132"/>
      <c r="R243" s="164"/>
      <c r="S243" s="164"/>
      <c r="T243" s="132"/>
      <c r="U243" s="132"/>
      <c r="V243" s="132"/>
      <c r="W243" s="132"/>
      <c r="X243" s="132"/>
      <c r="Y243" s="132"/>
      <c r="Z243" s="132"/>
    </row>
    <row r="244" spans="1:26" ht="14.25" customHeight="1">
      <c r="A244" s="132"/>
      <c r="B244" s="163"/>
      <c r="C244" s="163"/>
      <c r="D244" s="163"/>
      <c r="E244" s="132"/>
      <c r="F244" s="132"/>
      <c r="G244" s="132"/>
      <c r="H244" s="163"/>
      <c r="I244" s="132"/>
      <c r="J244" s="132"/>
      <c r="K244" s="163"/>
      <c r="L244" s="132"/>
      <c r="M244" s="132"/>
      <c r="N244" s="132"/>
      <c r="O244" s="132"/>
      <c r="P244" s="132"/>
      <c r="Q244" s="132"/>
      <c r="R244" s="164"/>
      <c r="S244" s="164"/>
      <c r="T244" s="132"/>
      <c r="U244" s="132"/>
      <c r="V244" s="132"/>
      <c r="W244" s="132"/>
      <c r="X244" s="132"/>
      <c r="Y244" s="132"/>
      <c r="Z244" s="132"/>
    </row>
    <row r="245" spans="1:26" ht="14.25" customHeight="1">
      <c r="A245" s="132"/>
      <c r="B245" s="163"/>
      <c r="C245" s="163"/>
      <c r="D245" s="163"/>
      <c r="E245" s="132"/>
      <c r="F245" s="132"/>
      <c r="G245" s="132"/>
      <c r="H245" s="163"/>
      <c r="I245" s="132"/>
      <c r="J245" s="132"/>
      <c r="K245" s="163"/>
      <c r="L245" s="132"/>
      <c r="M245" s="132"/>
      <c r="N245" s="132"/>
      <c r="O245" s="132"/>
      <c r="P245" s="132"/>
      <c r="Q245" s="132"/>
      <c r="R245" s="164"/>
      <c r="S245" s="164"/>
      <c r="T245" s="132"/>
      <c r="U245" s="132"/>
      <c r="V245" s="132"/>
      <c r="W245" s="132"/>
      <c r="X245" s="132"/>
      <c r="Y245" s="132"/>
      <c r="Z245" s="132"/>
    </row>
    <row r="246" spans="1:26" ht="14.25" customHeight="1">
      <c r="A246" s="132"/>
      <c r="B246" s="163"/>
      <c r="C246" s="163"/>
      <c r="D246" s="163"/>
      <c r="E246" s="132"/>
      <c r="F246" s="132"/>
      <c r="G246" s="132"/>
      <c r="H246" s="163"/>
      <c r="I246" s="132"/>
      <c r="J246" s="132"/>
      <c r="K246" s="163"/>
      <c r="L246" s="132"/>
      <c r="M246" s="132"/>
      <c r="N246" s="132"/>
      <c r="O246" s="132"/>
      <c r="P246" s="132"/>
      <c r="Q246" s="132"/>
      <c r="R246" s="164"/>
      <c r="S246" s="164"/>
      <c r="T246" s="132"/>
      <c r="U246" s="132"/>
      <c r="V246" s="132"/>
      <c r="W246" s="132"/>
      <c r="X246" s="132"/>
      <c r="Y246" s="132"/>
      <c r="Z246" s="132"/>
    </row>
    <row r="247" spans="1:26" ht="14.25" customHeight="1">
      <c r="A247" s="132"/>
      <c r="B247" s="163"/>
      <c r="C247" s="163"/>
      <c r="D247" s="163"/>
      <c r="E247" s="132"/>
      <c r="F247" s="132"/>
      <c r="G247" s="132"/>
      <c r="H247" s="163"/>
      <c r="I247" s="132"/>
      <c r="J247" s="132"/>
      <c r="K247" s="163"/>
      <c r="L247" s="132"/>
      <c r="M247" s="132"/>
      <c r="N247" s="132"/>
      <c r="O247" s="132"/>
      <c r="P247" s="132"/>
      <c r="Q247" s="132"/>
      <c r="R247" s="164"/>
      <c r="S247" s="164"/>
      <c r="T247" s="132"/>
      <c r="U247" s="132"/>
      <c r="V247" s="132"/>
      <c r="W247" s="132"/>
      <c r="X247" s="132"/>
      <c r="Y247" s="132"/>
      <c r="Z247" s="132"/>
    </row>
    <row r="248" spans="1:26" ht="14.25" customHeight="1">
      <c r="A248" s="132"/>
      <c r="B248" s="163"/>
      <c r="C248" s="163"/>
      <c r="D248" s="163"/>
      <c r="E248" s="132"/>
      <c r="F248" s="132"/>
      <c r="G248" s="132"/>
      <c r="H248" s="163"/>
      <c r="I248" s="132"/>
      <c r="J248" s="132"/>
      <c r="K248" s="163"/>
      <c r="L248" s="132"/>
      <c r="M248" s="132"/>
      <c r="N248" s="132"/>
      <c r="O248" s="132"/>
      <c r="P248" s="132"/>
      <c r="Q248" s="132"/>
      <c r="R248" s="164"/>
      <c r="S248" s="164"/>
      <c r="T248" s="132"/>
      <c r="U248" s="132"/>
      <c r="V248" s="132"/>
      <c r="W248" s="132"/>
      <c r="X248" s="132"/>
      <c r="Y248" s="132"/>
      <c r="Z248" s="132"/>
    </row>
    <row r="249" spans="1:26" ht="14.25" customHeight="1">
      <c r="A249" s="132"/>
      <c r="B249" s="163"/>
      <c r="C249" s="163"/>
      <c r="D249" s="163"/>
      <c r="E249" s="132"/>
      <c r="F249" s="132"/>
      <c r="G249" s="132"/>
      <c r="H249" s="163"/>
      <c r="I249" s="132"/>
      <c r="J249" s="132"/>
      <c r="K249" s="163"/>
      <c r="L249" s="132"/>
      <c r="M249" s="132"/>
      <c r="N249" s="132"/>
      <c r="O249" s="132"/>
      <c r="P249" s="132"/>
      <c r="Q249" s="132"/>
      <c r="R249" s="164"/>
      <c r="S249" s="164"/>
      <c r="T249" s="132"/>
      <c r="U249" s="132"/>
      <c r="V249" s="132"/>
      <c r="W249" s="132"/>
      <c r="X249" s="132"/>
      <c r="Y249" s="132"/>
      <c r="Z249" s="132"/>
    </row>
    <row r="250" spans="1:26" ht="15.75" customHeight="1">
      <c r="R250" s="165"/>
      <c r="S250" s="165"/>
    </row>
    <row r="251" spans="1:26" ht="15.75" customHeight="1">
      <c r="R251" s="165"/>
      <c r="S251" s="165"/>
    </row>
    <row r="252" spans="1:26" ht="15.75" customHeight="1">
      <c r="R252" s="165"/>
      <c r="S252" s="165"/>
    </row>
    <row r="253" spans="1:26" ht="15.75" customHeight="1">
      <c r="R253" s="165"/>
      <c r="S253" s="165"/>
    </row>
    <row r="254" spans="1:26" ht="15.75" customHeight="1">
      <c r="R254" s="165"/>
      <c r="S254" s="165"/>
    </row>
    <row r="255" spans="1:26" ht="15.75" customHeight="1">
      <c r="R255" s="165"/>
      <c r="S255" s="165"/>
    </row>
    <row r="256" spans="1:26" ht="15.75" customHeight="1">
      <c r="R256" s="165"/>
      <c r="S256" s="165"/>
    </row>
    <row r="257" spans="18:19" ht="15.75" customHeight="1">
      <c r="R257" s="165"/>
      <c r="S257" s="165"/>
    </row>
    <row r="258" spans="18:19" ht="15.75" customHeight="1">
      <c r="R258" s="165"/>
      <c r="S258" s="165"/>
    </row>
    <row r="259" spans="18:19" ht="15.75" customHeight="1">
      <c r="R259" s="165"/>
      <c r="S259" s="165"/>
    </row>
    <row r="260" spans="18:19" ht="15.75" customHeight="1">
      <c r="R260" s="165"/>
      <c r="S260" s="165"/>
    </row>
    <row r="261" spans="18:19" ht="15.75" customHeight="1">
      <c r="R261" s="165"/>
      <c r="S261" s="165"/>
    </row>
    <row r="262" spans="18:19" ht="15.75" customHeight="1">
      <c r="R262" s="165"/>
      <c r="S262" s="165"/>
    </row>
    <row r="263" spans="18:19" ht="15.75" customHeight="1">
      <c r="R263" s="165"/>
      <c r="S263" s="165"/>
    </row>
    <row r="264" spans="18:19" ht="15.75" customHeight="1">
      <c r="R264" s="165"/>
      <c r="S264" s="165"/>
    </row>
    <row r="265" spans="18:19" ht="15.75" customHeight="1">
      <c r="R265" s="165"/>
      <c r="S265" s="165"/>
    </row>
    <row r="266" spans="18:19" ht="15.75" customHeight="1">
      <c r="R266" s="165"/>
      <c r="S266" s="165"/>
    </row>
    <row r="267" spans="18:19" ht="15.75" customHeight="1">
      <c r="R267" s="165"/>
      <c r="S267" s="165"/>
    </row>
    <row r="268" spans="18:19" ht="15.75" customHeight="1">
      <c r="R268" s="165"/>
      <c r="S268" s="165"/>
    </row>
    <row r="269" spans="18:19" ht="15.75" customHeight="1">
      <c r="R269" s="165"/>
      <c r="S269" s="165"/>
    </row>
    <row r="270" spans="18:19" ht="15.75" customHeight="1">
      <c r="R270" s="165"/>
      <c r="S270" s="165"/>
    </row>
    <row r="271" spans="18:19" ht="15.75" customHeight="1">
      <c r="R271" s="165"/>
      <c r="S271" s="165"/>
    </row>
    <row r="272" spans="18:19" ht="15.75" customHeight="1">
      <c r="R272" s="165"/>
      <c r="S272" s="165"/>
    </row>
    <row r="273" spans="18:19" ht="15.75" customHeight="1">
      <c r="R273" s="165"/>
      <c r="S273" s="165"/>
    </row>
    <row r="274" spans="18:19" ht="15.75" customHeight="1">
      <c r="R274" s="165"/>
      <c r="S274" s="165"/>
    </row>
    <row r="275" spans="18:19" ht="15.75" customHeight="1">
      <c r="R275" s="165"/>
      <c r="S275" s="165"/>
    </row>
    <row r="276" spans="18:19" ht="15.75" customHeight="1">
      <c r="R276" s="165"/>
      <c r="S276" s="165"/>
    </row>
    <row r="277" spans="18:19" ht="15.75" customHeight="1">
      <c r="R277" s="165"/>
      <c r="S277" s="165"/>
    </row>
    <row r="278" spans="18:19" ht="15.75" customHeight="1">
      <c r="R278" s="165"/>
      <c r="S278" s="165"/>
    </row>
    <row r="279" spans="18:19" ht="15.75" customHeight="1">
      <c r="R279" s="165"/>
      <c r="S279" s="165"/>
    </row>
    <row r="280" spans="18:19" ht="15.75" customHeight="1">
      <c r="R280" s="165"/>
      <c r="S280" s="165"/>
    </row>
    <row r="281" spans="18:19" ht="15.75" customHeight="1">
      <c r="R281" s="165"/>
      <c r="S281" s="165"/>
    </row>
    <row r="282" spans="18:19" ht="15.75" customHeight="1">
      <c r="R282" s="165"/>
      <c r="S282" s="165"/>
    </row>
    <row r="283" spans="18:19" ht="15.75" customHeight="1">
      <c r="R283" s="165"/>
      <c r="S283" s="165"/>
    </row>
    <row r="284" spans="18:19" ht="15.75" customHeight="1">
      <c r="R284" s="165"/>
      <c r="S284" s="165"/>
    </row>
    <row r="285" spans="18:19" ht="15.75" customHeight="1">
      <c r="R285" s="165"/>
      <c r="S285" s="165"/>
    </row>
    <row r="286" spans="18:19" ht="15.75" customHeight="1">
      <c r="R286" s="165"/>
      <c r="S286" s="165"/>
    </row>
    <row r="287" spans="18:19" ht="15.75" customHeight="1">
      <c r="R287" s="165"/>
      <c r="S287" s="165"/>
    </row>
    <row r="288" spans="18:19" ht="15.75" customHeight="1">
      <c r="R288" s="165"/>
      <c r="S288" s="165"/>
    </row>
    <row r="289" spans="18:19" ht="15.75" customHeight="1">
      <c r="R289" s="165"/>
      <c r="S289" s="165"/>
    </row>
    <row r="290" spans="18:19" ht="15.75" customHeight="1">
      <c r="R290" s="165"/>
      <c r="S290" s="165"/>
    </row>
    <row r="291" spans="18:19" ht="15.75" customHeight="1">
      <c r="R291" s="165"/>
      <c r="S291" s="165"/>
    </row>
    <row r="292" spans="18:19" ht="15.75" customHeight="1">
      <c r="R292" s="165"/>
      <c r="S292" s="165"/>
    </row>
    <row r="293" spans="18:19" ht="15.75" customHeight="1">
      <c r="R293" s="165"/>
      <c r="S293" s="165"/>
    </row>
    <row r="294" spans="18:19" ht="15.75" customHeight="1">
      <c r="R294" s="165"/>
      <c r="S294" s="165"/>
    </row>
    <row r="295" spans="18:19" ht="15.75" customHeight="1">
      <c r="R295" s="165"/>
      <c r="S295" s="165"/>
    </row>
    <row r="296" spans="18:19" ht="15.75" customHeight="1">
      <c r="R296" s="165"/>
      <c r="S296" s="165"/>
    </row>
    <row r="297" spans="18:19" ht="15.75" customHeight="1">
      <c r="R297" s="165"/>
      <c r="S297" s="165"/>
    </row>
    <row r="298" spans="18:19" ht="15.75" customHeight="1">
      <c r="R298" s="165"/>
      <c r="S298" s="165"/>
    </row>
    <row r="299" spans="18:19" ht="15.75" customHeight="1">
      <c r="R299" s="165"/>
      <c r="S299" s="165"/>
    </row>
    <row r="300" spans="18:19" ht="15.75" customHeight="1">
      <c r="R300" s="165"/>
      <c r="S300" s="165"/>
    </row>
    <row r="301" spans="18:19" ht="15.75" customHeight="1">
      <c r="R301" s="165"/>
      <c r="S301" s="165"/>
    </row>
    <row r="302" spans="18:19" ht="15.75" customHeight="1">
      <c r="R302" s="165"/>
      <c r="S302" s="165"/>
    </row>
    <row r="303" spans="18:19" ht="15.75" customHeight="1">
      <c r="R303" s="165"/>
      <c r="S303" s="165"/>
    </row>
    <row r="304" spans="18:19" ht="15.75" customHeight="1">
      <c r="R304" s="165"/>
      <c r="S304" s="165"/>
    </row>
    <row r="305" spans="18:19" ht="15.75" customHeight="1">
      <c r="R305" s="165"/>
      <c r="S305" s="165"/>
    </row>
    <row r="306" spans="18:19" ht="15.75" customHeight="1">
      <c r="R306" s="165"/>
      <c r="S306" s="165"/>
    </row>
    <row r="307" spans="18:19" ht="15.75" customHeight="1">
      <c r="R307" s="165"/>
      <c r="S307" s="165"/>
    </row>
    <row r="308" spans="18:19" ht="15.75" customHeight="1">
      <c r="R308" s="165"/>
      <c r="S308" s="165"/>
    </row>
    <row r="309" spans="18:19" ht="15.75" customHeight="1">
      <c r="R309" s="165"/>
      <c r="S309" s="165"/>
    </row>
    <row r="310" spans="18:19" ht="15.75" customHeight="1">
      <c r="R310" s="165"/>
      <c r="S310" s="165"/>
    </row>
    <row r="311" spans="18:19" ht="15.75" customHeight="1">
      <c r="R311" s="165"/>
      <c r="S311" s="165"/>
    </row>
    <row r="312" spans="18:19" ht="15.75" customHeight="1">
      <c r="R312" s="165"/>
      <c r="S312" s="165"/>
    </row>
    <row r="313" spans="18:19" ht="15.75" customHeight="1">
      <c r="R313" s="165"/>
      <c r="S313" s="165"/>
    </row>
    <row r="314" spans="18:19" ht="15.75" customHeight="1">
      <c r="R314" s="165"/>
      <c r="S314" s="165"/>
    </row>
    <row r="315" spans="18:19" ht="15.75" customHeight="1">
      <c r="R315" s="165"/>
      <c r="S315" s="165"/>
    </row>
    <row r="316" spans="18:19" ht="15.75" customHeight="1">
      <c r="R316" s="165"/>
      <c r="S316" s="165"/>
    </row>
    <row r="317" spans="18:19" ht="15.75" customHeight="1">
      <c r="R317" s="165"/>
      <c r="S317" s="165"/>
    </row>
    <row r="318" spans="18:19" ht="15.75" customHeight="1">
      <c r="R318" s="165"/>
      <c r="S318" s="165"/>
    </row>
    <row r="319" spans="18:19" ht="15.75" customHeight="1">
      <c r="R319" s="165"/>
      <c r="S319" s="165"/>
    </row>
    <row r="320" spans="18:19" ht="15.75" customHeight="1">
      <c r="R320" s="165"/>
      <c r="S320" s="165"/>
    </row>
    <row r="321" spans="18:19" ht="15.75" customHeight="1">
      <c r="R321" s="165"/>
      <c r="S321" s="165"/>
    </row>
    <row r="322" spans="18:19" ht="15.75" customHeight="1">
      <c r="R322" s="165"/>
      <c r="S322" s="165"/>
    </row>
    <row r="323" spans="18:19" ht="15.75" customHeight="1">
      <c r="R323" s="165"/>
      <c r="S323" s="165"/>
    </row>
    <row r="324" spans="18:19" ht="15.75" customHeight="1">
      <c r="R324" s="165"/>
      <c r="S324" s="165"/>
    </row>
    <row r="325" spans="18:19" ht="15.75" customHeight="1">
      <c r="R325" s="165"/>
      <c r="S325" s="165"/>
    </row>
    <row r="326" spans="18:19" ht="15.75" customHeight="1">
      <c r="R326" s="165"/>
      <c r="S326" s="165"/>
    </row>
    <row r="327" spans="18:19" ht="15.75" customHeight="1">
      <c r="R327" s="165"/>
      <c r="S327" s="165"/>
    </row>
    <row r="328" spans="18:19" ht="15.75" customHeight="1">
      <c r="R328" s="165"/>
      <c r="S328" s="165"/>
    </row>
    <row r="329" spans="18:19" ht="15.75" customHeight="1">
      <c r="R329" s="165"/>
      <c r="S329" s="165"/>
    </row>
    <row r="330" spans="18:19" ht="15.75" customHeight="1">
      <c r="R330" s="165"/>
      <c r="S330" s="165"/>
    </row>
    <row r="331" spans="18:19" ht="15.75" customHeight="1">
      <c r="R331" s="165"/>
      <c r="S331" s="165"/>
    </row>
    <row r="332" spans="18:19" ht="15.75" customHeight="1">
      <c r="R332" s="165"/>
      <c r="S332" s="165"/>
    </row>
    <row r="333" spans="18:19" ht="15.75" customHeight="1">
      <c r="R333" s="165"/>
      <c r="S333" s="165"/>
    </row>
    <row r="334" spans="18:19" ht="15.75" customHeight="1">
      <c r="R334" s="165"/>
      <c r="S334" s="165"/>
    </row>
    <row r="335" spans="18:19" ht="15.75" customHeight="1">
      <c r="R335" s="165"/>
      <c r="S335" s="165"/>
    </row>
    <row r="336" spans="18:19" ht="15.75" customHeight="1">
      <c r="R336" s="165"/>
      <c r="S336" s="165"/>
    </row>
    <row r="337" spans="18:19" ht="15.75" customHeight="1">
      <c r="R337" s="165"/>
      <c r="S337" s="165"/>
    </row>
    <row r="338" spans="18:19" ht="15.75" customHeight="1">
      <c r="R338" s="165"/>
      <c r="S338" s="165"/>
    </row>
    <row r="339" spans="18:19" ht="15.75" customHeight="1">
      <c r="R339" s="165"/>
      <c r="S339" s="165"/>
    </row>
    <row r="340" spans="18:19" ht="15.75" customHeight="1">
      <c r="R340" s="165"/>
      <c r="S340" s="165"/>
    </row>
    <row r="341" spans="18:19" ht="15.75" customHeight="1">
      <c r="R341" s="165"/>
      <c r="S341" s="165"/>
    </row>
    <row r="342" spans="18:19" ht="15.75" customHeight="1">
      <c r="R342" s="165"/>
      <c r="S342" s="165"/>
    </row>
    <row r="343" spans="18:19" ht="15.75" customHeight="1">
      <c r="R343" s="165"/>
      <c r="S343" s="165"/>
    </row>
    <row r="344" spans="18:19" ht="15.75" customHeight="1">
      <c r="R344" s="165"/>
      <c r="S344" s="165"/>
    </row>
    <row r="345" spans="18:19" ht="15.75" customHeight="1">
      <c r="R345" s="165"/>
      <c r="S345" s="165"/>
    </row>
    <row r="346" spans="18:19" ht="15.75" customHeight="1">
      <c r="R346" s="165"/>
      <c r="S346" s="165"/>
    </row>
    <row r="347" spans="18:19" ht="15.75" customHeight="1">
      <c r="R347" s="165"/>
      <c r="S347" s="165"/>
    </row>
    <row r="348" spans="18:19" ht="15.75" customHeight="1">
      <c r="R348" s="165"/>
      <c r="S348" s="165"/>
    </row>
    <row r="349" spans="18:19" ht="15.75" customHeight="1">
      <c r="R349" s="165"/>
      <c r="S349" s="165"/>
    </row>
    <row r="350" spans="18:19" ht="15.75" customHeight="1">
      <c r="R350" s="165"/>
      <c r="S350" s="165"/>
    </row>
    <row r="351" spans="18:19" ht="15.75" customHeight="1">
      <c r="R351" s="165"/>
      <c r="S351" s="165"/>
    </row>
    <row r="352" spans="18:19" ht="15.75" customHeight="1">
      <c r="R352" s="165"/>
      <c r="S352" s="165"/>
    </row>
    <row r="353" spans="18:19" ht="15.75" customHeight="1">
      <c r="R353" s="165"/>
      <c r="S353" s="165"/>
    </row>
    <row r="354" spans="18:19" ht="15.75" customHeight="1">
      <c r="R354" s="165"/>
      <c r="S354" s="165"/>
    </row>
    <row r="355" spans="18:19" ht="15.75" customHeight="1">
      <c r="R355" s="165"/>
      <c r="S355" s="165"/>
    </row>
    <row r="356" spans="18:19" ht="15.75" customHeight="1">
      <c r="R356" s="165"/>
      <c r="S356" s="165"/>
    </row>
    <row r="357" spans="18:19" ht="15.75" customHeight="1">
      <c r="R357" s="165"/>
      <c r="S357" s="165"/>
    </row>
    <row r="358" spans="18:19" ht="15.75" customHeight="1">
      <c r="R358" s="165"/>
      <c r="S358" s="165"/>
    </row>
    <row r="359" spans="18:19" ht="15.75" customHeight="1">
      <c r="R359" s="165"/>
      <c r="S359" s="165"/>
    </row>
    <row r="360" spans="18:19" ht="15.75" customHeight="1">
      <c r="R360" s="165"/>
      <c r="S360" s="165"/>
    </row>
    <row r="361" spans="18:19" ht="15.75" customHeight="1">
      <c r="R361" s="165"/>
      <c r="S361" s="165"/>
    </row>
    <row r="362" spans="18:19" ht="15.75" customHeight="1">
      <c r="R362" s="165"/>
      <c r="S362" s="165"/>
    </row>
    <row r="363" spans="18:19" ht="15.75" customHeight="1">
      <c r="R363" s="165"/>
      <c r="S363" s="165"/>
    </row>
    <row r="364" spans="18:19" ht="15.75" customHeight="1">
      <c r="R364" s="165"/>
      <c r="S364" s="165"/>
    </row>
    <row r="365" spans="18:19" ht="15.75" customHeight="1">
      <c r="R365" s="165"/>
      <c r="S365" s="165"/>
    </row>
    <row r="366" spans="18:19" ht="15.75" customHeight="1">
      <c r="R366" s="165"/>
      <c r="S366" s="165"/>
    </row>
    <row r="367" spans="18:19" ht="15.75" customHeight="1">
      <c r="R367" s="165"/>
      <c r="S367" s="165"/>
    </row>
    <row r="368" spans="18:19" ht="15.75" customHeight="1">
      <c r="R368" s="165"/>
      <c r="S368" s="165"/>
    </row>
    <row r="369" spans="18:19" ht="15.75" customHeight="1">
      <c r="R369" s="165"/>
      <c r="S369" s="165"/>
    </row>
    <row r="370" spans="18:19" ht="15.75" customHeight="1">
      <c r="R370" s="165"/>
      <c r="S370" s="165"/>
    </row>
    <row r="371" spans="18:19" ht="15.75" customHeight="1">
      <c r="R371" s="165"/>
      <c r="S371" s="165"/>
    </row>
    <row r="372" spans="18:19" ht="15.75" customHeight="1">
      <c r="R372" s="165"/>
      <c r="S372" s="165"/>
    </row>
    <row r="373" spans="18:19" ht="15.75" customHeight="1">
      <c r="R373" s="165"/>
      <c r="S373" s="165"/>
    </row>
    <row r="374" spans="18:19" ht="15.75" customHeight="1">
      <c r="R374" s="165"/>
      <c r="S374" s="165"/>
    </row>
    <row r="375" spans="18:19" ht="15.75" customHeight="1">
      <c r="R375" s="165"/>
      <c r="S375" s="165"/>
    </row>
    <row r="376" spans="18:19" ht="15.75" customHeight="1">
      <c r="R376" s="165"/>
      <c r="S376" s="165"/>
    </row>
    <row r="377" spans="18:19" ht="15.75" customHeight="1">
      <c r="R377" s="165"/>
      <c r="S377" s="165"/>
    </row>
    <row r="378" spans="18:19" ht="15.75" customHeight="1">
      <c r="R378" s="165"/>
      <c r="S378" s="165"/>
    </row>
    <row r="379" spans="18:19" ht="15.75" customHeight="1">
      <c r="R379" s="165"/>
      <c r="S379" s="165"/>
    </row>
    <row r="380" spans="18:19" ht="15.75" customHeight="1">
      <c r="R380" s="165"/>
      <c r="S380" s="165"/>
    </row>
    <row r="381" spans="18:19" ht="15.75" customHeight="1">
      <c r="R381" s="165"/>
      <c r="S381" s="165"/>
    </row>
    <row r="382" spans="18:19" ht="15.75" customHeight="1">
      <c r="R382" s="165"/>
      <c r="S382" s="165"/>
    </row>
    <row r="383" spans="18:19" ht="15.75" customHeight="1">
      <c r="R383" s="165"/>
      <c r="S383" s="165"/>
    </row>
    <row r="384" spans="18:19" ht="15.75" customHeight="1">
      <c r="R384" s="165"/>
      <c r="S384" s="165"/>
    </row>
    <row r="385" spans="18:19" ht="15.75" customHeight="1">
      <c r="R385" s="165"/>
      <c r="S385" s="165"/>
    </row>
    <row r="386" spans="18:19" ht="15.75" customHeight="1">
      <c r="R386" s="165"/>
      <c r="S386" s="165"/>
    </row>
    <row r="387" spans="18:19" ht="15.75" customHeight="1">
      <c r="R387" s="165"/>
      <c r="S387" s="165"/>
    </row>
    <row r="388" spans="18:19" ht="15.75" customHeight="1">
      <c r="R388" s="165"/>
      <c r="S388" s="165"/>
    </row>
    <row r="389" spans="18:19" ht="15.75" customHeight="1">
      <c r="R389" s="165"/>
      <c r="S389" s="165"/>
    </row>
    <row r="390" spans="18:19" ht="15.75" customHeight="1">
      <c r="R390" s="165"/>
      <c r="S390" s="165"/>
    </row>
    <row r="391" spans="18:19" ht="15.75" customHeight="1">
      <c r="R391" s="165"/>
      <c r="S391" s="165"/>
    </row>
    <row r="392" spans="18:19" ht="15.75" customHeight="1">
      <c r="R392" s="165"/>
      <c r="S392" s="165"/>
    </row>
    <row r="393" spans="18:19" ht="15.75" customHeight="1">
      <c r="R393" s="165"/>
      <c r="S393" s="165"/>
    </row>
    <row r="394" spans="18:19" ht="15.75" customHeight="1">
      <c r="R394" s="165"/>
      <c r="S394" s="165"/>
    </row>
    <row r="395" spans="18:19" ht="15.75" customHeight="1">
      <c r="R395" s="165"/>
      <c r="S395" s="165"/>
    </row>
    <row r="396" spans="18:19" ht="15.75" customHeight="1">
      <c r="R396" s="165"/>
      <c r="S396" s="165"/>
    </row>
    <row r="397" spans="18:19" ht="15.75" customHeight="1">
      <c r="R397" s="165"/>
      <c r="S397" s="165"/>
    </row>
    <row r="398" spans="18:19" ht="15.75" customHeight="1">
      <c r="R398" s="165"/>
      <c r="S398" s="165"/>
    </row>
    <row r="399" spans="18:19" ht="15.75" customHeight="1">
      <c r="R399" s="165"/>
      <c r="S399" s="165"/>
    </row>
    <row r="400" spans="18:19" ht="15.75" customHeight="1">
      <c r="R400" s="165"/>
      <c r="S400" s="165"/>
    </row>
    <row r="401" spans="18:19" ht="15.75" customHeight="1">
      <c r="R401" s="165"/>
      <c r="S401" s="165"/>
    </row>
    <row r="402" spans="18:19" ht="15.75" customHeight="1">
      <c r="R402" s="165"/>
      <c r="S402" s="165"/>
    </row>
    <row r="403" spans="18:19" ht="15.75" customHeight="1">
      <c r="R403" s="165"/>
      <c r="S403" s="165"/>
    </row>
    <row r="404" spans="18:19" ht="15.75" customHeight="1">
      <c r="R404" s="165"/>
      <c r="S404" s="165"/>
    </row>
    <row r="405" spans="18:19" ht="15.75" customHeight="1">
      <c r="R405" s="165"/>
      <c r="S405" s="165"/>
    </row>
    <row r="406" spans="18:19" ht="15.75" customHeight="1">
      <c r="R406" s="165"/>
      <c r="S406" s="165"/>
    </row>
    <row r="407" spans="18:19" ht="15.75" customHeight="1">
      <c r="R407" s="165"/>
      <c r="S407" s="165"/>
    </row>
    <row r="408" spans="18:19" ht="15.75" customHeight="1">
      <c r="R408" s="165"/>
      <c r="S408" s="165"/>
    </row>
    <row r="409" spans="18:19" ht="15.75" customHeight="1">
      <c r="R409" s="165"/>
      <c r="S409" s="165"/>
    </row>
    <row r="410" spans="18:19" ht="15.75" customHeight="1">
      <c r="R410" s="165"/>
      <c r="S410" s="165"/>
    </row>
    <row r="411" spans="18:19" ht="15.75" customHeight="1">
      <c r="R411" s="165"/>
      <c r="S411" s="165"/>
    </row>
    <row r="412" spans="18:19" ht="15.75" customHeight="1">
      <c r="R412" s="165"/>
      <c r="S412" s="165"/>
    </row>
    <row r="413" spans="18:19" ht="15.75" customHeight="1">
      <c r="R413" s="165"/>
      <c r="S413" s="165"/>
    </row>
    <row r="414" spans="18:19" ht="15.75" customHeight="1">
      <c r="R414" s="165"/>
      <c r="S414" s="165"/>
    </row>
    <row r="415" spans="18:19" ht="15.75" customHeight="1">
      <c r="R415" s="165"/>
      <c r="S415" s="165"/>
    </row>
    <row r="416" spans="18:19" ht="15.75" customHeight="1">
      <c r="R416" s="165"/>
      <c r="S416" s="165"/>
    </row>
    <row r="417" spans="18:19" ht="15.75" customHeight="1">
      <c r="R417" s="165"/>
      <c r="S417" s="165"/>
    </row>
    <row r="418" spans="18:19" ht="15.75" customHeight="1">
      <c r="R418" s="165"/>
      <c r="S418" s="165"/>
    </row>
    <row r="419" spans="18:19" ht="15.75" customHeight="1">
      <c r="R419" s="165"/>
      <c r="S419" s="165"/>
    </row>
    <row r="420" spans="18:19" ht="15.75" customHeight="1">
      <c r="R420" s="165"/>
      <c r="S420" s="165"/>
    </row>
    <row r="421" spans="18:19" ht="15.75" customHeight="1">
      <c r="R421" s="165"/>
      <c r="S421" s="165"/>
    </row>
    <row r="422" spans="18:19" ht="15.75" customHeight="1">
      <c r="R422" s="165"/>
      <c r="S422" s="165"/>
    </row>
    <row r="423" spans="18:19" ht="15.75" customHeight="1">
      <c r="R423" s="165"/>
      <c r="S423" s="165"/>
    </row>
    <row r="424" spans="18:19" ht="15.75" customHeight="1">
      <c r="R424" s="165"/>
      <c r="S424" s="165"/>
    </row>
    <row r="425" spans="18:19" ht="15.75" customHeight="1">
      <c r="R425" s="165"/>
      <c r="S425" s="165"/>
    </row>
    <row r="426" spans="18:19" ht="15.75" customHeight="1">
      <c r="R426" s="165"/>
      <c r="S426" s="165"/>
    </row>
    <row r="427" spans="18:19" ht="15.75" customHeight="1">
      <c r="R427" s="165"/>
      <c r="S427" s="165"/>
    </row>
    <row r="428" spans="18:19" ht="15.75" customHeight="1">
      <c r="R428" s="165"/>
      <c r="S428" s="165"/>
    </row>
    <row r="429" spans="18:19" ht="15.75" customHeight="1">
      <c r="R429" s="165"/>
      <c r="S429" s="165"/>
    </row>
    <row r="430" spans="18:19" ht="15.75" customHeight="1">
      <c r="R430" s="165"/>
      <c r="S430" s="165"/>
    </row>
    <row r="431" spans="18:19" ht="15.75" customHeight="1">
      <c r="R431" s="165"/>
      <c r="S431" s="165"/>
    </row>
    <row r="432" spans="18:19" ht="15.75" customHeight="1">
      <c r="R432" s="165"/>
      <c r="S432" s="165"/>
    </row>
    <row r="433" spans="18:19" ht="15.75" customHeight="1">
      <c r="R433" s="165"/>
      <c r="S433" s="165"/>
    </row>
    <row r="434" spans="18:19" ht="15.75" customHeight="1">
      <c r="R434" s="165"/>
      <c r="S434" s="165"/>
    </row>
    <row r="435" spans="18:19" ht="15.75" customHeight="1">
      <c r="R435" s="165"/>
      <c r="S435" s="165"/>
    </row>
    <row r="436" spans="18:19" ht="15.75" customHeight="1">
      <c r="R436" s="165"/>
      <c r="S436" s="165"/>
    </row>
    <row r="437" spans="18:19" ht="15.75" customHeight="1">
      <c r="R437" s="165"/>
      <c r="S437" s="165"/>
    </row>
    <row r="438" spans="18:19" ht="15.75" customHeight="1">
      <c r="R438" s="165"/>
      <c r="S438" s="165"/>
    </row>
    <row r="439" spans="18:19" ht="15.75" customHeight="1">
      <c r="R439" s="165"/>
      <c r="S439" s="165"/>
    </row>
    <row r="440" spans="18:19" ht="15.75" customHeight="1">
      <c r="R440" s="165"/>
      <c r="S440" s="165"/>
    </row>
    <row r="441" spans="18:19" ht="15.75" customHeight="1">
      <c r="R441" s="165"/>
      <c r="S441" s="165"/>
    </row>
    <row r="442" spans="18:19" ht="15.75" customHeight="1">
      <c r="R442" s="165"/>
      <c r="S442" s="165"/>
    </row>
    <row r="443" spans="18:19" ht="15.75" customHeight="1">
      <c r="R443" s="165"/>
      <c r="S443" s="165"/>
    </row>
    <row r="444" spans="18:19" ht="15.75" customHeight="1">
      <c r="R444" s="165"/>
      <c r="S444" s="165"/>
    </row>
    <row r="445" spans="18:19" ht="15.75" customHeight="1">
      <c r="R445" s="165"/>
      <c r="S445" s="165"/>
    </row>
    <row r="446" spans="18:19" ht="15.75" customHeight="1">
      <c r="R446" s="165"/>
      <c r="S446" s="165"/>
    </row>
    <row r="447" spans="18:19" ht="15.75" customHeight="1">
      <c r="R447" s="165"/>
      <c r="S447" s="165"/>
    </row>
    <row r="448" spans="18:19" ht="15.75" customHeight="1">
      <c r="R448" s="165"/>
      <c r="S448" s="165"/>
    </row>
    <row r="449" spans="18:19" ht="15.75" customHeight="1">
      <c r="R449" s="165"/>
      <c r="S449" s="165"/>
    </row>
    <row r="450" spans="18:19" ht="15.75" customHeight="1">
      <c r="R450" s="165"/>
      <c r="S450" s="165"/>
    </row>
    <row r="451" spans="18:19" ht="15.75" customHeight="1">
      <c r="R451" s="165"/>
      <c r="S451" s="165"/>
    </row>
    <row r="452" spans="18:19" ht="15.75" customHeight="1">
      <c r="R452" s="165"/>
      <c r="S452" s="165"/>
    </row>
    <row r="453" spans="18:19" ht="15.75" customHeight="1">
      <c r="R453" s="165"/>
      <c r="S453" s="165"/>
    </row>
    <row r="454" spans="18:19" ht="15.75" customHeight="1">
      <c r="R454" s="165"/>
      <c r="S454" s="165"/>
    </row>
    <row r="455" spans="18:19" ht="15.75" customHeight="1">
      <c r="R455" s="165"/>
      <c r="S455" s="165"/>
    </row>
    <row r="456" spans="18:19" ht="15.75" customHeight="1">
      <c r="R456" s="165"/>
      <c r="S456" s="165"/>
    </row>
    <row r="457" spans="18:19" ht="15.75" customHeight="1">
      <c r="R457" s="165"/>
      <c r="S457" s="165"/>
    </row>
    <row r="458" spans="18:19" ht="15.75" customHeight="1">
      <c r="R458" s="165"/>
      <c r="S458" s="165"/>
    </row>
    <row r="459" spans="18:19" ht="15.75" customHeight="1">
      <c r="R459" s="165"/>
      <c r="S459" s="165"/>
    </row>
    <row r="460" spans="18:19" ht="15.75" customHeight="1">
      <c r="R460" s="165"/>
      <c r="S460" s="165"/>
    </row>
    <row r="461" spans="18:19" ht="15.75" customHeight="1">
      <c r="R461" s="165"/>
      <c r="S461" s="165"/>
    </row>
    <row r="462" spans="18:19" ht="15.75" customHeight="1">
      <c r="R462" s="165"/>
      <c r="S462" s="165"/>
    </row>
    <row r="463" spans="18:19" ht="15.75" customHeight="1">
      <c r="R463" s="165"/>
      <c r="S463" s="165"/>
    </row>
    <row r="464" spans="18:19" ht="15.75" customHeight="1">
      <c r="R464" s="165"/>
      <c r="S464" s="165"/>
    </row>
    <row r="465" spans="18:19" ht="15.75" customHeight="1">
      <c r="R465" s="165"/>
      <c r="S465" s="165"/>
    </row>
    <row r="466" spans="18:19" ht="15.75" customHeight="1">
      <c r="R466" s="165"/>
      <c r="S466" s="165"/>
    </row>
    <row r="467" spans="18:19" ht="15.75" customHeight="1">
      <c r="R467" s="165"/>
      <c r="S467" s="165"/>
    </row>
    <row r="468" spans="18:19" ht="15.75" customHeight="1">
      <c r="R468" s="165"/>
      <c r="S468" s="165"/>
    </row>
    <row r="469" spans="18:19" ht="15.75" customHeight="1">
      <c r="R469" s="165"/>
      <c r="S469" s="165"/>
    </row>
    <row r="470" spans="18:19" ht="15.75" customHeight="1">
      <c r="R470" s="165"/>
      <c r="S470" s="165"/>
    </row>
    <row r="471" spans="18:19" ht="15.75" customHeight="1">
      <c r="R471" s="165"/>
      <c r="S471" s="165"/>
    </row>
    <row r="472" spans="18:19" ht="15.75" customHeight="1">
      <c r="R472" s="165"/>
      <c r="S472" s="165"/>
    </row>
    <row r="473" spans="18:19" ht="15.75" customHeight="1">
      <c r="R473" s="165"/>
      <c r="S473" s="165"/>
    </row>
    <row r="474" spans="18:19" ht="15.75" customHeight="1">
      <c r="R474" s="165"/>
      <c r="S474" s="165"/>
    </row>
    <row r="475" spans="18:19" ht="15.75" customHeight="1">
      <c r="R475" s="165"/>
      <c r="S475" s="165"/>
    </row>
    <row r="476" spans="18:19" ht="15.75" customHeight="1">
      <c r="R476" s="165"/>
      <c r="S476" s="165"/>
    </row>
    <row r="477" spans="18:19" ht="15.75" customHeight="1">
      <c r="R477" s="165"/>
      <c r="S477" s="165"/>
    </row>
    <row r="478" spans="18:19" ht="15.75" customHeight="1">
      <c r="R478" s="165"/>
      <c r="S478" s="165"/>
    </row>
    <row r="479" spans="18:19" ht="15.75" customHeight="1">
      <c r="R479" s="165"/>
      <c r="S479" s="165"/>
    </row>
    <row r="480" spans="18:19" ht="15.75" customHeight="1">
      <c r="R480" s="165"/>
      <c r="S480" s="165"/>
    </row>
    <row r="481" spans="18:19" ht="15.75" customHeight="1">
      <c r="R481" s="165"/>
      <c r="S481" s="165"/>
    </row>
    <row r="482" spans="18:19" ht="15.75" customHeight="1">
      <c r="R482" s="165"/>
      <c r="S482" s="165"/>
    </row>
    <row r="483" spans="18:19" ht="15.75" customHeight="1">
      <c r="R483" s="165"/>
      <c r="S483" s="165"/>
    </row>
    <row r="484" spans="18:19" ht="15.75" customHeight="1">
      <c r="R484" s="165"/>
      <c r="S484" s="165"/>
    </row>
    <row r="485" spans="18:19" ht="15.75" customHeight="1">
      <c r="R485" s="165"/>
      <c r="S485" s="165"/>
    </row>
    <row r="486" spans="18:19" ht="15.75" customHeight="1">
      <c r="R486" s="165"/>
      <c r="S486" s="165"/>
    </row>
    <row r="487" spans="18:19" ht="15.75" customHeight="1">
      <c r="R487" s="165"/>
      <c r="S487" s="165"/>
    </row>
    <row r="488" spans="18:19" ht="15.75" customHeight="1">
      <c r="R488" s="165"/>
      <c r="S488" s="165"/>
    </row>
    <row r="489" spans="18:19" ht="15.75" customHeight="1">
      <c r="R489" s="165"/>
      <c r="S489" s="165"/>
    </row>
    <row r="490" spans="18:19" ht="15.75" customHeight="1">
      <c r="R490" s="165"/>
      <c r="S490" s="165"/>
    </row>
    <row r="491" spans="18:19" ht="15.75" customHeight="1">
      <c r="R491" s="165"/>
      <c r="S491" s="165"/>
    </row>
    <row r="492" spans="18:19" ht="15.75" customHeight="1">
      <c r="R492" s="165"/>
      <c r="S492" s="165"/>
    </row>
    <row r="493" spans="18:19" ht="15.75" customHeight="1">
      <c r="R493" s="165"/>
      <c r="S493" s="165"/>
    </row>
    <row r="494" spans="18:19" ht="15.75" customHeight="1">
      <c r="R494" s="165"/>
      <c r="S494" s="165"/>
    </row>
    <row r="495" spans="18:19" ht="15.75" customHeight="1">
      <c r="R495" s="165"/>
      <c r="S495" s="165"/>
    </row>
    <row r="496" spans="18:19" ht="15.75" customHeight="1">
      <c r="R496" s="165"/>
      <c r="S496" s="165"/>
    </row>
    <row r="497" spans="18:19" ht="15.75" customHeight="1">
      <c r="R497" s="165"/>
      <c r="S497" s="165"/>
    </row>
    <row r="498" spans="18:19" ht="15.75" customHeight="1">
      <c r="R498" s="165"/>
      <c r="S498" s="165"/>
    </row>
    <row r="499" spans="18:19" ht="15.75" customHeight="1">
      <c r="R499" s="165"/>
      <c r="S499" s="165"/>
    </row>
    <row r="500" spans="18:19" ht="15.75" customHeight="1">
      <c r="R500" s="165"/>
      <c r="S500" s="165"/>
    </row>
    <row r="501" spans="18:19" ht="15.75" customHeight="1">
      <c r="R501" s="165"/>
      <c r="S501" s="165"/>
    </row>
    <row r="502" spans="18:19" ht="15.75" customHeight="1">
      <c r="R502" s="165"/>
      <c r="S502" s="165"/>
    </row>
    <row r="503" spans="18:19" ht="15.75" customHeight="1">
      <c r="R503" s="165"/>
      <c r="S503" s="165"/>
    </row>
    <row r="504" spans="18:19" ht="15.75" customHeight="1">
      <c r="R504" s="165"/>
      <c r="S504" s="165"/>
    </row>
    <row r="505" spans="18:19" ht="15.75" customHeight="1">
      <c r="R505" s="165"/>
      <c r="S505" s="165"/>
    </row>
    <row r="506" spans="18:19" ht="15.75" customHeight="1">
      <c r="R506" s="165"/>
      <c r="S506" s="165"/>
    </row>
    <row r="507" spans="18:19" ht="15.75" customHeight="1">
      <c r="R507" s="165"/>
      <c r="S507" s="165"/>
    </row>
    <row r="508" spans="18:19" ht="15.75" customHeight="1">
      <c r="R508" s="165"/>
      <c r="S508" s="165"/>
    </row>
    <row r="509" spans="18:19" ht="15.75" customHeight="1">
      <c r="R509" s="165"/>
      <c r="S509" s="165"/>
    </row>
    <row r="510" spans="18:19" ht="15.75" customHeight="1">
      <c r="R510" s="165"/>
      <c r="S510" s="165"/>
    </row>
    <row r="511" spans="18:19" ht="15.75" customHeight="1">
      <c r="R511" s="165"/>
      <c r="S511" s="165"/>
    </row>
    <row r="512" spans="18:19" ht="15.75" customHeight="1">
      <c r="R512" s="165"/>
      <c r="S512" s="165"/>
    </row>
    <row r="513" spans="18:19" ht="15.75" customHeight="1">
      <c r="R513" s="165"/>
      <c r="S513" s="165"/>
    </row>
    <row r="514" spans="18:19" ht="15.75" customHeight="1">
      <c r="R514" s="165"/>
      <c r="S514" s="165"/>
    </row>
    <row r="515" spans="18:19" ht="15.75" customHeight="1">
      <c r="R515" s="165"/>
      <c r="S515" s="165"/>
    </row>
    <row r="516" spans="18:19" ht="15.75" customHeight="1">
      <c r="R516" s="165"/>
      <c r="S516" s="165"/>
    </row>
    <row r="517" spans="18:19" ht="15.75" customHeight="1">
      <c r="R517" s="165"/>
      <c r="S517" s="165"/>
    </row>
    <row r="518" spans="18:19" ht="15.75" customHeight="1">
      <c r="R518" s="165"/>
      <c r="S518" s="165"/>
    </row>
    <row r="519" spans="18:19" ht="15.75" customHeight="1">
      <c r="R519" s="165"/>
      <c r="S519" s="165"/>
    </row>
    <row r="520" spans="18:19" ht="15.75" customHeight="1">
      <c r="R520" s="165"/>
      <c r="S520" s="165"/>
    </row>
    <row r="521" spans="18:19" ht="15.75" customHeight="1">
      <c r="R521" s="165"/>
      <c r="S521" s="165"/>
    </row>
    <row r="522" spans="18:19" ht="15.75" customHeight="1">
      <c r="R522" s="165"/>
      <c r="S522" s="165"/>
    </row>
    <row r="523" spans="18:19" ht="15.75" customHeight="1">
      <c r="R523" s="165"/>
      <c r="S523" s="165"/>
    </row>
    <row r="524" spans="18:19" ht="15.75" customHeight="1">
      <c r="R524" s="165"/>
      <c r="S524" s="165"/>
    </row>
    <row r="525" spans="18:19" ht="15.75" customHeight="1">
      <c r="R525" s="165"/>
      <c r="S525" s="165"/>
    </row>
    <row r="526" spans="18:19" ht="15.75" customHeight="1">
      <c r="R526" s="165"/>
      <c r="S526" s="165"/>
    </row>
    <row r="527" spans="18:19" ht="15.75" customHeight="1">
      <c r="R527" s="165"/>
      <c r="S527" s="165"/>
    </row>
    <row r="528" spans="18:19" ht="15.75" customHeight="1">
      <c r="R528" s="165"/>
      <c r="S528" s="165"/>
    </row>
    <row r="529" spans="18:19" ht="15.75" customHeight="1">
      <c r="R529" s="165"/>
      <c r="S529" s="165"/>
    </row>
    <row r="530" spans="18:19" ht="15.75" customHeight="1">
      <c r="R530" s="165"/>
      <c r="S530" s="165"/>
    </row>
    <row r="531" spans="18:19" ht="15.75" customHeight="1">
      <c r="R531" s="165"/>
      <c r="S531" s="165"/>
    </row>
    <row r="532" spans="18:19" ht="15.75" customHeight="1">
      <c r="R532" s="165"/>
      <c r="S532" s="165"/>
    </row>
    <row r="533" spans="18:19" ht="15.75" customHeight="1">
      <c r="R533" s="165"/>
      <c r="S533" s="165"/>
    </row>
    <row r="534" spans="18:19" ht="15.75" customHeight="1">
      <c r="R534" s="165"/>
      <c r="S534" s="165"/>
    </row>
    <row r="535" spans="18:19" ht="15.75" customHeight="1">
      <c r="R535" s="165"/>
      <c r="S535" s="165"/>
    </row>
    <row r="536" spans="18:19" ht="15.75" customHeight="1">
      <c r="R536" s="165"/>
      <c r="S536" s="165"/>
    </row>
    <row r="537" spans="18:19" ht="15.75" customHeight="1">
      <c r="R537" s="165"/>
      <c r="S537" s="165"/>
    </row>
    <row r="538" spans="18:19" ht="15.75" customHeight="1">
      <c r="R538" s="165"/>
      <c r="S538" s="165"/>
    </row>
    <row r="539" spans="18:19" ht="15.75" customHeight="1">
      <c r="R539" s="165"/>
      <c r="S539" s="165"/>
    </row>
    <row r="540" spans="18:19" ht="15.75" customHeight="1">
      <c r="R540" s="165"/>
      <c r="S540" s="165"/>
    </row>
    <row r="541" spans="18:19" ht="15.75" customHeight="1">
      <c r="R541" s="165"/>
      <c r="S541" s="165"/>
    </row>
    <row r="542" spans="18:19" ht="15.75" customHeight="1">
      <c r="R542" s="165"/>
      <c r="S542" s="165"/>
    </row>
    <row r="543" spans="18:19" ht="15.75" customHeight="1">
      <c r="R543" s="165"/>
      <c r="S543" s="165"/>
    </row>
    <row r="544" spans="18:19" ht="15.75" customHeight="1">
      <c r="R544" s="165"/>
      <c r="S544" s="165"/>
    </row>
    <row r="545" spans="18:19" ht="15.75" customHeight="1">
      <c r="R545" s="165"/>
      <c r="S545" s="165"/>
    </row>
    <row r="546" spans="18:19" ht="15.75" customHeight="1">
      <c r="R546" s="165"/>
      <c r="S546" s="165"/>
    </row>
    <row r="547" spans="18:19" ht="15.75" customHeight="1">
      <c r="R547" s="165"/>
      <c r="S547" s="165"/>
    </row>
    <row r="548" spans="18:19" ht="15.75" customHeight="1">
      <c r="R548" s="165"/>
      <c r="S548" s="165"/>
    </row>
    <row r="549" spans="18:19" ht="15.75" customHeight="1">
      <c r="R549" s="165"/>
      <c r="S549" s="165"/>
    </row>
    <row r="550" spans="18:19" ht="15.75" customHeight="1">
      <c r="R550" s="165"/>
      <c r="S550" s="165"/>
    </row>
    <row r="551" spans="18:19" ht="15.75" customHeight="1">
      <c r="R551" s="165"/>
      <c r="S551" s="165"/>
    </row>
    <row r="552" spans="18:19" ht="15.75" customHeight="1">
      <c r="R552" s="165"/>
      <c r="S552" s="165"/>
    </row>
    <row r="553" spans="18:19" ht="15.75" customHeight="1">
      <c r="R553" s="165"/>
      <c r="S553" s="165"/>
    </row>
    <row r="554" spans="18:19" ht="15.75" customHeight="1">
      <c r="R554" s="165"/>
      <c r="S554" s="165"/>
    </row>
    <row r="555" spans="18:19" ht="15.75" customHeight="1">
      <c r="R555" s="165"/>
      <c r="S555" s="165"/>
    </row>
    <row r="556" spans="18:19" ht="15.75" customHeight="1">
      <c r="R556" s="165"/>
      <c r="S556" s="165"/>
    </row>
    <row r="557" spans="18:19" ht="15.75" customHeight="1">
      <c r="R557" s="165"/>
      <c r="S557" s="165"/>
    </row>
    <row r="558" spans="18:19" ht="15.75" customHeight="1">
      <c r="R558" s="165"/>
      <c r="S558" s="165"/>
    </row>
    <row r="559" spans="18:19" ht="15.75" customHeight="1">
      <c r="R559" s="165"/>
      <c r="S559" s="165"/>
    </row>
    <row r="560" spans="18:19" ht="15.75" customHeight="1">
      <c r="R560" s="165"/>
      <c r="S560" s="165"/>
    </row>
    <row r="561" spans="18:19" ht="15.75" customHeight="1">
      <c r="R561" s="165"/>
      <c r="S561" s="165"/>
    </row>
    <row r="562" spans="18:19" ht="15.75" customHeight="1">
      <c r="R562" s="165"/>
      <c r="S562" s="165"/>
    </row>
    <row r="563" spans="18:19" ht="15.75" customHeight="1">
      <c r="R563" s="165"/>
      <c r="S563" s="165"/>
    </row>
    <row r="564" spans="18:19" ht="15.75" customHeight="1">
      <c r="R564" s="165"/>
      <c r="S564" s="165"/>
    </row>
    <row r="565" spans="18:19" ht="15.75" customHeight="1">
      <c r="R565" s="165"/>
      <c r="S565" s="165"/>
    </row>
    <row r="566" spans="18:19" ht="15.75" customHeight="1">
      <c r="R566" s="165"/>
      <c r="S566" s="165"/>
    </row>
    <row r="567" spans="18:19" ht="15.75" customHeight="1">
      <c r="R567" s="165"/>
      <c r="S567" s="165"/>
    </row>
    <row r="568" spans="18:19" ht="15.75" customHeight="1">
      <c r="R568" s="165"/>
      <c r="S568" s="165"/>
    </row>
    <row r="569" spans="18:19" ht="15.75" customHeight="1">
      <c r="R569" s="165"/>
      <c r="S569" s="165"/>
    </row>
    <row r="570" spans="18:19" ht="15.75" customHeight="1">
      <c r="R570" s="165"/>
      <c r="S570" s="165"/>
    </row>
    <row r="571" spans="18:19" ht="15.75" customHeight="1">
      <c r="R571" s="165"/>
      <c r="S571" s="165"/>
    </row>
    <row r="572" spans="18:19" ht="15.75" customHeight="1">
      <c r="R572" s="165"/>
      <c r="S572" s="165"/>
    </row>
    <row r="573" spans="18:19" ht="15.75" customHeight="1">
      <c r="R573" s="165"/>
      <c r="S573" s="165"/>
    </row>
    <row r="574" spans="18:19" ht="15.75" customHeight="1">
      <c r="R574" s="165"/>
      <c r="S574" s="165"/>
    </row>
    <row r="575" spans="18:19" ht="15.75" customHeight="1">
      <c r="R575" s="165"/>
      <c r="S575" s="165"/>
    </row>
    <row r="576" spans="18:19" ht="15.75" customHeight="1">
      <c r="R576" s="165"/>
      <c r="S576" s="165"/>
    </row>
    <row r="577" spans="18:19" ht="15.75" customHeight="1">
      <c r="R577" s="165"/>
      <c r="S577" s="165"/>
    </row>
    <row r="578" spans="18:19" ht="15.75" customHeight="1">
      <c r="R578" s="165"/>
      <c r="S578" s="165"/>
    </row>
    <row r="579" spans="18:19" ht="15.75" customHeight="1">
      <c r="R579" s="165"/>
      <c r="S579" s="165"/>
    </row>
    <row r="580" spans="18:19" ht="15.75" customHeight="1">
      <c r="R580" s="165"/>
      <c r="S580" s="165"/>
    </row>
    <row r="581" spans="18:19" ht="15.75" customHeight="1">
      <c r="R581" s="165"/>
      <c r="S581" s="165"/>
    </row>
    <row r="582" spans="18:19" ht="15.75" customHeight="1">
      <c r="R582" s="165"/>
      <c r="S582" s="165"/>
    </row>
    <row r="583" spans="18:19" ht="15.75" customHeight="1">
      <c r="R583" s="165"/>
      <c r="S583" s="165"/>
    </row>
    <row r="584" spans="18:19" ht="15.75" customHeight="1">
      <c r="R584" s="165"/>
      <c r="S584" s="165"/>
    </row>
    <row r="585" spans="18:19" ht="15.75" customHeight="1">
      <c r="R585" s="165"/>
      <c r="S585" s="165"/>
    </row>
    <row r="586" spans="18:19" ht="15.75" customHeight="1">
      <c r="R586" s="165"/>
      <c r="S586" s="165"/>
    </row>
    <row r="587" spans="18:19" ht="15.75" customHeight="1">
      <c r="R587" s="165"/>
      <c r="S587" s="165"/>
    </row>
    <row r="588" spans="18:19" ht="15.75" customHeight="1">
      <c r="R588" s="165"/>
      <c r="S588" s="165"/>
    </row>
    <row r="589" spans="18:19" ht="15.75" customHeight="1">
      <c r="R589" s="165"/>
      <c r="S589" s="165"/>
    </row>
    <row r="590" spans="18:19" ht="15.75" customHeight="1">
      <c r="R590" s="165"/>
      <c r="S590" s="165"/>
    </row>
    <row r="591" spans="18:19" ht="15.75" customHeight="1">
      <c r="R591" s="165"/>
      <c r="S591" s="165"/>
    </row>
    <row r="592" spans="18:19" ht="15.75" customHeight="1">
      <c r="R592" s="165"/>
      <c r="S592" s="165"/>
    </row>
    <row r="593" spans="18:19" ht="15.75" customHeight="1">
      <c r="R593" s="165"/>
      <c r="S593" s="165"/>
    </row>
    <row r="594" spans="18:19" ht="15.75" customHeight="1">
      <c r="R594" s="165"/>
      <c r="S594" s="165"/>
    </row>
    <row r="595" spans="18:19" ht="15.75" customHeight="1">
      <c r="R595" s="165"/>
      <c r="S595" s="165"/>
    </row>
    <row r="596" spans="18:19" ht="15.75" customHeight="1">
      <c r="R596" s="165"/>
      <c r="S596" s="165"/>
    </row>
    <row r="597" spans="18:19" ht="15.75" customHeight="1">
      <c r="R597" s="165"/>
      <c r="S597" s="165"/>
    </row>
    <row r="598" spans="18:19" ht="15.75" customHeight="1">
      <c r="R598" s="165"/>
      <c r="S598" s="165"/>
    </row>
    <row r="599" spans="18:19" ht="15.75" customHeight="1">
      <c r="R599" s="165"/>
      <c r="S599" s="165"/>
    </row>
    <row r="600" spans="18:19" ht="15.75" customHeight="1">
      <c r="R600" s="165"/>
      <c r="S600" s="165"/>
    </row>
    <row r="601" spans="18:19" ht="15.75" customHeight="1">
      <c r="R601" s="165"/>
      <c r="S601" s="165"/>
    </row>
    <row r="602" spans="18:19" ht="15.75" customHeight="1">
      <c r="R602" s="165"/>
      <c r="S602" s="165"/>
    </row>
    <row r="603" spans="18:19" ht="15.75" customHeight="1">
      <c r="R603" s="165"/>
      <c r="S603" s="165"/>
    </row>
    <row r="604" spans="18:19" ht="15.75" customHeight="1">
      <c r="R604" s="165"/>
      <c r="S604" s="165"/>
    </row>
    <row r="605" spans="18:19" ht="15.75" customHeight="1">
      <c r="R605" s="165"/>
      <c r="S605" s="165"/>
    </row>
    <row r="606" spans="18:19" ht="15.75" customHeight="1">
      <c r="R606" s="165"/>
      <c r="S606" s="165"/>
    </row>
    <row r="607" spans="18:19" ht="15.75" customHeight="1">
      <c r="R607" s="165"/>
      <c r="S607" s="165"/>
    </row>
    <row r="608" spans="18:19" ht="15.75" customHeight="1">
      <c r="R608" s="165"/>
      <c r="S608" s="165"/>
    </row>
    <row r="609" spans="18:19" ht="15.75" customHeight="1">
      <c r="R609" s="165"/>
      <c r="S609" s="165"/>
    </row>
    <row r="610" spans="18:19" ht="15.75" customHeight="1">
      <c r="R610" s="165"/>
      <c r="S610" s="165"/>
    </row>
    <row r="611" spans="18:19" ht="15.75" customHeight="1">
      <c r="R611" s="165"/>
      <c r="S611" s="165"/>
    </row>
    <row r="612" spans="18:19" ht="15.75" customHeight="1">
      <c r="R612" s="165"/>
      <c r="S612" s="165"/>
    </row>
    <row r="613" spans="18:19" ht="15.75" customHeight="1">
      <c r="R613" s="165"/>
      <c r="S613" s="165"/>
    </row>
    <row r="614" spans="18:19" ht="15.75" customHeight="1">
      <c r="R614" s="165"/>
      <c r="S614" s="165"/>
    </row>
    <row r="615" spans="18:19" ht="15.75" customHeight="1">
      <c r="R615" s="165"/>
      <c r="S615" s="165"/>
    </row>
    <row r="616" spans="18:19" ht="15.75" customHeight="1">
      <c r="R616" s="165"/>
      <c r="S616" s="165"/>
    </row>
    <row r="617" spans="18:19" ht="15.75" customHeight="1">
      <c r="R617" s="165"/>
      <c r="S617" s="165"/>
    </row>
    <row r="618" spans="18:19" ht="15.75" customHeight="1">
      <c r="R618" s="165"/>
      <c r="S618" s="165"/>
    </row>
    <row r="619" spans="18:19" ht="15.75" customHeight="1">
      <c r="R619" s="165"/>
      <c r="S619" s="165"/>
    </row>
    <row r="620" spans="18:19" ht="15.75" customHeight="1">
      <c r="R620" s="165"/>
      <c r="S620" s="165"/>
    </row>
    <row r="621" spans="18:19" ht="15.75" customHeight="1">
      <c r="R621" s="165"/>
      <c r="S621" s="165"/>
    </row>
    <row r="622" spans="18:19" ht="15.75" customHeight="1">
      <c r="R622" s="165"/>
      <c r="S622" s="165"/>
    </row>
    <row r="623" spans="18:19" ht="15.75" customHeight="1">
      <c r="R623" s="165"/>
      <c r="S623" s="165"/>
    </row>
    <row r="624" spans="18:19" ht="15.75" customHeight="1">
      <c r="R624" s="165"/>
      <c r="S624" s="165"/>
    </row>
    <row r="625" spans="18:19" ht="15.75" customHeight="1">
      <c r="R625" s="165"/>
      <c r="S625" s="165"/>
    </row>
    <row r="626" spans="18:19" ht="15.75" customHeight="1">
      <c r="R626" s="165"/>
      <c r="S626" s="165"/>
    </row>
    <row r="627" spans="18:19" ht="15.75" customHeight="1">
      <c r="R627" s="165"/>
      <c r="S627" s="165"/>
    </row>
    <row r="628" spans="18:19" ht="15.75" customHeight="1">
      <c r="R628" s="165"/>
      <c r="S628" s="165"/>
    </row>
    <row r="629" spans="18:19" ht="15.75" customHeight="1">
      <c r="R629" s="165"/>
      <c r="S629" s="165"/>
    </row>
    <row r="630" spans="18:19" ht="15.75" customHeight="1">
      <c r="R630" s="165"/>
      <c r="S630" s="165"/>
    </row>
    <row r="631" spans="18:19" ht="15.75" customHeight="1">
      <c r="R631" s="165"/>
      <c r="S631" s="165"/>
    </row>
    <row r="632" spans="18:19" ht="15.75" customHeight="1">
      <c r="R632" s="165"/>
      <c r="S632" s="165"/>
    </row>
    <row r="633" spans="18:19" ht="15.75" customHeight="1">
      <c r="R633" s="165"/>
      <c r="S633" s="165"/>
    </row>
    <row r="634" spans="18:19" ht="15.75" customHeight="1">
      <c r="R634" s="165"/>
      <c r="S634" s="165"/>
    </row>
    <row r="635" spans="18:19" ht="15.75" customHeight="1">
      <c r="R635" s="165"/>
      <c r="S635" s="165"/>
    </row>
    <row r="636" spans="18:19" ht="15.75" customHeight="1">
      <c r="R636" s="165"/>
      <c r="S636" s="165"/>
    </row>
    <row r="637" spans="18:19" ht="15.75" customHeight="1">
      <c r="R637" s="165"/>
      <c r="S637" s="165"/>
    </row>
    <row r="638" spans="18:19" ht="15.75" customHeight="1">
      <c r="R638" s="165"/>
      <c r="S638" s="165"/>
    </row>
    <row r="639" spans="18:19" ht="15.75" customHeight="1">
      <c r="R639" s="165"/>
      <c r="S639" s="165"/>
    </row>
    <row r="640" spans="18:19" ht="15.75" customHeight="1">
      <c r="R640" s="165"/>
      <c r="S640" s="165"/>
    </row>
    <row r="641" spans="18:19" ht="15.75" customHeight="1">
      <c r="R641" s="165"/>
      <c r="S641" s="165"/>
    </row>
    <row r="642" spans="18:19" ht="15.75" customHeight="1">
      <c r="R642" s="165"/>
      <c r="S642" s="165"/>
    </row>
    <row r="643" spans="18:19" ht="15.75" customHeight="1">
      <c r="R643" s="165"/>
      <c r="S643" s="165"/>
    </row>
    <row r="644" spans="18:19" ht="15.75" customHeight="1">
      <c r="R644" s="165"/>
      <c r="S644" s="165"/>
    </row>
    <row r="645" spans="18:19" ht="15.75" customHeight="1">
      <c r="R645" s="165"/>
      <c r="S645" s="165"/>
    </row>
    <row r="646" spans="18:19" ht="15.75" customHeight="1">
      <c r="R646" s="165"/>
      <c r="S646" s="165"/>
    </row>
    <row r="647" spans="18:19" ht="15.75" customHeight="1">
      <c r="R647" s="165"/>
      <c r="S647" s="165"/>
    </row>
    <row r="648" spans="18:19" ht="15.75" customHeight="1">
      <c r="R648" s="165"/>
      <c r="S648" s="165"/>
    </row>
    <row r="649" spans="18:19" ht="15.75" customHeight="1">
      <c r="R649" s="165"/>
      <c r="S649" s="165"/>
    </row>
    <row r="650" spans="18:19" ht="15.75" customHeight="1">
      <c r="R650" s="165"/>
      <c r="S650" s="165"/>
    </row>
    <row r="651" spans="18:19" ht="15.75" customHeight="1">
      <c r="R651" s="165"/>
      <c r="S651" s="165"/>
    </row>
    <row r="652" spans="18:19" ht="15.75" customHeight="1">
      <c r="R652" s="165"/>
      <c r="S652" s="165"/>
    </row>
    <row r="653" spans="18:19" ht="15.75" customHeight="1">
      <c r="R653" s="165"/>
      <c r="S653" s="165"/>
    </row>
    <row r="654" spans="18:19" ht="15.75" customHeight="1">
      <c r="R654" s="165"/>
      <c r="S654" s="165"/>
    </row>
    <row r="655" spans="18:19" ht="15.75" customHeight="1">
      <c r="R655" s="165"/>
      <c r="S655" s="165"/>
    </row>
    <row r="656" spans="18:19" ht="15.75" customHeight="1">
      <c r="R656" s="165"/>
      <c r="S656" s="165"/>
    </row>
    <row r="657" spans="18:19" ht="15.75" customHeight="1">
      <c r="R657" s="165"/>
      <c r="S657" s="165"/>
    </row>
    <row r="658" spans="18:19" ht="15.75" customHeight="1">
      <c r="R658" s="165"/>
      <c r="S658" s="165"/>
    </row>
    <row r="659" spans="18:19" ht="15.75" customHeight="1">
      <c r="R659" s="165"/>
      <c r="S659" s="165"/>
    </row>
    <row r="660" spans="18:19" ht="15.75" customHeight="1">
      <c r="R660" s="165"/>
      <c r="S660" s="165"/>
    </row>
    <row r="661" spans="18:19" ht="15.75" customHeight="1">
      <c r="R661" s="165"/>
      <c r="S661" s="165"/>
    </row>
    <row r="662" spans="18:19" ht="15.75" customHeight="1">
      <c r="R662" s="165"/>
      <c r="S662" s="165"/>
    </row>
    <row r="663" spans="18:19" ht="15.75" customHeight="1">
      <c r="R663" s="165"/>
      <c r="S663" s="165"/>
    </row>
    <row r="664" spans="18:19" ht="15.75" customHeight="1">
      <c r="R664" s="165"/>
      <c r="S664" s="165"/>
    </row>
    <row r="665" spans="18:19" ht="15.75" customHeight="1">
      <c r="R665" s="165"/>
      <c r="S665" s="165"/>
    </row>
    <row r="666" spans="18:19" ht="15.75" customHeight="1">
      <c r="R666" s="165"/>
      <c r="S666" s="165"/>
    </row>
    <row r="667" spans="18:19" ht="15.75" customHeight="1">
      <c r="R667" s="165"/>
      <c r="S667" s="165"/>
    </row>
    <row r="668" spans="18:19" ht="15.75" customHeight="1">
      <c r="R668" s="165"/>
      <c r="S668" s="165"/>
    </row>
    <row r="669" spans="18:19" ht="15.75" customHeight="1">
      <c r="R669" s="165"/>
      <c r="S669" s="165"/>
    </row>
    <row r="670" spans="18:19" ht="15.75" customHeight="1">
      <c r="R670" s="165"/>
      <c r="S670" s="165"/>
    </row>
    <row r="671" spans="18:19" ht="15.75" customHeight="1">
      <c r="R671" s="165"/>
      <c r="S671" s="165"/>
    </row>
    <row r="672" spans="18:19" ht="15.75" customHeight="1">
      <c r="R672" s="165"/>
      <c r="S672" s="165"/>
    </row>
    <row r="673" spans="18:19" ht="15.75" customHeight="1">
      <c r="R673" s="165"/>
      <c r="S673" s="165"/>
    </row>
    <row r="674" spans="18:19" ht="15.75" customHeight="1">
      <c r="R674" s="165"/>
      <c r="S674" s="165"/>
    </row>
    <row r="675" spans="18:19" ht="15.75" customHeight="1">
      <c r="R675" s="165"/>
      <c r="S675" s="165"/>
    </row>
    <row r="676" spans="18:19" ht="15.75" customHeight="1">
      <c r="R676" s="165"/>
      <c r="S676" s="165"/>
    </row>
    <row r="677" spans="18:19" ht="15.75" customHeight="1">
      <c r="R677" s="165"/>
      <c r="S677" s="165"/>
    </row>
    <row r="678" spans="18:19" ht="15.75" customHeight="1">
      <c r="R678" s="165"/>
      <c r="S678" s="165"/>
    </row>
    <row r="679" spans="18:19" ht="15.75" customHeight="1">
      <c r="R679" s="165"/>
      <c r="S679" s="165"/>
    </row>
    <row r="680" spans="18:19" ht="15.75" customHeight="1">
      <c r="R680" s="165"/>
      <c r="S680" s="165"/>
    </row>
    <row r="681" spans="18:19" ht="15.75" customHeight="1">
      <c r="R681" s="165"/>
      <c r="S681" s="165"/>
    </row>
    <row r="682" spans="18:19" ht="15.75" customHeight="1">
      <c r="R682" s="165"/>
      <c r="S682" s="165"/>
    </row>
    <row r="683" spans="18:19" ht="15.75" customHeight="1">
      <c r="R683" s="165"/>
      <c r="S683" s="165"/>
    </row>
    <row r="684" spans="18:19" ht="15.75" customHeight="1">
      <c r="R684" s="165"/>
      <c r="S684" s="165"/>
    </row>
    <row r="685" spans="18:19" ht="15.75" customHeight="1">
      <c r="R685" s="165"/>
      <c r="S685" s="165"/>
    </row>
    <row r="686" spans="18:19" ht="15.75" customHeight="1">
      <c r="R686" s="165"/>
      <c r="S686" s="165"/>
    </row>
    <row r="687" spans="18:19" ht="15.75" customHeight="1">
      <c r="R687" s="165"/>
      <c r="S687" s="165"/>
    </row>
    <row r="688" spans="18:19" ht="15.75" customHeight="1">
      <c r="R688" s="165"/>
      <c r="S688" s="165"/>
    </row>
    <row r="689" spans="18:19" ht="15.75" customHeight="1">
      <c r="R689" s="165"/>
      <c r="S689" s="165"/>
    </row>
    <row r="690" spans="18:19" ht="15.75" customHeight="1">
      <c r="R690" s="165"/>
      <c r="S690" s="165"/>
    </row>
    <row r="691" spans="18:19" ht="15.75" customHeight="1">
      <c r="R691" s="165"/>
      <c r="S691" s="165"/>
    </row>
    <row r="692" spans="18:19" ht="15.75" customHeight="1">
      <c r="R692" s="165"/>
      <c r="S692" s="165"/>
    </row>
    <row r="693" spans="18:19" ht="15.75" customHeight="1">
      <c r="R693" s="165"/>
      <c r="S693" s="165"/>
    </row>
    <row r="694" spans="18:19" ht="15.75" customHeight="1">
      <c r="R694" s="165"/>
      <c r="S694" s="165"/>
    </row>
    <row r="695" spans="18:19" ht="15.75" customHeight="1">
      <c r="R695" s="165"/>
      <c r="S695" s="165"/>
    </row>
    <row r="696" spans="18:19" ht="15.75" customHeight="1">
      <c r="R696" s="165"/>
      <c r="S696" s="165"/>
    </row>
    <row r="697" spans="18:19" ht="15.75" customHeight="1">
      <c r="R697" s="165"/>
      <c r="S697" s="165"/>
    </row>
    <row r="698" spans="18:19" ht="15.75" customHeight="1">
      <c r="R698" s="165"/>
      <c r="S698" s="165"/>
    </row>
    <row r="699" spans="18:19" ht="15.75" customHeight="1">
      <c r="R699" s="165"/>
      <c r="S699" s="165"/>
    </row>
    <row r="700" spans="18:19" ht="15.75" customHeight="1">
      <c r="R700" s="165"/>
      <c r="S700" s="165"/>
    </row>
    <row r="701" spans="18:19" ht="15.75" customHeight="1">
      <c r="R701" s="165"/>
      <c r="S701" s="165"/>
    </row>
    <row r="702" spans="18:19" ht="15.75" customHeight="1">
      <c r="R702" s="165"/>
      <c r="S702" s="165"/>
    </row>
    <row r="703" spans="18:19" ht="15.75" customHeight="1">
      <c r="R703" s="165"/>
      <c r="S703" s="165"/>
    </row>
    <row r="704" spans="18:19" ht="15.75" customHeight="1">
      <c r="R704" s="165"/>
      <c r="S704" s="165"/>
    </row>
    <row r="705" spans="18:19" ht="15.75" customHeight="1">
      <c r="R705" s="165"/>
      <c r="S705" s="165"/>
    </row>
    <row r="706" spans="18:19" ht="15.75" customHeight="1">
      <c r="R706" s="165"/>
      <c r="S706" s="165"/>
    </row>
    <row r="707" spans="18:19" ht="15.75" customHeight="1">
      <c r="R707" s="165"/>
      <c r="S707" s="165"/>
    </row>
    <row r="708" spans="18:19" ht="15.75" customHeight="1">
      <c r="R708" s="165"/>
      <c r="S708" s="165"/>
    </row>
    <row r="709" spans="18:19" ht="15.75" customHeight="1">
      <c r="R709" s="165"/>
      <c r="S709" s="165"/>
    </row>
    <row r="710" spans="18:19" ht="15.75" customHeight="1">
      <c r="R710" s="165"/>
      <c r="S710" s="165"/>
    </row>
    <row r="711" spans="18:19" ht="15.75" customHeight="1">
      <c r="R711" s="165"/>
      <c r="S711" s="165"/>
    </row>
    <row r="712" spans="18:19" ht="15.75" customHeight="1">
      <c r="R712" s="165"/>
      <c r="S712" s="165"/>
    </row>
    <row r="713" spans="18:19" ht="15.75" customHeight="1">
      <c r="R713" s="165"/>
      <c r="S713" s="165"/>
    </row>
    <row r="714" spans="18:19" ht="15.75" customHeight="1">
      <c r="R714" s="165"/>
      <c r="S714" s="165"/>
    </row>
    <row r="715" spans="18:19" ht="15.75" customHeight="1">
      <c r="R715" s="165"/>
      <c r="S715" s="165"/>
    </row>
    <row r="716" spans="18:19" ht="15.75" customHeight="1">
      <c r="R716" s="165"/>
      <c r="S716" s="165"/>
    </row>
    <row r="717" spans="18:19" ht="15.75" customHeight="1">
      <c r="R717" s="165"/>
      <c r="S717" s="165"/>
    </row>
    <row r="718" spans="18:19" ht="15.75" customHeight="1">
      <c r="R718" s="165"/>
      <c r="S718" s="165"/>
    </row>
    <row r="719" spans="18:19" ht="15.75" customHeight="1">
      <c r="R719" s="165"/>
      <c r="S719" s="165"/>
    </row>
    <row r="720" spans="18:19" ht="15.75" customHeight="1">
      <c r="R720" s="165"/>
      <c r="S720" s="165"/>
    </row>
    <row r="721" spans="18:19" ht="15.75" customHeight="1">
      <c r="R721" s="165"/>
      <c r="S721" s="165"/>
    </row>
    <row r="722" spans="18:19" ht="15.75" customHeight="1">
      <c r="R722" s="165"/>
      <c r="S722" s="165"/>
    </row>
    <row r="723" spans="18:19" ht="15.75" customHeight="1">
      <c r="R723" s="165"/>
      <c r="S723" s="165"/>
    </row>
    <row r="724" spans="18:19" ht="15.75" customHeight="1">
      <c r="R724" s="165"/>
      <c r="S724" s="165"/>
    </row>
    <row r="725" spans="18:19" ht="15.75" customHeight="1">
      <c r="R725" s="165"/>
      <c r="S725" s="165"/>
    </row>
    <row r="726" spans="18:19" ht="15.75" customHeight="1">
      <c r="R726" s="165"/>
      <c r="S726" s="165"/>
    </row>
    <row r="727" spans="18:19" ht="15.75" customHeight="1">
      <c r="R727" s="165"/>
      <c r="S727" s="165"/>
    </row>
    <row r="728" spans="18:19" ht="15.75" customHeight="1">
      <c r="R728" s="165"/>
      <c r="S728" s="165"/>
    </row>
    <row r="729" spans="18:19" ht="15.75" customHeight="1">
      <c r="R729" s="165"/>
      <c r="S729" s="165"/>
    </row>
    <row r="730" spans="18:19" ht="15.75" customHeight="1">
      <c r="R730" s="165"/>
      <c r="S730" s="165"/>
    </row>
    <row r="731" spans="18:19" ht="15.75" customHeight="1">
      <c r="R731" s="165"/>
      <c r="S731" s="165"/>
    </row>
    <row r="732" spans="18:19" ht="15.75" customHeight="1">
      <c r="R732" s="165"/>
      <c r="S732" s="165"/>
    </row>
    <row r="733" spans="18:19" ht="15.75" customHeight="1">
      <c r="R733" s="165"/>
      <c r="S733" s="165"/>
    </row>
    <row r="734" spans="18:19" ht="15.75" customHeight="1">
      <c r="R734" s="165"/>
      <c r="S734" s="165"/>
    </row>
    <row r="735" spans="18:19" ht="15.75" customHeight="1">
      <c r="R735" s="165"/>
      <c r="S735" s="165"/>
    </row>
    <row r="736" spans="18:19" ht="15.75" customHeight="1">
      <c r="R736" s="165"/>
      <c r="S736" s="165"/>
    </row>
    <row r="737" spans="18:19" ht="15.75" customHeight="1">
      <c r="R737" s="165"/>
      <c r="S737" s="165"/>
    </row>
    <row r="738" spans="18:19" ht="15.75" customHeight="1">
      <c r="R738" s="165"/>
      <c r="S738" s="165"/>
    </row>
    <row r="739" spans="18:19" ht="15.75" customHeight="1">
      <c r="R739" s="165"/>
      <c r="S739" s="165"/>
    </row>
    <row r="740" spans="18:19" ht="15.75" customHeight="1">
      <c r="R740" s="165"/>
      <c r="S740" s="165"/>
    </row>
    <row r="741" spans="18:19" ht="15.75" customHeight="1">
      <c r="R741" s="165"/>
      <c r="S741" s="165"/>
    </row>
    <row r="742" spans="18:19" ht="15.75" customHeight="1">
      <c r="R742" s="165"/>
      <c r="S742" s="165"/>
    </row>
    <row r="743" spans="18:19" ht="15.75" customHeight="1">
      <c r="R743" s="165"/>
      <c r="S743" s="165"/>
    </row>
    <row r="744" spans="18:19" ht="15.75" customHeight="1">
      <c r="R744" s="165"/>
      <c r="S744" s="165"/>
    </row>
    <row r="745" spans="18:19" ht="15.75" customHeight="1">
      <c r="R745" s="165"/>
      <c r="S745" s="165"/>
    </row>
    <row r="746" spans="18:19" ht="15.75" customHeight="1">
      <c r="R746" s="165"/>
      <c r="S746" s="165"/>
    </row>
    <row r="747" spans="18:19" ht="15.75" customHeight="1">
      <c r="R747" s="165"/>
      <c r="S747" s="165"/>
    </row>
    <row r="748" spans="18:19" ht="15.75" customHeight="1">
      <c r="R748" s="165"/>
      <c r="S748" s="165"/>
    </row>
    <row r="749" spans="18:19" ht="15.75" customHeight="1">
      <c r="R749" s="165"/>
      <c r="S749" s="165"/>
    </row>
    <row r="750" spans="18:19" ht="15.75" customHeight="1">
      <c r="R750" s="165"/>
      <c r="S750" s="165"/>
    </row>
    <row r="751" spans="18:19" ht="15.75" customHeight="1">
      <c r="R751" s="165"/>
      <c r="S751" s="165"/>
    </row>
    <row r="752" spans="18:19" ht="15.75" customHeight="1">
      <c r="R752" s="165"/>
      <c r="S752" s="165"/>
    </row>
    <row r="753" spans="18:19" ht="15.75" customHeight="1">
      <c r="R753" s="165"/>
      <c r="S753" s="165"/>
    </row>
    <row r="754" spans="18:19" ht="15.75" customHeight="1">
      <c r="R754" s="165"/>
      <c r="S754" s="165"/>
    </row>
    <row r="755" spans="18:19" ht="15.75" customHeight="1">
      <c r="R755" s="165"/>
      <c r="S755" s="165"/>
    </row>
    <row r="756" spans="18:19" ht="15.75" customHeight="1">
      <c r="R756" s="165"/>
      <c r="S756" s="165"/>
    </row>
    <row r="757" spans="18:19" ht="15.75" customHeight="1">
      <c r="R757" s="165"/>
      <c r="S757" s="165"/>
    </row>
    <row r="758" spans="18:19" ht="15.75" customHeight="1">
      <c r="R758" s="165"/>
      <c r="S758" s="165"/>
    </row>
    <row r="759" spans="18:19" ht="15.75" customHeight="1">
      <c r="R759" s="165"/>
      <c r="S759" s="165"/>
    </row>
    <row r="760" spans="18:19" ht="15.75" customHeight="1">
      <c r="R760" s="165"/>
      <c r="S760" s="165"/>
    </row>
    <row r="761" spans="18:19" ht="15.75" customHeight="1">
      <c r="R761" s="165"/>
      <c r="S761" s="165"/>
    </row>
    <row r="762" spans="18:19" ht="15.75" customHeight="1">
      <c r="R762" s="165"/>
      <c r="S762" s="165"/>
    </row>
    <row r="763" spans="18:19" ht="15.75" customHeight="1">
      <c r="R763" s="165"/>
      <c r="S763" s="165"/>
    </row>
    <row r="764" spans="18:19" ht="15.75" customHeight="1">
      <c r="R764" s="165"/>
      <c r="S764" s="165"/>
    </row>
    <row r="765" spans="18:19" ht="15.75" customHeight="1">
      <c r="R765" s="165"/>
      <c r="S765" s="165"/>
    </row>
    <row r="766" spans="18:19" ht="15.75" customHeight="1">
      <c r="R766" s="165"/>
      <c r="S766" s="165"/>
    </row>
    <row r="767" spans="18:19" ht="15.75" customHeight="1">
      <c r="R767" s="165"/>
      <c r="S767" s="165"/>
    </row>
    <row r="768" spans="18:19" ht="15.75" customHeight="1">
      <c r="R768" s="165"/>
      <c r="S768" s="165"/>
    </row>
    <row r="769" spans="18:19" ht="15.75" customHeight="1">
      <c r="R769" s="165"/>
      <c r="S769" s="165"/>
    </row>
    <row r="770" spans="18:19" ht="15.75" customHeight="1">
      <c r="R770" s="165"/>
      <c r="S770" s="165"/>
    </row>
    <row r="771" spans="18:19" ht="15.75" customHeight="1">
      <c r="R771" s="165"/>
      <c r="S771" s="165"/>
    </row>
    <row r="772" spans="18:19" ht="15.75" customHeight="1">
      <c r="R772" s="165"/>
      <c r="S772" s="165"/>
    </row>
    <row r="773" spans="18:19" ht="15.75" customHeight="1">
      <c r="R773" s="165"/>
      <c r="S773" s="165"/>
    </row>
    <row r="774" spans="18:19" ht="15.75" customHeight="1">
      <c r="R774" s="165"/>
      <c r="S774" s="165"/>
    </row>
    <row r="775" spans="18:19" ht="15.75" customHeight="1">
      <c r="R775" s="165"/>
      <c r="S775" s="165"/>
    </row>
    <row r="776" spans="18:19" ht="15.75" customHeight="1">
      <c r="R776" s="165"/>
      <c r="S776" s="165"/>
    </row>
    <row r="777" spans="18:19" ht="15.75" customHeight="1">
      <c r="R777" s="165"/>
      <c r="S777" s="165"/>
    </row>
    <row r="778" spans="18:19" ht="15.75" customHeight="1">
      <c r="R778" s="165"/>
      <c r="S778" s="165"/>
    </row>
    <row r="779" spans="18:19" ht="15.75" customHeight="1">
      <c r="R779" s="165"/>
      <c r="S779" s="165"/>
    </row>
    <row r="780" spans="18:19" ht="15.75" customHeight="1">
      <c r="R780" s="165"/>
      <c r="S780" s="165"/>
    </row>
    <row r="781" spans="18:19" ht="15.75" customHeight="1">
      <c r="R781" s="165"/>
      <c r="S781" s="165"/>
    </row>
    <row r="782" spans="18:19" ht="15.75" customHeight="1">
      <c r="R782" s="165"/>
      <c r="S782" s="165"/>
    </row>
    <row r="783" spans="18:19" ht="15.75" customHeight="1">
      <c r="R783" s="165"/>
      <c r="S783" s="165"/>
    </row>
    <row r="784" spans="18:19" ht="15.75" customHeight="1">
      <c r="R784" s="165"/>
      <c r="S784" s="165"/>
    </row>
    <row r="785" spans="18:19" ht="15.75" customHeight="1">
      <c r="R785" s="165"/>
      <c r="S785" s="165"/>
    </row>
    <row r="786" spans="18:19" ht="15.75" customHeight="1">
      <c r="R786" s="165"/>
      <c r="S786" s="165"/>
    </row>
    <row r="787" spans="18:19" ht="15.75" customHeight="1">
      <c r="R787" s="165"/>
      <c r="S787" s="165"/>
    </row>
    <row r="788" spans="18:19" ht="15.75" customHeight="1">
      <c r="R788" s="165"/>
      <c r="S788" s="165"/>
    </row>
    <row r="789" spans="18:19" ht="15.75" customHeight="1">
      <c r="R789" s="165"/>
      <c r="S789" s="165"/>
    </row>
    <row r="790" spans="18:19" ht="15.75" customHeight="1">
      <c r="R790" s="165"/>
      <c r="S790" s="165"/>
    </row>
    <row r="791" spans="18:19" ht="15.75" customHeight="1">
      <c r="R791" s="165"/>
      <c r="S791" s="165"/>
    </row>
    <row r="792" spans="18:19" ht="15.75" customHeight="1">
      <c r="R792" s="165"/>
      <c r="S792" s="165"/>
    </row>
    <row r="793" spans="18:19" ht="15.75" customHeight="1">
      <c r="R793" s="165"/>
      <c r="S793" s="165"/>
    </row>
    <row r="794" spans="18:19" ht="15.75" customHeight="1">
      <c r="R794" s="165"/>
      <c r="S794" s="165"/>
    </row>
    <row r="795" spans="18:19" ht="15.75" customHeight="1">
      <c r="R795" s="165"/>
      <c r="S795" s="165"/>
    </row>
    <row r="796" spans="18:19" ht="15.75" customHeight="1">
      <c r="R796" s="165"/>
      <c r="S796" s="165"/>
    </row>
    <row r="797" spans="18:19" ht="15.75" customHeight="1">
      <c r="R797" s="165"/>
      <c r="S797" s="165"/>
    </row>
    <row r="798" spans="18:19" ht="15.75" customHeight="1">
      <c r="R798" s="165"/>
      <c r="S798" s="165"/>
    </row>
    <row r="799" spans="18:19" ht="15.75" customHeight="1">
      <c r="R799" s="165"/>
      <c r="S799" s="165"/>
    </row>
    <row r="800" spans="18:19" ht="15.75" customHeight="1">
      <c r="R800" s="165"/>
      <c r="S800" s="165"/>
    </row>
    <row r="801" spans="18:19" ht="15.75" customHeight="1">
      <c r="R801" s="165"/>
      <c r="S801" s="165"/>
    </row>
    <row r="802" spans="18:19" ht="15.75" customHeight="1">
      <c r="R802" s="165"/>
      <c r="S802" s="165"/>
    </row>
    <row r="803" spans="18:19" ht="15.75" customHeight="1">
      <c r="R803" s="165"/>
      <c r="S803" s="165"/>
    </row>
    <row r="804" spans="18:19" ht="15.75" customHeight="1">
      <c r="R804" s="165"/>
      <c r="S804" s="165"/>
    </row>
    <row r="805" spans="18:19" ht="15.75" customHeight="1">
      <c r="R805" s="165"/>
      <c r="S805" s="165"/>
    </row>
    <row r="806" spans="18:19" ht="15.75" customHeight="1">
      <c r="R806" s="165"/>
      <c r="S806" s="165"/>
    </row>
    <row r="807" spans="18:19" ht="15.75" customHeight="1">
      <c r="R807" s="165"/>
      <c r="S807" s="165"/>
    </row>
    <row r="808" spans="18:19" ht="15.75" customHeight="1">
      <c r="R808" s="165"/>
      <c r="S808" s="165"/>
    </row>
    <row r="809" spans="18:19" ht="15.75" customHeight="1">
      <c r="R809" s="165"/>
      <c r="S809" s="165"/>
    </row>
    <row r="810" spans="18:19" ht="15.75" customHeight="1">
      <c r="R810" s="165"/>
      <c r="S810" s="165"/>
    </row>
    <row r="811" spans="18:19" ht="15.75" customHeight="1">
      <c r="R811" s="165"/>
      <c r="S811" s="165"/>
    </row>
    <row r="812" spans="18:19" ht="15.75" customHeight="1">
      <c r="R812" s="165"/>
      <c r="S812" s="165"/>
    </row>
    <row r="813" spans="18:19" ht="15.75" customHeight="1">
      <c r="R813" s="165"/>
      <c r="S813" s="165"/>
    </row>
    <row r="814" spans="18:19" ht="15.75" customHeight="1">
      <c r="R814" s="165"/>
      <c r="S814" s="165"/>
    </row>
    <row r="815" spans="18:19" ht="15.75" customHeight="1">
      <c r="R815" s="165"/>
      <c r="S815" s="165"/>
    </row>
    <row r="816" spans="18:19" ht="15.75" customHeight="1">
      <c r="R816" s="165"/>
      <c r="S816" s="165"/>
    </row>
    <row r="817" spans="18:19" ht="15.75" customHeight="1">
      <c r="R817" s="165"/>
      <c r="S817" s="165"/>
    </row>
    <row r="818" spans="18:19" ht="15.75" customHeight="1">
      <c r="R818" s="165"/>
      <c r="S818" s="165"/>
    </row>
    <row r="819" spans="18:19" ht="15.75" customHeight="1">
      <c r="R819" s="165"/>
      <c r="S819" s="165"/>
    </row>
    <row r="820" spans="18:19" ht="15.75" customHeight="1">
      <c r="R820" s="165"/>
      <c r="S820" s="165"/>
    </row>
    <row r="821" spans="18:19" ht="15.75" customHeight="1">
      <c r="R821" s="165"/>
      <c r="S821" s="165"/>
    </row>
    <row r="822" spans="18:19" ht="15.75" customHeight="1">
      <c r="R822" s="165"/>
      <c r="S822" s="165"/>
    </row>
    <row r="823" spans="18:19" ht="15.75" customHeight="1">
      <c r="R823" s="165"/>
      <c r="S823" s="165"/>
    </row>
    <row r="824" spans="18:19" ht="15.75" customHeight="1">
      <c r="R824" s="165"/>
      <c r="S824" s="165"/>
    </row>
    <row r="825" spans="18:19" ht="15.75" customHeight="1">
      <c r="R825" s="165"/>
      <c r="S825" s="165"/>
    </row>
    <row r="826" spans="18:19" ht="15.75" customHeight="1">
      <c r="R826" s="165"/>
      <c r="S826" s="165"/>
    </row>
    <row r="827" spans="18:19" ht="15.75" customHeight="1">
      <c r="R827" s="165"/>
      <c r="S827" s="165"/>
    </row>
    <row r="828" spans="18:19" ht="15.75" customHeight="1">
      <c r="R828" s="165"/>
      <c r="S828" s="165"/>
    </row>
    <row r="829" spans="18:19" ht="15.75" customHeight="1">
      <c r="R829" s="165"/>
      <c r="S829" s="165"/>
    </row>
    <row r="830" spans="18:19" ht="15.75" customHeight="1">
      <c r="R830" s="165"/>
      <c r="S830" s="165"/>
    </row>
    <row r="831" spans="18:19" ht="15.75" customHeight="1">
      <c r="R831" s="165"/>
      <c r="S831" s="165"/>
    </row>
    <row r="832" spans="18:19" ht="15.75" customHeight="1">
      <c r="R832" s="165"/>
      <c r="S832" s="165"/>
    </row>
    <row r="833" spans="18:19" ht="15.75" customHeight="1">
      <c r="R833" s="165"/>
      <c r="S833" s="165"/>
    </row>
    <row r="834" spans="18:19" ht="15.75" customHeight="1">
      <c r="R834" s="165"/>
      <c r="S834" s="165"/>
    </row>
    <row r="835" spans="18:19" ht="15.75" customHeight="1">
      <c r="R835" s="165"/>
      <c r="S835" s="165"/>
    </row>
    <row r="836" spans="18:19" ht="15.75" customHeight="1">
      <c r="R836" s="165"/>
      <c r="S836" s="165"/>
    </row>
    <row r="837" spans="18:19" ht="15.75" customHeight="1">
      <c r="R837" s="165"/>
      <c r="S837" s="165"/>
    </row>
    <row r="838" spans="18:19" ht="15.75" customHeight="1">
      <c r="R838" s="165"/>
      <c r="S838" s="165"/>
    </row>
    <row r="839" spans="18:19" ht="15.75" customHeight="1">
      <c r="R839" s="165"/>
      <c r="S839" s="165"/>
    </row>
    <row r="840" spans="18:19" ht="15.75" customHeight="1">
      <c r="R840" s="165"/>
      <c r="S840" s="165"/>
    </row>
    <row r="841" spans="18:19" ht="15.75" customHeight="1">
      <c r="R841" s="165"/>
      <c r="S841" s="165"/>
    </row>
    <row r="842" spans="18:19" ht="15.75" customHeight="1">
      <c r="R842" s="165"/>
      <c r="S842" s="165"/>
    </row>
    <row r="843" spans="18:19" ht="15.75" customHeight="1">
      <c r="R843" s="165"/>
      <c r="S843" s="165"/>
    </row>
    <row r="844" spans="18:19" ht="15.75" customHeight="1">
      <c r="R844" s="165"/>
      <c r="S844" s="165"/>
    </row>
    <row r="845" spans="18:19" ht="15.75" customHeight="1">
      <c r="R845" s="165"/>
      <c r="S845" s="165"/>
    </row>
    <row r="846" spans="18:19" ht="15.75" customHeight="1">
      <c r="R846" s="165"/>
      <c r="S846" s="165"/>
    </row>
    <row r="847" spans="18:19" ht="15.75" customHeight="1">
      <c r="R847" s="165"/>
      <c r="S847" s="165"/>
    </row>
    <row r="848" spans="18:19" ht="15.75" customHeight="1">
      <c r="R848" s="165"/>
      <c r="S848" s="165"/>
    </row>
    <row r="849" spans="18:19" ht="15.75" customHeight="1">
      <c r="R849" s="165"/>
      <c r="S849" s="165"/>
    </row>
    <row r="850" spans="18:19" ht="15.75" customHeight="1">
      <c r="R850" s="165"/>
      <c r="S850" s="165"/>
    </row>
    <row r="851" spans="18:19" ht="15.75" customHeight="1">
      <c r="R851" s="165"/>
      <c r="S851" s="165"/>
    </row>
    <row r="852" spans="18:19" ht="15.75" customHeight="1">
      <c r="R852" s="165"/>
      <c r="S852" s="165"/>
    </row>
    <row r="853" spans="18:19" ht="15.75" customHeight="1">
      <c r="R853" s="165"/>
      <c r="S853" s="165"/>
    </row>
    <row r="854" spans="18:19" ht="15.75" customHeight="1">
      <c r="R854" s="165"/>
      <c r="S854" s="165"/>
    </row>
    <row r="855" spans="18:19" ht="15.75" customHeight="1">
      <c r="R855" s="165"/>
      <c r="S855" s="165"/>
    </row>
    <row r="856" spans="18:19" ht="15.75" customHeight="1">
      <c r="R856" s="165"/>
      <c r="S856" s="165"/>
    </row>
    <row r="857" spans="18:19" ht="15.75" customHeight="1">
      <c r="R857" s="165"/>
      <c r="S857" s="165"/>
    </row>
    <row r="858" spans="18:19" ht="15.75" customHeight="1">
      <c r="R858" s="165"/>
      <c r="S858" s="165"/>
    </row>
    <row r="859" spans="18:19" ht="15.75" customHeight="1">
      <c r="R859" s="165"/>
      <c r="S859" s="165"/>
    </row>
    <row r="860" spans="18:19" ht="15.75" customHeight="1">
      <c r="R860" s="165"/>
      <c r="S860" s="165"/>
    </row>
    <row r="861" spans="18:19" ht="15.75" customHeight="1">
      <c r="R861" s="165"/>
      <c r="S861" s="165"/>
    </row>
    <row r="862" spans="18:19" ht="15.75" customHeight="1">
      <c r="R862" s="165"/>
      <c r="S862" s="165"/>
    </row>
    <row r="863" spans="18:19" ht="15.75" customHeight="1">
      <c r="R863" s="165"/>
      <c r="S863" s="165"/>
    </row>
    <row r="864" spans="18:19" ht="15.75" customHeight="1">
      <c r="R864" s="165"/>
      <c r="S864" s="165"/>
    </row>
    <row r="865" spans="18:19" ht="15.75" customHeight="1">
      <c r="R865" s="165"/>
      <c r="S865" s="165"/>
    </row>
    <row r="866" spans="18:19" ht="15.75" customHeight="1">
      <c r="R866" s="165"/>
      <c r="S866" s="165"/>
    </row>
    <row r="867" spans="18:19" ht="15.75" customHeight="1">
      <c r="R867" s="165"/>
      <c r="S867" s="165"/>
    </row>
    <row r="868" spans="18:19" ht="15.75" customHeight="1">
      <c r="R868" s="165"/>
      <c r="S868" s="165"/>
    </row>
    <row r="869" spans="18:19" ht="15.75" customHeight="1">
      <c r="R869" s="165"/>
      <c r="S869" s="165"/>
    </row>
    <row r="870" spans="18:19" ht="15.75" customHeight="1">
      <c r="R870" s="165"/>
      <c r="S870" s="165"/>
    </row>
    <row r="871" spans="18:19" ht="15.75" customHeight="1">
      <c r="R871" s="165"/>
      <c r="S871" s="165"/>
    </row>
    <row r="872" spans="18:19" ht="15.75" customHeight="1">
      <c r="R872" s="165"/>
      <c r="S872" s="165"/>
    </row>
    <row r="873" spans="18:19" ht="15.75" customHeight="1">
      <c r="R873" s="165"/>
      <c r="S873" s="165"/>
    </row>
    <row r="874" spans="18:19" ht="15.75" customHeight="1">
      <c r="R874" s="165"/>
      <c r="S874" s="165"/>
    </row>
    <row r="875" spans="18:19" ht="15.75" customHeight="1">
      <c r="R875" s="165"/>
      <c r="S875" s="165"/>
    </row>
    <row r="876" spans="18:19" ht="15.75" customHeight="1">
      <c r="R876" s="165"/>
      <c r="S876" s="165"/>
    </row>
    <row r="877" spans="18:19" ht="15.75" customHeight="1">
      <c r="R877" s="165"/>
      <c r="S877" s="165"/>
    </row>
    <row r="878" spans="18:19" ht="15.75" customHeight="1">
      <c r="R878" s="165"/>
      <c r="S878" s="165"/>
    </row>
    <row r="879" spans="18:19" ht="15.75" customHeight="1">
      <c r="R879" s="165"/>
      <c r="S879" s="165"/>
    </row>
    <row r="880" spans="18:19" ht="15.75" customHeight="1">
      <c r="R880" s="165"/>
      <c r="S880" s="165"/>
    </row>
    <row r="881" spans="18:19" ht="15.75" customHeight="1">
      <c r="R881" s="165"/>
      <c r="S881" s="165"/>
    </row>
    <row r="882" spans="18:19" ht="15.75" customHeight="1">
      <c r="R882" s="165"/>
      <c r="S882" s="165"/>
    </row>
    <row r="883" spans="18:19" ht="15.75" customHeight="1">
      <c r="R883" s="165"/>
      <c r="S883" s="165"/>
    </row>
    <row r="884" spans="18:19" ht="15.75" customHeight="1">
      <c r="R884" s="165"/>
      <c r="S884" s="165"/>
    </row>
    <row r="885" spans="18:19" ht="15.75" customHeight="1">
      <c r="R885" s="165"/>
      <c r="S885" s="165"/>
    </row>
    <row r="886" spans="18:19" ht="15.75" customHeight="1">
      <c r="R886" s="165"/>
      <c r="S886" s="165"/>
    </row>
    <row r="887" spans="18:19" ht="15.75" customHeight="1">
      <c r="R887" s="165"/>
      <c r="S887" s="165"/>
    </row>
    <row r="888" spans="18:19" ht="15.75" customHeight="1">
      <c r="R888" s="165"/>
      <c r="S888" s="165"/>
    </row>
    <row r="889" spans="18:19" ht="15.75" customHeight="1">
      <c r="R889" s="165"/>
      <c r="S889" s="165"/>
    </row>
    <row r="890" spans="18:19" ht="15.75" customHeight="1">
      <c r="R890" s="165"/>
      <c r="S890" s="165"/>
    </row>
    <row r="891" spans="18:19" ht="15.75" customHeight="1">
      <c r="R891" s="165"/>
      <c r="S891" s="165"/>
    </row>
    <row r="892" spans="18:19" ht="15.75" customHeight="1">
      <c r="R892" s="165"/>
      <c r="S892" s="165"/>
    </row>
    <row r="893" spans="18:19" ht="15.75" customHeight="1">
      <c r="R893" s="165"/>
      <c r="S893" s="165"/>
    </row>
    <row r="894" spans="18:19" ht="15.75" customHeight="1">
      <c r="R894" s="165"/>
      <c r="S894" s="165"/>
    </row>
    <row r="895" spans="18:19" ht="15.75" customHeight="1">
      <c r="R895" s="165"/>
      <c r="S895" s="165"/>
    </row>
    <row r="896" spans="18:19" ht="15.75" customHeight="1">
      <c r="R896" s="165"/>
      <c r="S896" s="165"/>
    </row>
    <row r="897" spans="18:19" ht="15.75" customHeight="1">
      <c r="R897" s="165"/>
      <c r="S897" s="165"/>
    </row>
    <row r="898" spans="18:19" ht="15.75" customHeight="1">
      <c r="R898" s="165"/>
      <c r="S898" s="165"/>
    </row>
    <row r="899" spans="18:19" ht="15.75" customHeight="1">
      <c r="R899" s="165"/>
      <c r="S899" s="165"/>
    </row>
    <row r="900" spans="18:19" ht="15.75" customHeight="1">
      <c r="R900" s="165"/>
      <c r="S900" s="165"/>
    </row>
    <row r="901" spans="18:19" ht="15.75" customHeight="1">
      <c r="R901" s="165"/>
      <c r="S901" s="165"/>
    </row>
    <row r="902" spans="18:19" ht="15.75" customHeight="1">
      <c r="R902" s="165"/>
      <c r="S902" s="165"/>
    </row>
    <row r="903" spans="18:19" ht="15.75" customHeight="1">
      <c r="R903" s="165"/>
      <c r="S903" s="165"/>
    </row>
    <row r="904" spans="18:19" ht="15.75" customHeight="1">
      <c r="R904" s="165"/>
      <c r="S904" s="165"/>
    </row>
    <row r="905" spans="18:19" ht="15.75" customHeight="1">
      <c r="R905" s="165"/>
      <c r="S905" s="165"/>
    </row>
    <row r="906" spans="18:19" ht="15.75" customHeight="1">
      <c r="R906" s="165"/>
      <c r="S906" s="165"/>
    </row>
    <row r="907" spans="18:19" ht="15.75" customHeight="1">
      <c r="R907" s="165"/>
      <c r="S907" s="165"/>
    </row>
    <row r="908" spans="18:19" ht="15.75" customHeight="1">
      <c r="R908" s="165"/>
      <c r="S908" s="165"/>
    </row>
    <row r="909" spans="18:19" ht="15.75" customHeight="1">
      <c r="R909" s="165"/>
      <c r="S909" s="165"/>
    </row>
    <row r="910" spans="18:19" ht="15.75" customHeight="1">
      <c r="R910" s="165"/>
      <c r="S910" s="165"/>
    </row>
    <row r="911" spans="18:19" ht="15.75" customHeight="1">
      <c r="R911" s="165"/>
      <c r="S911" s="165"/>
    </row>
    <row r="912" spans="18:19" ht="15.75" customHeight="1">
      <c r="R912" s="165"/>
      <c r="S912" s="165"/>
    </row>
    <row r="913" spans="18:19" ht="15.75" customHeight="1">
      <c r="R913" s="165"/>
      <c r="S913" s="165"/>
    </row>
    <row r="914" spans="18:19" ht="15.75" customHeight="1">
      <c r="R914" s="165"/>
      <c r="S914" s="165"/>
    </row>
    <row r="915" spans="18:19" ht="15.75" customHeight="1">
      <c r="R915" s="165"/>
      <c r="S915" s="165"/>
    </row>
    <row r="916" spans="18:19" ht="15.75" customHeight="1">
      <c r="R916" s="165"/>
      <c r="S916" s="165"/>
    </row>
    <row r="917" spans="18:19" ht="15.75" customHeight="1">
      <c r="R917" s="165"/>
      <c r="S917" s="165"/>
    </row>
    <row r="918" spans="18:19" ht="15.75" customHeight="1">
      <c r="R918" s="165"/>
      <c r="S918" s="165"/>
    </row>
    <row r="919" spans="18:19" ht="15.75" customHeight="1">
      <c r="R919" s="165"/>
      <c r="S919" s="165"/>
    </row>
    <row r="920" spans="18:19" ht="15.75" customHeight="1">
      <c r="R920" s="165"/>
      <c r="S920" s="165"/>
    </row>
    <row r="921" spans="18:19" ht="15.75" customHeight="1">
      <c r="R921" s="165"/>
      <c r="S921" s="165"/>
    </row>
    <row r="922" spans="18:19" ht="15.75" customHeight="1">
      <c r="R922" s="165"/>
      <c r="S922" s="165"/>
    </row>
    <row r="923" spans="18:19" ht="15.75" customHeight="1">
      <c r="R923" s="165"/>
      <c r="S923" s="165"/>
    </row>
    <row r="924" spans="18:19" ht="15.75" customHeight="1">
      <c r="R924" s="165"/>
      <c r="S924" s="165"/>
    </row>
    <row r="925" spans="18:19" ht="15.75" customHeight="1">
      <c r="R925" s="165"/>
      <c r="S925" s="165"/>
    </row>
    <row r="926" spans="18:19" ht="15.75" customHeight="1">
      <c r="R926" s="165"/>
      <c r="S926" s="165"/>
    </row>
    <row r="927" spans="18:19" ht="15.75" customHeight="1">
      <c r="R927" s="165"/>
      <c r="S927" s="165"/>
    </row>
    <row r="928" spans="18:19" ht="15.75" customHeight="1">
      <c r="R928" s="165"/>
      <c r="S928" s="165"/>
    </row>
    <row r="929" spans="18:19" ht="15.75" customHeight="1">
      <c r="R929" s="165"/>
      <c r="S929" s="165"/>
    </row>
    <row r="930" spans="18:19" ht="15.75" customHeight="1">
      <c r="R930" s="165"/>
      <c r="S930" s="165"/>
    </row>
    <row r="931" spans="18:19" ht="15.75" customHeight="1">
      <c r="R931" s="165"/>
      <c r="S931" s="165"/>
    </row>
    <row r="932" spans="18:19" ht="15.75" customHeight="1">
      <c r="R932" s="165"/>
      <c r="S932" s="165"/>
    </row>
    <row r="933" spans="18:19" ht="15.75" customHeight="1">
      <c r="R933" s="165"/>
      <c r="S933" s="165"/>
    </row>
    <row r="934" spans="18:19" ht="15.75" customHeight="1">
      <c r="R934" s="165"/>
      <c r="S934" s="165"/>
    </row>
    <row r="935" spans="18:19" ht="15.75" customHeight="1">
      <c r="R935" s="165"/>
      <c r="S935" s="165"/>
    </row>
    <row r="936" spans="18:19" ht="15.75" customHeight="1">
      <c r="R936" s="165"/>
      <c r="S936" s="165"/>
    </row>
    <row r="937" spans="18:19" ht="15.75" customHeight="1">
      <c r="R937" s="165"/>
      <c r="S937" s="165"/>
    </row>
    <row r="938" spans="18:19" ht="15.75" customHeight="1">
      <c r="R938" s="165"/>
      <c r="S938" s="165"/>
    </row>
    <row r="939" spans="18:19" ht="15.75" customHeight="1">
      <c r="R939" s="165"/>
      <c r="S939" s="165"/>
    </row>
    <row r="940" spans="18:19" ht="15.75" customHeight="1">
      <c r="R940" s="165"/>
      <c r="S940" s="165"/>
    </row>
    <row r="941" spans="18:19" ht="15.75" customHeight="1">
      <c r="R941" s="165"/>
      <c r="S941" s="165"/>
    </row>
    <row r="942" spans="18:19" ht="15.75" customHeight="1">
      <c r="R942" s="165"/>
      <c r="S942" s="165"/>
    </row>
    <row r="943" spans="18:19" ht="15.75" customHeight="1">
      <c r="R943" s="165"/>
      <c r="S943" s="165"/>
    </row>
    <row r="944" spans="18:19" ht="15.75" customHeight="1">
      <c r="R944" s="165"/>
      <c r="S944" s="165"/>
    </row>
    <row r="945" spans="18:19" ht="15.75" customHeight="1">
      <c r="R945" s="165"/>
      <c r="S945" s="165"/>
    </row>
    <row r="946" spans="18:19" ht="15.75" customHeight="1">
      <c r="R946" s="165"/>
      <c r="S946" s="165"/>
    </row>
    <row r="947" spans="18:19" ht="15.75" customHeight="1">
      <c r="R947" s="165"/>
      <c r="S947" s="165"/>
    </row>
    <row r="948" spans="18:19" ht="15.75" customHeight="1">
      <c r="R948" s="165"/>
      <c r="S948" s="165"/>
    </row>
    <row r="949" spans="18:19" ht="15.75" customHeight="1">
      <c r="R949" s="165"/>
      <c r="S949" s="165"/>
    </row>
    <row r="950" spans="18:19" ht="15.75" customHeight="1">
      <c r="R950" s="165"/>
      <c r="S950" s="165"/>
    </row>
    <row r="951" spans="18:19" ht="15.75" customHeight="1">
      <c r="R951" s="165"/>
      <c r="S951" s="165"/>
    </row>
    <row r="952" spans="18:19" ht="15.75" customHeight="1">
      <c r="R952" s="165"/>
      <c r="S952" s="165"/>
    </row>
    <row r="953" spans="18:19" ht="15.75" customHeight="1">
      <c r="R953" s="165"/>
      <c r="S953" s="165"/>
    </row>
    <row r="954" spans="18:19" ht="15.75" customHeight="1">
      <c r="R954" s="165"/>
      <c r="S954" s="165"/>
    </row>
    <row r="955" spans="18:19" ht="15.75" customHeight="1">
      <c r="R955" s="165"/>
      <c r="S955" s="165"/>
    </row>
    <row r="956" spans="18:19" ht="15.75" customHeight="1">
      <c r="R956" s="165"/>
      <c r="S956" s="165"/>
    </row>
    <row r="957" spans="18:19" ht="15.75" customHeight="1">
      <c r="R957" s="165"/>
      <c r="S957" s="165"/>
    </row>
    <row r="958" spans="18:19" ht="15.75" customHeight="1">
      <c r="R958" s="165"/>
      <c r="S958" s="165"/>
    </row>
    <row r="959" spans="18:19" ht="15.75" customHeight="1">
      <c r="R959" s="165"/>
      <c r="S959" s="165"/>
    </row>
    <row r="960" spans="18:19" ht="15.75" customHeight="1">
      <c r="R960" s="165"/>
      <c r="S960" s="165"/>
    </row>
    <row r="961" spans="18:19" ht="15.75" customHeight="1">
      <c r="R961" s="165"/>
      <c r="S961" s="165"/>
    </row>
    <row r="962" spans="18:19" ht="15.75" customHeight="1">
      <c r="R962" s="165"/>
      <c r="S962" s="165"/>
    </row>
    <row r="963" spans="18:19" ht="15.75" customHeight="1">
      <c r="R963" s="165"/>
      <c r="S963" s="165"/>
    </row>
    <row r="964" spans="18:19" ht="15.75" customHeight="1">
      <c r="R964" s="165"/>
      <c r="S964" s="165"/>
    </row>
    <row r="965" spans="18:19" ht="15.75" customHeight="1">
      <c r="R965" s="165"/>
      <c r="S965" s="165"/>
    </row>
    <row r="966" spans="18:19" ht="15.75" customHeight="1">
      <c r="R966" s="165"/>
      <c r="S966" s="165"/>
    </row>
    <row r="967" spans="18:19" ht="15.75" customHeight="1">
      <c r="R967" s="165"/>
      <c r="S967" s="165"/>
    </row>
    <row r="968" spans="18:19" ht="15.75" customHeight="1">
      <c r="R968" s="165"/>
      <c r="S968" s="165"/>
    </row>
    <row r="969" spans="18:19" ht="15.75" customHeight="1">
      <c r="R969" s="165"/>
      <c r="S969" s="165"/>
    </row>
    <row r="970" spans="18:19" ht="15.75" customHeight="1">
      <c r="R970" s="165"/>
      <c r="S970" s="165"/>
    </row>
    <row r="971" spans="18:19" ht="15.75" customHeight="1">
      <c r="R971" s="165"/>
      <c r="S971" s="165"/>
    </row>
    <row r="972" spans="18:19" ht="15.75" customHeight="1">
      <c r="R972" s="165"/>
      <c r="S972" s="165"/>
    </row>
    <row r="973" spans="18:19" ht="15.75" customHeight="1">
      <c r="R973" s="165"/>
      <c r="S973" s="165"/>
    </row>
    <row r="974" spans="18:19" ht="15.75" customHeight="1">
      <c r="R974" s="165"/>
      <c r="S974" s="165"/>
    </row>
    <row r="975" spans="18:19" ht="15.75" customHeight="1">
      <c r="R975" s="165"/>
      <c r="S975" s="165"/>
    </row>
    <row r="976" spans="18:19" ht="15.75" customHeight="1">
      <c r="R976" s="165"/>
      <c r="S976" s="165"/>
    </row>
    <row r="977" spans="18:19" ht="15.75" customHeight="1">
      <c r="R977" s="165"/>
      <c r="S977" s="165"/>
    </row>
    <row r="978" spans="18:19" ht="15.75" customHeight="1">
      <c r="R978" s="165"/>
      <c r="S978" s="165"/>
    </row>
    <row r="979" spans="18:19" ht="15.75" customHeight="1">
      <c r="R979" s="165"/>
      <c r="S979" s="165"/>
    </row>
    <row r="980" spans="18:19" ht="15.75" customHeight="1">
      <c r="R980" s="165"/>
      <c r="S980" s="165"/>
    </row>
    <row r="981" spans="18:19" ht="15.75" customHeight="1">
      <c r="R981" s="165"/>
      <c r="S981" s="165"/>
    </row>
    <row r="982" spans="18:19" ht="15.75" customHeight="1">
      <c r="R982" s="165"/>
      <c r="S982" s="165"/>
    </row>
    <row r="983" spans="18:19" ht="15.75" customHeight="1">
      <c r="R983" s="165"/>
      <c r="S983" s="165"/>
    </row>
    <row r="984" spans="18:19" ht="15.75" customHeight="1">
      <c r="R984" s="165"/>
      <c r="S984" s="165"/>
    </row>
    <row r="985" spans="18:19" ht="15.75" customHeight="1">
      <c r="R985" s="165"/>
      <c r="S985" s="165"/>
    </row>
    <row r="986" spans="18:19" ht="15.75" customHeight="1">
      <c r="R986" s="165"/>
      <c r="S986" s="165"/>
    </row>
    <row r="987" spans="18:19" ht="15.75" customHeight="1">
      <c r="R987" s="165"/>
      <c r="S987" s="165"/>
    </row>
    <row r="988" spans="18:19" ht="15.75" customHeight="1">
      <c r="R988" s="165"/>
      <c r="S988" s="165"/>
    </row>
    <row r="989" spans="18:19" ht="15.75" customHeight="1">
      <c r="R989" s="165"/>
      <c r="S989" s="165"/>
    </row>
    <row r="990" spans="18:19" ht="15.75" customHeight="1">
      <c r="R990" s="165"/>
      <c r="S990" s="165"/>
    </row>
    <row r="991" spans="18:19" ht="15.75" customHeight="1">
      <c r="R991" s="165"/>
      <c r="S991" s="165"/>
    </row>
    <row r="992" spans="18:19" ht="15.75" customHeight="1">
      <c r="R992" s="165"/>
      <c r="S992" s="165"/>
    </row>
    <row r="993" spans="18:19" ht="15.75" customHeight="1">
      <c r="R993" s="165"/>
      <c r="S993" s="165"/>
    </row>
    <row r="994" spans="18:19" ht="15.75" customHeight="1">
      <c r="R994" s="165"/>
      <c r="S994" s="165"/>
    </row>
    <row r="995" spans="18:19" ht="15.75" customHeight="1">
      <c r="R995" s="165"/>
      <c r="S995" s="165"/>
    </row>
    <row r="996" spans="18:19" ht="15.75" customHeight="1">
      <c r="R996" s="165"/>
      <c r="S996" s="165"/>
    </row>
    <row r="997" spans="18:19" ht="15.75" customHeight="1">
      <c r="R997" s="165"/>
      <c r="S997" s="165"/>
    </row>
    <row r="998" spans="18:19" ht="15.75" customHeight="1">
      <c r="R998" s="165"/>
      <c r="S998" s="165"/>
    </row>
    <row r="999" spans="18:19" ht="15.75" customHeight="1">
      <c r="R999" s="165"/>
      <c r="S999" s="165"/>
    </row>
    <row r="1000" spans="18:19" ht="15.75" customHeight="1">
      <c r="R1000" s="165"/>
      <c r="S1000" s="165"/>
    </row>
  </sheetData>
  <mergeCells count="276">
    <mergeCell ref="M25:M26"/>
    <mergeCell ref="N25:N26"/>
    <mergeCell ref="P25:P26"/>
    <mergeCell ref="Q25:Q26"/>
    <mergeCell ref="R25:R26"/>
    <mergeCell ref="S25:S26"/>
    <mergeCell ref="A25:A26"/>
    <mergeCell ref="B25:B26"/>
    <mergeCell ref="D25:D26"/>
    <mergeCell ref="E25:E26"/>
    <mergeCell ref="F25:F26"/>
    <mergeCell ref="G25:G26"/>
    <mergeCell ref="I25:I26"/>
    <mergeCell ref="A22:A24"/>
    <mergeCell ref="B22:B24"/>
    <mergeCell ref="C22:C24"/>
    <mergeCell ref="D22:D24"/>
    <mergeCell ref="E22:E24"/>
    <mergeCell ref="F22:F24"/>
    <mergeCell ref="G22:G24"/>
    <mergeCell ref="J25:J26"/>
    <mergeCell ref="L25:L26"/>
    <mergeCell ref="Q22:Q24"/>
    <mergeCell ref="R22:R24"/>
    <mergeCell ref="S22:S24"/>
    <mergeCell ref="I22:I24"/>
    <mergeCell ref="J22:J24"/>
    <mergeCell ref="K22:K23"/>
    <mergeCell ref="L22:L24"/>
    <mergeCell ref="M22:M24"/>
    <mergeCell ref="N22:N24"/>
    <mergeCell ref="P22:P24"/>
    <mergeCell ref="A18:A19"/>
    <mergeCell ref="B18:B19"/>
    <mergeCell ref="C18:C19"/>
    <mergeCell ref="D18:D19"/>
    <mergeCell ref="E18:E19"/>
    <mergeCell ref="F18:F19"/>
    <mergeCell ref="G18:G19"/>
    <mergeCell ref="A20:A21"/>
    <mergeCell ref="B20:B21"/>
    <mergeCell ref="C20:C21"/>
    <mergeCell ref="D20:D21"/>
    <mergeCell ref="E20:E21"/>
    <mergeCell ref="F20:F21"/>
    <mergeCell ref="G20:G21"/>
    <mergeCell ref="Q15:Q16"/>
    <mergeCell ref="R15:R16"/>
    <mergeCell ref="S15:S16"/>
    <mergeCell ref="S18:S19"/>
    <mergeCell ref="Q20:Q21"/>
    <mergeCell ref="R20:R21"/>
    <mergeCell ref="S20:S21"/>
    <mergeCell ref="I20:I21"/>
    <mergeCell ref="J20:J21"/>
    <mergeCell ref="K20:K21"/>
    <mergeCell ref="L20:L21"/>
    <mergeCell ref="M20:M21"/>
    <mergeCell ref="N20:N21"/>
    <mergeCell ref="P20:P21"/>
    <mergeCell ref="K12:K13"/>
    <mergeCell ref="L12:L13"/>
    <mergeCell ref="M12:M13"/>
    <mergeCell ref="N12:N13"/>
    <mergeCell ref="A12:A13"/>
    <mergeCell ref="B12:B13"/>
    <mergeCell ref="C12:C13"/>
    <mergeCell ref="D12:D13"/>
    <mergeCell ref="E12:E13"/>
    <mergeCell ref="F12:F13"/>
    <mergeCell ref="G12:G13"/>
    <mergeCell ref="A9:A11"/>
    <mergeCell ref="B9:B11"/>
    <mergeCell ref="C9:C11"/>
    <mergeCell ref="D9:D11"/>
    <mergeCell ref="E9:E11"/>
    <mergeCell ref="F9:F11"/>
    <mergeCell ref="G9:G11"/>
    <mergeCell ref="I12:I13"/>
    <mergeCell ref="J12:J13"/>
    <mergeCell ref="Q9:Q11"/>
    <mergeCell ref="R9:R11"/>
    <mergeCell ref="S9:S11"/>
    <mergeCell ref="I9:I11"/>
    <mergeCell ref="J9:J11"/>
    <mergeCell ref="K9:K11"/>
    <mergeCell ref="L9:L11"/>
    <mergeCell ref="M9:M11"/>
    <mergeCell ref="N9:N11"/>
    <mergeCell ref="P9:P11"/>
    <mergeCell ref="Q18:Q19"/>
    <mergeCell ref="R18:R19"/>
    <mergeCell ref="I18:I19"/>
    <mergeCell ref="J18:J19"/>
    <mergeCell ref="K18:K19"/>
    <mergeCell ref="L18:L19"/>
    <mergeCell ref="M18:M19"/>
    <mergeCell ref="N18:N19"/>
    <mergeCell ref="P18:P19"/>
    <mergeCell ref="I15:I17"/>
    <mergeCell ref="J15:J17"/>
    <mergeCell ref="K15:K17"/>
    <mergeCell ref="L15:L17"/>
    <mergeCell ref="M15:M17"/>
    <mergeCell ref="N15:N16"/>
    <mergeCell ref="P15:P16"/>
    <mergeCell ref="A15:A17"/>
    <mergeCell ref="B15:B17"/>
    <mergeCell ref="C15:C17"/>
    <mergeCell ref="D15:D17"/>
    <mergeCell ref="E15:E17"/>
    <mergeCell ref="F15:F17"/>
    <mergeCell ref="G15:G17"/>
    <mergeCell ref="R5:R6"/>
    <mergeCell ref="Q7:Q8"/>
    <mergeCell ref="R7:R8"/>
    <mergeCell ref="S7:S8"/>
    <mergeCell ref="A1:B3"/>
    <mergeCell ref="C1:L3"/>
    <mergeCell ref="P1:Q3"/>
    <mergeCell ref="R1:S3"/>
    <mergeCell ref="A5:A6"/>
    <mergeCell ref="B5:B6"/>
    <mergeCell ref="D5:D6"/>
    <mergeCell ref="S5:S6"/>
    <mergeCell ref="E5:E6"/>
    <mergeCell ref="F5:F6"/>
    <mergeCell ref="A7:A8"/>
    <mergeCell ref="B7:B8"/>
    <mergeCell ref="C7:C8"/>
    <mergeCell ref="D7:D8"/>
    <mergeCell ref="E7:E8"/>
    <mergeCell ref="G5:G6"/>
    <mergeCell ref="I5:I6"/>
    <mergeCell ref="J5:J6"/>
    <mergeCell ref="K5:K6"/>
    <mergeCell ref="L5:L6"/>
    <mergeCell ref="M5:M6"/>
    <mergeCell ref="N5:N6"/>
    <mergeCell ref="P5:P6"/>
    <mergeCell ref="Q5:Q6"/>
    <mergeCell ref="N7:N8"/>
    <mergeCell ref="P7:P8"/>
    <mergeCell ref="F7:F8"/>
    <mergeCell ref="G7:G8"/>
    <mergeCell ref="I7:I8"/>
    <mergeCell ref="J7:J8"/>
    <mergeCell ref="K7:K8"/>
    <mergeCell ref="L7:L8"/>
    <mergeCell ref="M7:M8"/>
    <mergeCell ref="R40:R41"/>
    <mergeCell ref="S40:S41"/>
    <mergeCell ref="A48:A49"/>
    <mergeCell ref="B48:B49"/>
    <mergeCell ref="D48:D49"/>
    <mergeCell ref="E48:E49"/>
    <mergeCell ref="F48:F49"/>
    <mergeCell ref="G48:G49"/>
    <mergeCell ref="I48:I49"/>
    <mergeCell ref="J40:J41"/>
    <mergeCell ref="K40:K41"/>
    <mergeCell ref="L40:L41"/>
    <mergeCell ref="M40:M41"/>
    <mergeCell ref="N40:N41"/>
    <mergeCell ref="P40:P41"/>
    <mergeCell ref="Q40:Q41"/>
    <mergeCell ref="A40:A41"/>
    <mergeCell ref="B40:B41"/>
    <mergeCell ref="D40:D41"/>
    <mergeCell ref="E40:E41"/>
    <mergeCell ref="F40:F41"/>
    <mergeCell ref="G40:G41"/>
    <mergeCell ref="I40:I41"/>
    <mergeCell ref="L37:L39"/>
    <mergeCell ref="N37:N39"/>
    <mergeCell ref="P37:P39"/>
    <mergeCell ref="Q37:Q39"/>
    <mergeCell ref="R37:R39"/>
    <mergeCell ref="S37:S39"/>
    <mergeCell ref="A37:A39"/>
    <mergeCell ref="B37:B39"/>
    <mergeCell ref="D37:D39"/>
    <mergeCell ref="E37:E39"/>
    <mergeCell ref="F37:F39"/>
    <mergeCell ref="G37:G39"/>
    <mergeCell ref="I37:I39"/>
    <mergeCell ref="R35:R36"/>
    <mergeCell ref="S35:S36"/>
    <mergeCell ref="J35:J36"/>
    <mergeCell ref="K35:K36"/>
    <mergeCell ref="L35:L36"/>
    <mergeCell ref="M35:M36"/>
    <mergeCell ref="N35:N36"/>
    <mergeCell ref="P35:P36"/>
    <mergeCell ref="Q35:Q36"/>
    <mergeCell ref="R48:R49"/>
    <mergeCell ref="S48:S49"/>
    <mergeCell ref="J48:J49"/>
    <mergeCell ref="K48:K49"/>
    <mergeCell ref="L48:L49"/>
    <mergeCell ref="M48:M49"/>
    <mergeCell ref="N48:N49"/>
    <mergeCell ref="P48:P49"/>
    <mergeCell ref="Q48:Q49"/>
    <mergeCell ref="L45:L47"/>
    <mergeCell ref="N45:N47"/>
    <mergeCell ref="P45:P47"/>
    <mergeCell ref="Q45:Q47"/>
    <mergeCell ref="R45:R47"/>
    <mergeCell ref="S45:S47"/>
    <mergeCell ref="A45:A47"/>
    <mergeCell ref="B45:B47"/>
    <mergeCell ref="D45:D47"/>
    <mergeCell ref="E45:E47"/>
    <mergeCell ref="F45:F47"/>
    <mergeCell ref="G45:G47"/>
    <mergeCell ref="I45:I47"/>
    <mergeCell ref="A33:A34"/>
    <mergeCell ref="B33:B34"/>
    <mergeCell ref="D33:D34"/>
    <mergeCell ref="E33:E34"/>
    <mergeCell ref="F33:F34"/>
    <mergeCell ref="G33:G34"/>
    <mergeCell ref="I33:I34"/>
    <mergeCell ref="J45:J47"/>
    <mergeCell ref="K45:K47"/>
    <mergeCell ref="A35:A36"/>
    <mergeCell ref="B35:B36"/>
    <mergeCell ref="D35:D36"/>
    <mergeCell ref="E35:E36"/>
    <mergeCell ref="F35:F36"/>
    <mergeCell ref="G35:G36"/>
    <mergeCell ref="I35:I36"/>
    <mergeCell ref="J37:J39"/>
    <mergeCell ref="K37:K39"/>
    <mergeCell ref="A27:A29"/>
    <mergeCell ref="B27:B29"/>
    <mergeCell ref="D27:D29"/>
    <mergeCell ref="E27:E29"/>
    <mergeCell ref="F27:F29"/>
    <mergeCell ref="G27:G29"/>
    <mergeCell ref="I27:I29"/>
    <mergeCell ref="R30:R31"/>
    <mergeCell ref="S30:S31"/>
    <mergeCell ref="J30:J31"/>
    <mergeCell ref="K30:K31"/>
    <mergeCell ref="L30:L31"/>
    <mergeCell ref="M30:M31"/>
    <mergeCell ref="N30:N31"/>
    <mergeCell ref="P30:P31"/>
    <mergeCell ref="Q30:Q31"/>
    <mergeCell ref="A30:A31"/>
    <mergeCell ref="B30:B31"/>
    <mergeCell ref="D30:D31"/>
    <mergeCell ref="E30:E31"/>
    <mergeCell ref="F30:F31"/>
    <mergeCell ref="G30:G31"/>
    <mergeCell ref="I30:I31"/>
    <mergeCell ref="R27:R29"/>
    <mergeCell ref="S27:S29"/>
    <mergeCell ref="J27:J29"/>
    <mergeCell ref="K27:K29"/>
    <mergeCell ref="L27:L29"/>
    <mergeCell ref="M27:M29"/>
    <mergeCell ref="N27:N29"/>
    <mergeCell ref="P27:P29"/>
    <mergeCell ref="Q27:Q29"/>
    <mergeCell ref="R33:R34"/>
    <mergeCell ref="S33:S34"/>
    <mergeCell ref="J33:J34"/>
    <mergeCell ref="K33:K34"/>
    <mergeCell ref="L33:L34"/>
    <mergeCell ref="M33:M34"/>
    <mergeCell ref="N33:N34"/>
    <mergeCell ref="P33:P34"/>
    <mergeCell ref="Q33:Q34"/>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000"/>
  <sheetViews>
    <sheetView showGridLines="0" zoomScale="60" zoomScaleNormal="60" workbookViewId="0">
      <pane xSplit="1" ySplit="2" topLeftCell="B34" activePane="bottomRight" state="frozen"/>
      <selection pane="topRight" activeCell="B1" sqref="B1"/>
      <selection pane="bottomLeft" activeCell="A3" sqref="A3"/>
      <selection pane="bottomRight" activeCell="AA43" sqref="AA43"/>
    </sheetView>
  </sheetViews>
  <sheetFormatPr baseColWidth="10" defaultColWidth="14.42578125" defaultRowHeight="15" customHeight="1"/>
  <cols>
    <col min="1" max="1" width="24.140625" customWidth="1"/>
    <col min="2" max="2" width="10.140625" customWidth="1"/>
    <col min="3" max="8" width="22" customWidth="1"/>
    <col min="9" max="10" width="14.28515625" customWidth="1"/>
    <col min="11" max="11" width="11.7109375" hidden="1" customWidth="1"/>
    <col min="12" max="12" width="48.42578125" hidden="1" customWidth="1"/>
    <col min="13" max="13" width="27.28515625" hidden="1" customWidth="1"/>
    <col min="14" max="15" width="11.7109375" hidden="1" customWidth="1"/>
    <col min="16" max="16" width="48.42578125" hidden="1" customWidth="1"/>
    <col min="17" max="18" width="32.7109375" hidden="1" customWidth="1"/>
    <col min="19" max="20" width="14.7109375" hidden="1" customWidth="1"/>
    <col min="21" max="21" width="9.7109375" customWidth="1"/>
    <col min="22" max="22" width="55.42578125" customWidth="1"/>
    <col min="23" max="23" width="37.140625" customWidth="1"/>
    <col min="24" max="24" width="12.7109375" customWidth="1"/>
    <col min="25" max="25" width="15.5703125" customWidth="1"/>
    <col min="26" max="26" width="35.28515625" customWidth="1"/>
    <col min="27" max="28" width="67.28515625" customWidth="1"/>
    <col min="30" max="30" width="13.7109375" customWidth="1"/>
    <col min="31" max="31" width="6.7109375" customWidth="1"/>
  </cols>
  <sheetData>
    <row r="1" spans="1:33" ht="77.25" customHeight="1">
      <c r="A1" s="485" t="s">
        <v>509</v>
      </c>
      <c r="B1" s="422"/>
      <c r="C1" s="422"/>
      <c r="D1" s="422"/>
      <c r="E1" s="422"/>
      <c r="F1" s="422"/>
      <c r="G1" s="422"/>
      <c r="H1" s="422"/>
      <c r="I1" s="422"/>
      <c r="J1" s="422"/>
      <c r="K1" s="451" t="s">
        <v>510</v>
      </c>
      <c r="L1" s="447"/>
      <c r="M1" s="448"/>
      <c r="N1" s="452" t="s">
        <v>511</v>
      </c>
      <c r="O1" s="447"/>
      <c r="P1" s="448"/>
      <c r="Q1" s="446" t="s">
        <v>512</v>
      </c>
      <c r="R1" s="447"/>
      <c r="S1" s="447"/>
      <c r="T1" s="448"/>
      <c r="U1" s="451" t="s">
        <v>513</v>
      </c>
      <c r="V1" s="447"/>
      <c r="W1" s="448"/>
      <c r="X1" s="452" t="s">
        <v>514</v>
      </c>
      <c r="Y1" s="447"/>
      <c r="Z1" s="453"/>
      <c r="AA1" s="446" t="s">
        <v>515</v>
      </c>
      <c r="AB1" s="447"/>
      <c r="AC1" s="447"/>
      <c r="AD1" s="447"/>
      <c r="AE1" s="448"/>
      <c r="AF1" s="71">
        <v>44803</v>
      </c>
      <c r="AG1" s="71">
        <v>44925</v>
      </c>
    </row>
    <row r="2" spans="1:33" ht="77.25" customHeight="1">
      <c r="A2" s="166" t="s">
        <v>65</v>
      </c>
      <c r="B2" s="486" t="s">
        <v>66</v>
      </c>
      <c r="C2" s="448"/>
      <c r="D2" s="166" t="s">
        <v>67</v>
      </c>
      <c r="E2" s="167" t="s">
        <v>68</v>
      </c>
      <c r="F2" s="167" t="s">
        <v>69</v>
      </c>
      <c r="G2" s="167" t="s">
        <v>70</v>
      </c>
      <c r="H2" s="167" t="s">
        <v>71</v>
      </c>
      <c r="I2" s="167" t="s">
        <v>72</v>
      </c>
      <c r="J2" s="167" t="s">
        <v>516</v>
      </c>
      <c r="K2" s="168" t="s">
        <v>74</v>
      </c>
      <c r="L2" s="168" t="s">
        <v>75</v>
      </c>
      <c r="M2" s="168" t="s">
        <v>76</v>
      </c>
      <c r="N2" s="169" t="s">
        <v>77</v>
      </c>
      <c r="O2" s="169" t="s">
        <v>78</v>
      </c>
      <c r="P2" s="169" t="s">
        <v>79</v>
      </c>
      <c r="Q2" s="140" t="s">
        <v>80</v>
      </c>
      <c r="R2" s="140" t="s">
        <v>81</v>
      </c>
      <c r="S2" s="140" t="s">
        <v>517</v>
      </c>
      <c r="T2" s="140" t="s">
        <v>83</v>
      </c>
      <c r="U2" s="170" t="s">
        <v>74</v>
      </c>
      <c r="V2" s="170" t="s">
        <v>75</v>
      </c>
      <c r="W2" s="170" t="s">
        <v>76</v>
      </c>
      <c r="X2" s="171" t="s">
        <v>77</v>
      </c>
      <c r="Y2" s="171" t="s">
        <v>78</v>
      </c>
      <c r="Z2" s="171" t="s">
        <v>79</v>
      </c>
      <c r="AA2" s="172" t="s">
        <v>80</v>
      </c>
      <c r="AB2" s="172" t="s">
        <v>81</v>
      </c>
      <c r="AC2" s="172" t="s">
        <v>517</v>
      </c>
      <c r="AD2" s="483" t="s">
        <v>83</v>
      </c>
      <c r="AE2" s="484"/>
    </row>
    <row r="3" spans="1:33" ht="90">
      <c r="A3" s="173" t="s">
        <v>518</v>
      </c>
      <c r="B3" s="83" t="s">
        <v>85</v>
      </c>
      <c r="C3" s="84" t="s">
        <v>519</v>
      </c>
      <c r="D3" s="83" t="s">
        <v>520</v>
      </c>
      <c r="E3" s="83" t="s">
        <v>521</v>
      </c>
      <c r="F3" s="83" t="s">
        <v>522</v>
      </c>
      <c r="G3" s="83" t="s">
        <v>90</v>
      </c>
      <c r="H3" s="83" t="s">
        <v>523</v>
      </c>
      <c r="I3" s="86">
        <v>44621</v>
      </c>
      <c r="J3" s="86">
        <v>44712</v>
      </c>
      <c r="K3" s="87">
        <v>1</v>
      </c>
      <c r="L3" s="89" t="s">
        <v>524</v>
      </c>
      <c r="M3" s="89" t="s">
        <v>525</v>
      </c>
      <c r="N3" s="174" t="s">
        <v>139</v>
      </c>
      <c r="O3" s="174" t="s">
        <v>139</v>
      </c>
      <c r="P3" s="89" t="s">
        <v>140</v>
      </c>
      <c r="Q3" s="91" t="s">
        <v>526</v>
      </c>
      <c r="R3" s="91" t="s">
        <v>527</v>
      </c>
      <c r="S3" s="89">
        <f t="shared" ref="S3:S22" si="0">IF(J3&lt;=$AF$1,1,0)</f>
        <v>1</v>
      </c>
      <c r="T3" s="175">
        <v>0</v>
      </c>
      <c r="U3" s="176">
        <v>1</v>
      </c>
      <c r="V3" s="91" t="s">
        <v>528</v>
      </c>
      <c r="W3" s="177" t="s">
        <v>525</v>
      </c>
      <c r="X3" s="89" t="s">
        <v>99</v>
      </c>
      <c r="Y3" s="89" t="s">
        <v>99</v>
      </c>
      <c r="Z3" s="91" t="s">
        <v>100</v>
      </c>
      <c r="AA3" s="93" t="s">
        <v>101</v>
      </c>
      <c r="AB3" s="94" t="s">
        <v>102</v>
      </c>
      <c r="AC3" s="95">
        <v>0</v>
      </c>
      <c r="AD3" s="96">
        <v>0</v>
      </c>
      <c r="AE3" s="97">
        <f t="shared" ref="AE3:AE34" si="1">IF(OR(S3=1,AC3=1),AD3+T3,"")</f>
        <v>0</v>
      </c>
    </row>
    <row r="4" spans="1:33" ht="409.5">
      <c r="A4" s="178"/>
      <c r="B4" s="83" t="s">
        <v>103</v>
      </c>
      <c r="C4" s="84" t="s">
        <v>529</v>
      </c>
      <c r="D4" s="83" t="s">
        <v>530</v>
      </c>
      <c r="E4" s="83" t="s">
        <v>531</v>
      </c>
      <c r="F4" s="83" t="s">
        <v>532</v>
      </c>
      <c r="G4" s="83" t="s">
        <v>90</v>
      </c>
      <c r="H4" s="83" t="s">
        <v>90</v>
      </c>
      <c r="I4" s="86">
        <v>44713</v>
      </c>
      <c r="J4" s="86">
        <v>44804</v>
      </c>
      <c r="K4" s="114"/>
      <c r="L4" s="114"/>
      <c r="M4" s="114"/>
      <c r="N4" s="455" t="s">
        <v>167</v>
      </c>
      <c r="O4" s="447"/>
      <c r="P4" s="448"/>
      <c r="Q4" s="91" t="s">
        <v>533</v>
      </c>
      <c r="R4" s="91" t="s">
        <v>534</v>
      </c>
      <c r="S4" s="89">
        <f t="shared" si="0"/>
        <v>0</v>
      </c>
      <c r="T4" s="179">
        <v>0</v>
      </c>
      <c r="U4" s="180">
        <v>1</v>
      </c>
      <c r="V4" s="91" t="s">
        <v>535</v>
      </c>
      <c r="W4" s="177" t="s">
        <v>536</v>
      </c>
      <c r="X4" s="89" t="s">
        <v>99</v>
      </c>
      <c r="Y4" s="89" t="s">
        <v>99</v>
      </c>
      <c r="Z4" s="91" t="s">
        <v>100</v>
      </c>
      <c r="AA4" s="93" t="s">
        <v>101</v>
      </c>
      <c r="AB4" s="94" t="s">
        <v>102</v>
      </c>
      <c r="AC4" s="95">
        <v>0</v>
      </c>
      <c r="AD4" s="98">
        <v>0</v>
      </c>
      <c r="AE4" s="97" t="str">
        <f t="shared" si="1"/>
        <v/>
      </c>
    </row>
    <row r="5" spans="1:33" ht="150">
      <c r="A5" s="178"/>
      <c r="B5" s="83" t="s">
        <v>116</v>
      </c>
      <c r="C5" s="84" t="s">
        <v>537</v>
      </c>
      <c r="D5" s="83" t="s">
        <v>538</v>
      </c>
      <c r="E5" s="83" t="s">
        <v>539</v>
      </c>
      <c r="F5" s="83" t="s">
        <v>540</v>
      </c>
      <c r="G5" s="83" t="s">
        <v>90</v>
      </c>
      <c r="H5" s="83" t="s">
        <v>523</v>
      </c>
      <c r="I5" s="108">
        <v>44635</v>
      </c>
      <c r="J5" s="108">
        <v>44742</v>
      </c>
      <c r="K5" s="87">
        <v>1</v>
      </c>
      <c r="L5" s="89" t="s">
        <v>541</v>
      </c>
      <c r="M5" s="181" t="s">
        <v>542</v>
      </c>
      <c r="N5" s="174" t="s">
        <v>139</v>
      </c>
      <c r="O5" s="174" t="s">
        <v>139</v>
      </c>
      <c r="P5" s="89" t="s">
        <v>140</v>
      </c>
      <c r="Q5" s="91" t="s">
        <v>543</v>
      </c>
      <c r="R5" s="91" t="s">
        <v>534</v>
      </c>
      <c r="S5" s="89">
        <f t="shared" si="0"/>
        <v>1</v>
      </c>
      <c r="T5" s="175">
        <v>0</v>
      </c>
      <c r="U5" s="180">
        <v>1</v>
      </c>
      <c r="V5" s="91" t="s">
        <v>541</v>
      </c>
      <c r="W5" s="177" t="s">
        <v>542</v>
      </c>
      <c r="X5" s="89" t="s">
        <v>99</v>
      </c>
      <c r="Y5" s="89" t="s">
        <v>99</v>
      </c>
      <c r="Z5" s="91" t="s">
        <v>100</v>
      </c>
      <c r="AA5" s="93" t="s">
        <v>101</v>
      </c>
      <c r="AB5" s="94" t="s">
        <v>239</v>
      </c>
      <c r="AC5" s="95">
        <v>0</v>
      </c>
      <c r="AD5" s="98">
        <v>0</v>
      </c>
      <c r="AE5" s="97">
        <f t="shared" si="1"/>
        <v>0</v>
      </c>
    </row>
    <row r="6" spans="1:33" ht="180">
      <c r="A6" s="178"/>
      <c r="B6" s="83" t="s">
        <v>544</v>
      </c>
      <c r="C6" s="84" t="s">
        <v>545</v>
      </c>
      <c r="D6" s="83" t="s">
        <v>546</v>
      </c>
      <c r="E6" s="83" t="s">
        <v>547</v>
      </c>
      <c r="F6" s="83" t="s">
        <v>548</v>
      </c>
      <c r="G6" s="83" t="s">
        <v>549</v>
      </c>
      <c r="H6" s="83" t="s">
        <v>549</v>
      </c>
      <c r="I6" s="108">
        <v>44593</v>
      </c>
      <c r="J6" s="108">
        <v>44681</v>
      </c>
      <c r="K6" s="87">
        <v>1</v>
      </c>
      <c r="L6" s="89" t="s">
        <v>550</v>
      </c>
      <c r="M6" s="181" t="s">
        <v>551</v>
      </c>
      <c r="N6" s="174" t="s">
        <v>139</v>
      </c>
      <c r="O6" s="174" t="s">
        <v>139</v>
      </c>
      <c r="P6" s="89" t="s">
        <v>140</v>
      </c>
      <c r="Q6" s="91" t="s">
        <v>552</v>
      </c>
      <c r="R6" s="182" t="s">
        <v>553</v>
      </c>
      <c r="S6" s="89">
        <f t="shared" si="0"/>
        <v>1</v>
      </c>
      <c r="T6" s="179">
        <v>1</v>
      </c>
      <c r="U6" s="87">
        <v>1</v>
      </c>
      <c r="V6" s="91" t="s">
        <v>554</v>
      </c>
      <c r="W6" s="91" t="s">
        <v>555</v>
      </c>
      <c r="X6" s="89" t="s">
        <v>99</v>
      </c>
      <c r="Y6" s="89" t="s">
        <v>99</v>
      </c>
      <c r="Z6" s="91" t="s">
        <v>100</v>
      </c>
      <c r="AA6" s="93" t="s">
        <v>101</v>
      </c>
      <c r="AB6" s="94" t="s">
        <v>239</v>
      </c>
      <c r="AC6" s="95">
        <v>0</v>
      </c>
      <c r="AD6" s="98">
        <v>0</v>
      </c>
      <c r="AE6" s="97">
        <f t="shared" si="1"/>
        <v>1</v>
      </c>
    </row>
    <row r="7" spans="1:33" ht="150">
      <c r="A7" s="178"/>
      <c r="B7" s="83" t="s">
        <v>556</v>
      </c>
      <c r="C7" s="84" t="s">
        <v>557</v>
      </c>
      <c r="D7" s="83" t="s">
        <v>558</v>
      </c>
      <c r="E7" s="83" t="s">
        <v>547</v>
      </c>
      <c r="F7" s="83" t="s">
        <v>548</v>
      </c>
      <c r="G7" s="83" t="s">
        <v>549</v>
      </c>
      <c r="H7" s="83" t="s">
        <v>549</v>
      </c>
      <c r="I7" s="108">
        <v>44652</v>
      </c>
      <c r="J7" s="108">
        <v>44772</v>
      </c>
      <c r="K7" s="87">
        <v>1</v>
      </c>
      <c r="L7" s="89" t="s">
        <v>559</v>
      </c>
      <c r="M7" s="183" t="s">
        <v>551</v>
      </c>
      <c r="N7" s="174"/>
      <c r="O7" s="174"/>
      <c r="P7" s="89" t="s">
        <v>560</v>
      </c>
      <c r="Q7" s="91" t="s">
        <v>561</v>
      </c>
      <c r="R7" s="182" t="s">
        <v>562</v>
      </c>
      <c r="S7" s="89">
        <f t="shared" si="0"/>
        <v>1</v>
      </c>
      <c r="T7" s="179">
        <v>0</v>
      </c>
      <c r="U7" s="87">
        <v>1</v>
      </c>
      <c r="V7" s="91" t="s">
        <v>563</v>
      </c>
      <c r="W7" s="91" t="s">
        <v>555</v>
      </c>
      <c r="X7" s="89" t="s">
        <v>99</v>
      </c>
      <c r="Y7" s="89" t="s">
        <v>99</v>
      </c>
      <c r="Z7" s="91" t="s">
        <v>100</v>
      </c>
      <c r="AA7" s="93" t="s">
        <v>101</v>
      </c>
      <c r="AB7" s="94" t="s">
        <v>102</v>
      </c>
      <c r="AC7" s="95">
        <v>0</v>
      </c>
      <c r="AD7" s="98">
        <v>0</v>
      </c>
      <c r="AE7" s="97">
        <f t="shared" si="1"/>
        <v>0</v>
      </c>
    </row>
    <row r="8" spans="1:33" ht="409.5">
      <c r="A8" s="178"/>
      <c r="B8" s="83" t="s">
        <v>564</v>
      </c>
      <c r="C8" s="84" t="s">
        <v>565</v>
      </c>
      <c r="D8" s="83" t="s">
        <v>566</v>
      </c>
      <c r="E8" s="83" t="s">
        <v>567</v>
      </c>
      <c r="F8" s="83" t="s">
        <v>568</v>
      </c>
      <c r="G8" s="83" t="s">
        <v>549</v>
      </c>
      <c r="H8" s="83" t="s">
        <v>549</v>
      </c>
      <c r="I8" s="108">
        <v>44621</v>
      </c>
      <c r="J8" s="108">
        <v>44803</v>
      </c>
      <c r="K8" s="114"/>
      <c r="L8" s="114"/>
      <c r="M8" s="114"/>
      <c r="N8" s="455" t="s">
        <v>167</v>
      </c>
      <c r="O8" s="447"/>
      <c r="P8" s="448"/>
      <c r="Q8" s="91" t="s">
        <v>569</v>
      </c>
      <c r="R8" s="91" t="s">
        <v>534</v>
      </c>
      <c r="S8" s="89">
        <f t="shared" si="0"/>
        <v>1</v>
      </c>
      <c r="T8" s="179">
        <v>0</v>
      </c>
      <c r="U8" s="87">
        <v>1</v>
      </c>
      <c r="V8" s="91" t="s">
        <v>570</v>
      </c>
      <c r="W8" s="91" t="s">
        <v>571</v>
      </c>
      <c r="X8" s="89" t="s">
        <v>99</v>
      </c>
      <c r="Y8" s="89" t="s">
        <v>99</v>
      </c>
      <c r="Z8" s="91" t="s">
        <v>100</v>
      </c>
      <c r="AA8" s="93" t="s">
        <v>572</v>
      </c>
      <c r="AB8" s="94" t="s">
        <v>102</v>
      </c>
      <c r="AC8" s="95">
        <v>0</v>
      </c>
      <c r="AD8" s="98">
        <v>0</v>
      </c>
      <c r="AE8" s="97">
        <f t="shared" si="1"/>
        <v>0</v>
      </c>
    </row>
    <row r="9" spans="1:33" ht="300">
      <c r="A9" s="178"/>
      <c r="B9" s="83" t="s">
        <v>573</v>
      </c>
      <c r="C9" s="84" t="s">
        <v>574</v>
      </c>
      <c r="D9" s="83" t="s">
        <v>575</v>
      </c>
      <c r="E9" s="83" t="s">
        <v>576</v>
      </c>
      <c r="F9" s="83" t="s">
        <v>577</v>
      </c>
      <c r="G9" s="83" t="s">
        <v>90</v>
      </c>
      <c r="H9" s="83" t="s">
        <v>523</v>
      </c>
      <c r="I9" s="86">
        <v>44562</v>
      </c>
      <c r="J9" s="86">
        <v>44620</v>
      </c>
      <c r="K9" s="113">
        <v>1</v>
      </c>
      <c r="L9" s="89" t="s">
        <v>578</v>
      </c>
      <c r="M9" s="89" t="s">
        <v>579</v>
      </c>
      <c r="N9" s="89" t="s">
        <v>139</v>
      </c>
      <c r="O9" s="89" t="s">
        <v>139</v>
      </c>
      <c r="P9" s="89" t="s">
        <v>140</v>
      </c>
      <c r="Q9" s="91" t="s">
        <v>580</v>
      </c>
      <c r="R9" s="91" t="s">
        <v>534</v>
      </c>
      <c r="S9" s="89">
        <f t="shared" si="0"/>
        <v>1</v>
      </c>
      <c r="T9" s="179">
        <v>1</v>
      </c>
      <c r="U9" s="89"/>
      <c r="V9" s="91" t="s">
        <v>581</v>
      </c>
      <c r="W9" s="91"/>
      <c r="X9" s="89" t="s">
        <v>99</v>
      </c>
      <c r="Y9" s="89" t="s">
        <v>99</v>
      </c>
      <c r="Z9" s="91" t="s">
        <v>581</v>
      </c>
      <c r="AA9" s="93" t="s">
        <v>101</v>
      </c>
      <c r="AB9" s="94" t="s">
        <v>239</v>
      </c>
      <c r="AC9" s="95">
        <v>0</v>
      </c>
      <c r="AD9" s="98">
        <v>0</v>
      </c>
      <c r="AE9" s="97">
        <f t="shared" si="1"/>
        <v>1</v>
      </c>
    </row>
    <row r="10" spans="1:33" ht="240">
      <c r="A10" s="178"/>
      <c r="B10" s="85" t="s">
        <v>582</v>
      </c>
      <c r="C10" s="184" t="s">
        <v>583</v>
      </c>
      <c r="D10" s="184" t="s">
        <v>584</v>
      </c>
      <c r="E10" s="184" t="s">
        <v>585</v>
      </c>
      <c r="F10" s="184" t="s">
        <v>586</v>
      </c>
      <c r="G10" s="184" t="s">
        <v>90</v>
      </c>
      <c r="H10" s="184" t="s">
        <v>587</v>
      </c>
      <c r="I10" s="86">
        <v>44581</v>
      </c>
      <c r="J10" s="86">
        <v>44593</v>
      </c>
      <c r="K10" s="113">
        <v>1</v>
      </c>
      <c r="L10" s="89" t="s">
        <v>588</v>
      </c>
      <c r="M10" s="89" t="s">
        <v>589</v>
      </c>
      <c r="N10" s="89" t="s">
        <v>139</v>
      </c>
      <c r="O10" s="89" t="s">
        <v>139</v>
      </c>
      <c r="P10" s="89" t="s">
        <v>140</v>
      </c>
      <c r="Q10" s="91" t="s">
        <v>590</v>
      </c>
      <c r="R10" s="91" t="s">
        <v>534</v>
      </c>
      <c r="S10" s="89">
        <f t="shared" si="0"/>
        <v>1</v>
      </c>
      <c r="T10" s="179">
        <v>1</v>
      </c>
      <c r="U10" s="89"/>
      <c r="V10" s="91" t="s">
        <v>581</v>
      </c>
      <c r="W10" s="91"/>
      <c r="X10" s="89" t="s">
        <v>99</v>
      </c>
      <c r="Y10" s="89" t="s">
        <v>99</v>
      </c>
      <c r="Z10" s="91" t="s">
        <v>581</v>
      </c>
      <c r="AA10" s="93" t="s">
        <v>572</v>
      </c>
      <c r="AB10" s="94" t="s">
        <v>239</v>
      </c>
      <c r="AC10" s="95">
        <v>0</v>
      </c>
      <c r="AD10" s="98">
        <v>0</v>
      </c>
      <c r="AE10" s="97">
        <f t="shared" si="1"/>
        <v>1</v>
      </c>
    </row>
    <row r="11" spans="1:33" ht="240">
      <c r="A11" s="178"/>
      <c r="B11" s="185"/>
      <c r="C11" s="186"/>
      <c r="D11" s="186"/>
      <c r="E11" s="186"/>
      <c r="F11" s="186"/>
      <c r="G11" s="186"/>
      <c r="H11" s="186"/>
      <c r="I11" s="86">
        <v>44612</v>
      </c>
      <c r="J11" s="86">
        <v>44593</v>
      </c>
      <c r="K11" s="113">
        <v>1</v>
      </c>
      <c r="L11" s="89" t="s">
        <v>588</v>
      </c>
      <c r="M11" s="89" t="s">
        <v>589</v>
      </c>
      <c r="N11" s="89" t="s">
        <v>139</v>
      </c>
      <c r="O11" s="89" t="s">
        <v>139</v>
      </c>
      <c r="P11" s="89" t="s">
        <v>140</v>
      </c>
      <c r="Q11" s="91" t="s">
        <v>590</v>
      </c>
      <c r="R11" s="91" t="s">
        <v>534</v>
      </c>
      <c r="S11" s="89">
        <f t="shared" si="0"/>
        <v>1</v>
      </c>
      <c r="T11" s="179">
        <v>1</v>
      </c>
      <c r="U11" s="89"/>
      <c r="V11" s="91" t="s">
        <v>581</v>
      </c>
      <c r="W11" s="91"/>
      <c r="X11" s="89" t="s">
        <v>99</v>
      </c>
      <c r="Y11" s="89" t="s">
        <v>99</v>
      </c>
      <c r="Z11" s="91" t="s">
        <v>581</v>
      </c>
      <c r="AA11" s="93" t="s">
        <v>101</v>
      </c>
      <c r="AB11" s="94" t="s">
        <v>239</v>
      </c>
      <c r="AC11" s="95">
        <v>0</v>
      </c>
      <c r="AD11" s="98">
        <v>0</v>
      </c>
      <c r="AE11" s="97">
        <f t="shared" si="1"/>
        <v>1</v>
      </c>
    </row>
    <row r="12" spans="1:33" ht="240">
      <c r="A12" s="178"/>
      <c r="B12" s="185"/>
      <c r="C12" s="186"/>
      <c r="D12" s="186"/>
      <c r="E12" s="186"/>
      <c r="F12" s="186"/>
      <c r="G12" s="186"/>
      <c r="H12" s="186"/>
      <c r="I12" s="86">
        <v>44640</v>
      </c>
      <c r="J12" s="86">
        <v>44621</v>
      </c>
      <c r="K12" s="113">
        <v>1</v>
      </c>
      <c r="L12" s="89" t="s">
        <v>588</v>
      </c>
      <c r="M12" s="89" t="s">
        <v>589</v>
      </c>
      <c r="N12" s="89" t="s">
        <v>139</v>
      </c>
      <c r="O12" s="89" t="s">
        <v>139</v>
      </c>
      <c r="P12" s="89" t="s">
        <v>140</v>
      </c>
      <c r="Q12" s="91" t="s">
        <v>590</v>
      </c>
      <c r="R12" s="91" t="s">
        <v>534</v>
      </c>
      <c r="S12" s="89">
        <f t="shared" si="0"/>
        <v>1</v>
      </c>
      <c r="T12" s="179">
        <v>1</v>
      </c>
      <c r="U12" s="89"/>
      <c r="V12" s="91" t="s">
        <v>581</v>
      </c>
      <c r="W12" s="91"/>
      <c r="X12" s="89" t="s">
        <v>99</v>
      </c>
      <c r="Y12" s="89" t="s">
        <v>99</v>
      </c>
      <c r="Z12" s="91" t="s">
        <v>581</v>
      </c>
      <c r="AA12" s="93" t="s">
        <v>101</v>
      </c>
      <c r="AB12" s="94" t="s">
        <v>239</v>
      </c>
      <c r="AC12" s="95">
        <v>0</v>
      </c>
      <c r="AD12" s="98">
        <v>0</v>
      </c>
      <c r="AE12" s="97">
        <f t="shared" si="1"/>
        <v>1</v>
      </c>
    </row>
    <row r="13" spans="1:33" ht="240">
      <c r="A13" s="178"/>
      <c r="B13" s="185"/>
      <c r="C13" s="186"/>
      <c r="D13" s="186"/>
      <c r="E13" s="186"/>
      <c r="F13" s="186"/>
      <c r="G13" s="186"/>
      <c r="H13" s="186"/>
      <c r="I13" s="86">
        <v>44671</v>
      </c>
      <c r="J13" s="86">
        <v>44652</v>
      </c>
      <c r="K13" s="113">
        <v>1</v>
      </c>
      <c r="L13" s="89" t="s">
        <v>588</v>
      </c>
      <c r="M13" s="89" t="s">
        <v>589</v>
      </c>
      <c r="N13" s="89" t="s">
        <v>139</v>
      </c>
      <c r="O13" s="89" t="s">
        <v>139</v>
      </c>
      <c r="P13" s="89" t="s">
        <v>140</v>
      </c>
      <c r="Q13" s="91" t="s">
        <v>590</v>
      </c>
      <c r="R13" s="91" t="s">
        <v>534</v>
      </c>
      <c r="S13" s="89">
        <f t="shared" si="0"/>
        <v>1</v>
      </c>
      <c r="T13" s="179">
        <v>1</v>
      </c>
      <c r="U13" s="89"/>
      <c r="V13" s="91" t="s">
        <v>581</v>
      </c>
      <c r="W13" s="91"/>
      <c r="X13" s="89" t="s">
        <v>99</v>
      </c>
      <c r="Y13" s="89" t="s">
        <v>99</v>
      </c>
      <c r="Z13" s="91" t="s">
        <v>581</v>
      </c>
      <c r="AA13" s="93" t="s">
        <v>101</v>
      </c>
      <c r="AB13" s="94" t="s">
        <v>239</v>
      </c>
      <c r="AC13" s="95">
        <v>0</v>
      </c>
      <c r="AD13" s="98">
        <v>0</v>
      </c>
      <c r="AE13" s="97">
        <f t="shared" si="1"/>
        <v>1</v>
      </c>
    </row>
    <row r="14" spans="1:33" ht="45">
      <c r="A14" s="178"/>
      <c r="B14" s="185"/>
      <c r="C14" s="186"/>
      <c r="D14" s="186"/>
      <c r="E14" s="186"/>
      <c r="F14" s="186"/>
      <c r="G14" s="186"/>
      <c r="H14" s="186"/>
      <c r="I14" s="108">
        <v>44701</v>
      </c>
      <c r="J14" s="108">
        <v>44682</v>
      </c>
      <c r="K14" s="114"/>
      <c r="L14" s="114"/>
      <c r="M14" s="114"/>
      <c r="N14" s="455" t="s">
        <v>167</v>
      </c>
      <c r="O14" s="447"/>
      <c r="P14" s="448"/>
      <c r="Q14" s="91" t="s">
        <v>569</v>
      </c>
      <c r="R14" s="91" t="s">
        <v>534</v>
      </c>
      <c r="S14" s="89">
        <f t="shared" si="0"/>
        <v>1</v>
      </c>
      <c r="T14" s="179">
        <v>0</v>
      </c>
      <c r="U14" s="113"/>
      <c r="V14" s="89" t="s">
        <v>591</v>
      </c>
      <c r="W14" s="89"/>
      <c r="X14" s="89" t="s">
        <v>99</v>
      </c>
      <c r="Y14" s="89" t="s">
        <v>99</v>
      </c>
      <c r="Z14" s="91" t="s">
        <v>592</v>
      </c>
      <c r="AA14" s="93" t="s">
        <v>101</v>
      </c>
      <c r="AB14" s="94" t="s">
        <v>102</v>
      </c>
      <c r="AC14" s="95">
        <v>0</v>
      </c>
      <c r="AD14" s="98">
        <v>0</v>
      </c>
      <c r="AE14" s="97">
        <f t="shared" si="1"/>
        <v>0</v>
      </c>
    </row>
    <row r="15" spans="1:33" ht="45">
      <c r="A15" s="178"/>
      <c r="B15" s="185"/>
      <c r="C15" s="186"/>
      <c r="D15" s="186"/>
      <c r="E15" s="186"/>
      <c r="F15" s="186"/>
      <c r="G15" s="186"/>
      <c r="H15" s="186"/>
      <c r="I15" s="108">
        <v>44732</v>
      </c>
      <c r="J15" s="108">
        <v>44713</v>
      </c>
      <c r="K15" s="114"/>
      <c r="L15" s="114"/>
      <c r="M15" s="114"/>
      <c r="N15" s="455" t="s">
        <v>167</v>
      </c>
      <c r="O15" s="447"/>
      <c r="P15" s="448"/>
      <c r="Q15" s="91" t="s">
        <v>569</v>
      </c>
      <c r="R15" s="91" t="s">
        <v>534</v>
      </c>
      <c r="S15" s="89">
        <f t="shared" si="0"/>
        <v>1</v>
      </c>
      <c r="T15" s="179">
        <v>0</v>
      </c>
      <c r="U15" s="113"/>
      <c r="V15" s="89" t="s">
        <v>591</v>
      </c>
      <c r="W15" s="89"/>
      <c r="X15" s="89" t="s">
        <v>99</v>
      </c>
      <c r="Y15" s="89" t="s">
        <v>99</v>
      </c>
      <c r="Z15" s="91" t="s">
        <v>592</v>
      </c>
      <c r="AA15" s="93" t="s">
        <v>101</v>
      </c>
      <c r="AB15" s="94" t="s">
        <v>102</v>
      </c>
      <c r="AC15" s="95">
        <v>0</v>
      </c>
      <c r="AD15" s="98">
        <v>0</v>
      </c>
      <c r="AE15" s="97">
        <f t="shared" si="1"/>
        <v>0</v>
      </c>
    </row>
    <row r="16" spans="1:33" ht="45">
      <c r="A16" s="178"/>
      <c r="B16" s="185"/>
      <c r="C16" s="186"/>
      <c r="D16" s="186"/>
      <c r="E16" s="186"/>
      <c r="F16" s="186"/>
      <c r="G16" s="186"/>
      <c r="H16" s="186"/>
      <c r="I16" s="108">
        <v>44762</v>
      </c>
      <c r="J16" s="108">
        <v>44743</v>
      </c>
      <c r="K16" s="114"/>
      <c r="L16" s="114"/>
      <c r="M16" s="114"/>
      <c r="N16" s="455" t="s">
        <v>167</v>
      </c>
      <c r="O16" s="447"/>
      <c r="P16" s="448"/>
      <c r="Q16" s="91" t="s">
        <v>569</v>
      </c>
      <c r="R16" s="91" t="s">
        <v>534</v>
      </c>
      <c r="S16" s="89">
        <f t="shared" si="0"/>
        <v>1</v>
      </c>
      <c r="T16" s="179">
        <v>0</v>
      </c>
      <c r="U16" s="113"/>
      <c r="V16" s="89" t="s">
        <v>591</v>
      </c>
      <c r="W16" s="89"/>
      <c r="X16" s="89" t="s">
        <v>99</v>
      </c>
      <c r="Y16" s="89" t="s">
        <v>99</v>
      </c>
      <c r="Z16" s="91" t="s">
        <v>592</v>
      </c>
      <c r="AA16" s="93" t="s">
        <v>101</v>
      </c>
      <c r="AB16" s="94" t="s">
        <v>102</v>
      </c>
      <c r="AC16" s="95">
        <v>0</v>
      </c>
      <c r="AD16" s="98">
        <v>0</v>
      </c>
      <c r="AE16" s="97">
        <f t="shared" si="1"/>
        <v>0</v>
      </c>
    </row>
    <row r="17" spans="1:31" ht="45">
      <c r="A17" s="178"/>
      <c r="B17" s="185"/>
      <c r="C17" s="186"/>
      <c r="D17" s="186"/>
      <c r="E17" s="186"/>
      <c r="F17" s="186"/>
      <c r="G17" s="186"/>
      <c r="H17" s="186"/>
      <c r="I17" s="108">
        <v>44793</v>
      </c>
      <c r="J17" s="108">
        <v>44774</v>
      </c>
      <c r="K17" s="114"/>
      <c r="L17" s="114"/>
      <c r="M17" s="114"/>
      <c r="N17" s="455" t="s">
        <v>167</v>
      </c>
      <c r="O17" s="447"/>
      <c r="P17" s="448"/>
      <c r="Q17" s="91" t="s">
        <v>569</v>
      </c>
      <c r="R17" s="91" t="s">
        <v>534</v>
      </c>
      <c r="S17" s="89">
        <f t="shared" si="0"/>
        <v>1</v>
      </c>
      <c r="T17" s="179">
        <v>0</v>
      </c>
      <c r="U17" s="113"/>
      <c r="V17" s="89" t="s">
        <v>591</v>
      </c>
      <c r="W17" s="89"/>
      <c r="X17" s="89" t="s">
        <v>99</v>
      </c>
      <c r="Y17" s="89" t="s">
        <v>99</v>
      </c>
      <c r="Z17" s="91" t="s">
        <v>592</v>
      </c>
      <c r="AA17" s="93" t="s">
        <v>101</v>
      </c>
      <c r="AB17" s="94" t="s">
        <v>102</v>
      </c>
      <c r="AC17" s="95">
        <v>0</v>
      </c>
      <c r="AD17" s="98">
        <v>0</v>
      </c>
      <c r="AE17" s="97">
        <f t="shared" si="1"/>
        <v>0</v>
      </c>
    </row>
    <row r="18" spans="1:31" ht="185.25">
      <c r="A18" s="178"/>
      <c r="B18" s="185"/>
      <c r="C18" s="186"/>
      <c r="D18" s="186"/>
      <c r="E18" s="186"/>
      <c r="F18" s="186"/>
      <c r="G18" s="186"/>
      <c r="H18" s="186"/>
      <c r="I18" s="108">
        <v>44824</v>
      </c>
      <c r="J18" s="108">
        <v>44805</v>
      </c>
      <c r="K18" s="114"/>
      <c r="L18" s="114"/>
      <c r="M18" s="114"/>
      <c r="N18" s="455" t="s">
        <v>167</v>
      </c>
      <c r="O18" s="447"/>
      <c r="P18" s="448"/>
      <c r="Q18" s="91" t="s">
        <v>569</v>
      </c>
      <c r="R18" s="91" t="s">
        <v>534</v>
      </c>
      <c r="S18" s="89">
        <f t="shared" si="0"/>
        <v>0</v>
      </c>
      <c r="T18" s="179">
        <v>0</v>
      </c>
      <c r="U18" s="89"/>
      <c r="V18" s="91" t="s">
        <v>593</v>
      </c>
      <c r="W18" s="92" t="s">
        <v>594</v>
      </c>
      <c r="X18" s="89" t="s">
        <v>99</v>
      </c>
      <c r="Y18" s="89" t="s">
        <v>99</v>
      </c>
      <c r="Z18" s="91" t="s">
        <v>592</v>
      </c>
      <c r="AA18" s="93" t="s">
        <v>595</v>
      </c>
      <c r="AB18" s="94" t="s">
        <v>596</v>
      </c>
      <c r="AC18" s="95">
        <v>1</v>
      </c>
      <c r="AD18" s="98">
        <v>1</v>
      </c>
      <c r="AE18" s="97">
        <f t="shared" si="1"/>
        <v>1</v>
      </c>
    </row>
    <row r="19" spans="1:31" ht="120">
      <c r="A19" s="178"/>
      <c r="B19" s="185"/>
      <c r="C19" s="186"/>
      <c r="D19" s="186"/>
      <c r="E19" s="186"/>
      <c r="F19" s="186"/>
      <c r="G19" s="186"/>
      <c r="H19" s="186"/>
      <c r="I19" s="108">
        <v>44854</v>
      </c>
      <c r="J19" s="108">
        <v>44835</v>
      </c>
      <c r="K19" s="114"/>
      <c r="L19" s="114"/>
      <c r="M19" s="114"/>
      <c r="N19" s="455" t="s">
        <v>167</v>
      </c>
      <c r="O19" s="447"/>
      <c r="P19" s="448"/>
      <c r="Q19" s="91" t="s">
        <v>569</v>
      </c>
      <c r="R19" s="91" t="s">
        <v>534</v>
      </c>
      <c r="S19" s="89">
        <f t="shared" si="0"/>
        <v>0</v>
      </c>
      <c r="T19" s="179">
        <v>0</v>
      </c>
      <c r="U19" s="89"/>
      <c r="V19" s="91" t="s">
        <v>593</v>
      </c>
      <c r="W19" s="92" t="s">
        <v>594</v>
      </c>
      <c r="X19" s="89" t="s">
        <v>99</v>
      </c>
      <c r="Y19" s="89" t="s">
        <v>99</v>
      </c>
      <c r="Z19" s="91" t="s">
        <v>592</v>
      </c>
      <c r="AA19" s="93" t="s">
        <v>597</v>
      </c>
      <c r="AB19" s="94" t="s">
        <v>596</v>
      </c>
      <c r="AC19" s="95">
        <v>1</v>
      </c>
      <c r="AD19" s="98">
        <v>1</v>
      </c>
      <c r="AE19" s="97">
        <f t="shared" si="1"/>
        <v>1</v>
      </c>
    </row>
    <row r="20" spans="1:31" ht="120">
      <c r="A20" s="178"/>
      <c r="B20" s="185"/>
      <c r="C20" s="186"/>
      <c r="D20" s="186"/>
      <c r="E20" s="186"/>
      <c r="F20" s="186"/>
      <c r="G20" s="186"/>
      <c r="H20" s="186"/>
      <c r="I20" s="108">
        <v>44885</v>
      </c>
      <c r="J20" s="108">
        <v>44866</v>
      </c>
      <c r="K20" s="114"/>
      <c r="L20" s="114"/>
      <c r="M20" s="114"/>
      <c r="N20" s="455" t="s">
        <v>167</v>
      </c>
      <c r="O20" s="447"/>
      <c r="P20" s="448"/>
      <c r="Q20" s="91" t="s">
        <v>569</v>
      </c>
      <c r="R20" s="91" t="s">
        <v>534</v>
      </c>
      <c r="S20" s="89">
        <f t="shared" si="0"/>
        <v>0</v>
      </c>
      <c r="T20" s="179">
        <v>0</v>
      </c>
      <c r="U20" s="89"/>
      <c r="V20" s="91" t="s">
        <v>593</v>
      </c>
      <c r="W20" s="92" t="s">
        <v>594</v>
      </c>
      <c r="X20" s="89" t="s">
        <v>99</v>
      </c>
      <c r="Y20" s="89" t="s">
        <v>99</v>
      </c>
      <c r="Z20" s="91" t="s">
        <v>592</v>
      </c>
      <c r="AA20" s="93" t="s">
        <v>598</v>
      </c>
      <c r="AB20" s="94" t="s">
        <v>596</v>
      </c>
      <c r="AC20" s="95">
        <v>1</v>
      </c>
      <c r="AD20" s="98">
        <v>1</v>
      </c>
      <c r="AE20" s="97">
        <f t="shared" si="1"/>
        <v>1</v>
      </c>
    </row>
    <row r="21" spans="1:31" ht="114">
      <c r="A21" s="178"/>
      <c r="B21" s="187"/>
      <c r="C21" s="188"/>
      <c r="D21" s="188"/>
      <c r="E21" s="188"/>
      <c r="F21" s="188"/>
      <c r="G21" s="188"/>
      <c r="H21" s="188"/>
      <c r="I21" s="108">
        <v>44915</v>
      </c>
      <c r="J21" s="108">
        <v>44926</v>
      </c>
      <c r="K21" s="114"/>
      <c r="L21" s="114"/>
      <c r="M21" s="114"/>
      <c r="N21" s="455" t="s">
        <v>167</v>
      </c>
      <c r="O21" s="447"/>
      <c r="P21" s="448"/>
      <c r="Q21" s="91" t="s">
        <v>569</v>
      </c>
      <c r="R21" s="91" t="s">
        <v>534</v>
      </c>
      <c r="S21" s="89">
        <f t="shared" si="0"/>
        <v>0</v>
      </c>
      <c r="T21" s="179">
        <v>0</v>
      </c>
      <c r="U21" s="89"/>
      <c r="V21" s="91"/>
      <c r="W21" s="92"/>
      <c r="X21" s="89"/>
      <c r="Y21" s="89"/>
      <c r="Z21" s="91"/>
      <c r="AA21" s="93" t="s">
        <v>599</v>
      </c>
      <c r="AB21" s="94" t="s">
        <v>596</v>
      </c>
      <c r="AC21" s="95">
        <v>1</v>
      </c>
      <c r="AD21" s="98">
        <v>1</v>
      </c>
      <c r="AE21" s="97">
        <f t="shared" si="1"/>
        <v>1</v>
      </c>
    </row>
    <row r="22" spans="1:31" ht="90">
      <c r="A22" s="178"/>
      <c r="B22" s="187" t="s">
        <v>600</v>
      </c>
      <c r="C22" s="189" t="s">
        <v>601</v>
      </c>
      <c r="D22" s="190" t="s">
        <v>602</v>
      </c>
      <c r="E22" s="190" t="s">
        <v>603</v>
      </c>
      <c r="F22" s="190" t="s">
        <v>604</v>
      </c>
      <c r="G22" s="190" t="s">
        <v>90</v>
      </c>
      <c r="H22" s="190" t="s">
        <v>605</v>
      </c>
      <c r="I22" s="86">
        <v>44562</v>
      </c>
      <c r="J22" s="86">
        <v>44592</v>
      </c>
      <c r="K22" s="109">
        <v>1</v>
      </c>
      <c r="L22" s="110" t="s">
        <v>606</v>
      </c>
      <c r="M22" s="110" t="s">
        <v>607</v>
      </c>
      <c r="N22" s="191" t="s">
        <v>139</v>
      </c>
      <c r="O22" s="191" t="s">
        <v>139</v>
      </c>
      <c r="P22" s="110" t="s">
        <v>608</v>
      </c>
      <c r="Q22" s="192" t="s">
        <v>609</v>
      </c>
      <c r="R22" s="192" t="s">
        <v>534</v>
      </c>
      <c r="S22" s="89">
        <f t="shared" si="0"/>
        <v>1</v>
      </c>
      <c r="T22" s="193">
        <v>1</v>
      </c>
      <c r="U22" s="110"/>
      <c r="V22" s="192"/>
      <c r="W22" s="192"/>
      <c r="X22" s="89"/>
      <c r="Y22" s="89"/>
      <c r="Z22" s="91"/>
      <c r="AA22" s="93" t="s">
        <v>572</v>
      </c>
      <c r="AB22" s="94" t="s">
        <v>239</v>
      </c>
      <c r="AC22" s="95">
        <v>0</v>
      </c>
      <c r="AD22" s="98">
        <v>0</v>
      </c>
      <c r="AE22" s="97">
        <f t="shared" si="1"/>
        <v>1</v>
      </c>
    </row>
    <row r="23" spans="1:31" ht="120">
      <c r="A23" s="194"/>
      <c r="B23" s="195">
        <v>1.1000000000000001</v>
      </c>
      <c r="C23" s="196" t="s">
        <v>610</v>
      </c>
      <c r="D23" s="85" t="s">
        <v>611</v>
      </c>
      <c r="E23" s="85" t="s">
        <v>612</v>
      </c>
      <c r="F23" s="85" t="s">
        <v>613</v>
      </c>
      <c r="G23" s="85" t="s">
        <v>90</v>
      </c>
      <c r="H23" s="85" t="s">
        <v>523</v>
      </c>
      <c r="I23" s="86">
        <v>44682</v>
      </c>
      <c r="J23" s="86">
        <v>44772</v>
      </c>
      <c r="K23" s="114"/>
      <c r="L23" s="114"/>
      <c r="M23" s="114"/>
      <c r="N23" s="455"/>
      <c r="O23" s="447"/>
      <c r="P23" s="448"/>
      <c r="Q23" s="114"/>
      <c r="R23" s="114"/>
      <c r="S23" s="89">
        <v>0</v>
      </c>
      <c r="T23" s="174">
        <v>0</v>
      </c>
      <c r="U23" s="87">
        <v>0.9</v>
      </c>
      <c r="V23" s="91" t="s">
        <v>614</v>
      </c>
      <c r="W23" s="91" t="s">
        <v>615</v>
      </c>
      <c r="X23" s="89" t="s">
        <v>212</v>
      </c>
      <c r="Y23" s="89" t="s">
        <v>212</v>
      </c>
      <c r="Z23" s="91" t="s">
        <v>616</v>
      </c>
      <c r="AA23" s="93" t="s">
        <v>572</v>
      </c>
      <c r="AB23" s="94" t="s">
        <v>239</v>
      </c>
      <c r="AC23" s="95">
        <v>0</v>
      </c>
      <c r="AD23" s="98">
        <v>0</v>
      </c>
      <c r="AE23" s="97" t="str">
        <f t="shared" si="1"/>
        <v/>
      </c>
    </row>
    <row r="24" spans="1:31" ht="150">
      <c r="A24" s="197" t="s">
        <v>617</v>
      </c>
      <c r="B24" s="85" t="s">
        <v>618</v>
      </c>
      <c r="C24" s="85" t="s">
        <v>619</v>
      </c>
      <c r="D24" s="85" t="s">
        <v>620</v>
      </c>
      <c r="E24" s="85" t="s">
        <v>621</v>
      </c>
      <c r="F24" s="85" t="s">
        <v>622</v>
      </c>
      <c r="G24" s="85" t="s">
        <v>90</v>
      </c>
      <c r="H24" s="85" t="s">
        <v>587</v>
      </c>
      <c r="I24" s="86">
        <v>44562</v>
      </c>
      <c r="J24" s="86">
        <v>44581</v>
      </c>
      <c r="K24" s="198">
        <v>1</v>
      </c>
      <c r="L24" s="199" t="s">
        <v>623</v>
      </c>
      <c r="M24" s="200" t="s">
        <v>607</v>
      </c>
      <c r="N24" s="201" t="s">
        <v>139</v>
      </c>
      <c r="O24" s="201" t="s">
        <v>139</v>
      </c>
      <c r="P24" s="199" t="s">
        <v>608</v>
      </c>
      <c r="Q24" s="202" t="s">
        <v>624</v>
      </c>
      <c r="R24" s="202" t="s">
        <v>534</v>
      </c>
      <c r="S24" s="89">
        <f t="shared" ref="S24:S34" si="2">IF(J24&lt;=$AF$1,1,0)</f>
        <v>1</v>
      </c>
      <c r="T24" s="203">
        <v>1</v>
      </c>
      <c r="U24" s="199"/>
      <c r="V24" s="202" t="s">
        <v>625</v>
      </c>
      <c r="W24" s="202"/>
      <c r="X24" s="89" t="s">
        <v>99</v>
      </c>
      <c r="Y24" s="89" t="s">
        <v>99</v>
      </c>
      <c r="Z24" s="91" t="s">
        <v>592</v>
      </c>
      <c r="AA24" s="93" t="s">
        <v>572</v>
      </c>
      <c r="AB24" s="94" t="s">
        <v>239</v>
      </c>
      <c r="AC24" s="95">
        <v>0</v>
      </c>
      <c r="AD24" s="98">
        <v>0</v>
      </c>
      <c r="AE24" s="97">
        <f t="shared" si="1"/>
        <v>1</v>
      </c>
    </row>
    <row r="25" spans="1:31" ht="240">
      <c r="A25" s="204"/>
      <c r="B25" s="185"/>
      <c r="C25" s="185"/>
      <c r="D25" s="185"/>
      <c r="E25" s="185"/>
      <c r="F25" s="185"/>
      <c r="G25" s="185"/>
      <c r="H25" s="185"/>
      <c r="I25" s="86">
        <v>44652</v>
      </c>
      <c r="J25" s="86">
        <v>44671</v>
      </c>
      <c r="K25" s="87">
        <v>1</v>
      </c>
      <c r="L25" s="89" t="s">
        <v>626</v>
      </c>
      <c r="M25" s="89" t="s">
        <v>627</v>
      </c>
      <c r="N25" s="174" t="s">
        <v>212</v>
      </c>
      <c r="O25" s="174" t="s">
        <v>212</v>
      </c>
      <c r="P25" s="89" t="s">
        <v>628</v>
      </c>
      <c r="Q25" s="91" t="s">
        <v>629</v>
      </c>
      <c r="R25" s="182" t="s">
        <v>630</v>
      </c>
      <c r="S25" s="89">
        <f t="shared" si="2"/>
        <v>1</v>
      </c>
      <c r="T25" s="179">
        <v>0</v>
      </c>
      <c r="U25" s="87"/>
      <c r="V25" s="202" t="s">
        <v>625</v>
      </c>
      <c r="W25" s="91"/>
      <c r="X25" s="89" t="s">
        <v>99</v>
      </c>
      <c r="Y25" s="89" t="s">
        <v>99</v>
      </c>
      <c r="Z25" s="91" t="s">
        <v>592</v>
      </c>
      <c r="AA25" s="93" t="s">
        <v>631</v>
      </c>
      <c r="AB25" s="94" t="s">
        <v>632</v>
      </c>
      <c r="AC25" s="95">
        <v>0</v>
      </c>
      <c r="AD25" s="98">
        <v>1</v>
      </c>
      <c r="AE25" s="97">
        <f t="shared" si="1"/>
        <v>1</v>
      </c>
    </row>
    <row r="26" spans="1:31" ht="45">
      <c r="A26" s="204"/>
      <c r="B26" s="185"/>
      <c r="C26" s="185"/>
      <c r="D26" s="185"/>
      <c r="E26" s="185"/>
      <c r="F26" s="185"/>
      <c r="G26" s="185"/>
      <c r="H26" s="185"/>
      <c r="I26" s="86">
        <v>44743</v>
      </c>
      <c r="J26" s="86">
        <v>44762</v>
      </c>
      <c r="K26" s="114"/>
      <c r="L26" s="114"/>
      <c r="M26" s="114"/>
      <c r="N26" s="455" t="s">
        <v>167</v>
      </c>
      <c r="O26" s="447"/>
      <c r="P26" s="448"/>
      <c r="Q26" s="91" t="s">
        <v>569</v>
      </c>
      <c r="R26" s="91" t="s">
        <v>534</v>
      </c>
      <c r="S26" s="89">
        <f t="shared" si="2"/>
        <v>1</v>
      </c>
      <c r="T26" s="179">
        <v>0</v>
      </c>
      <c r="U26" s="87">
        <v>1</v>
      </c>
      <c r="V26" s="91" t="s">
        <v>633</v>
      </c>
      <c r="W26" s="91"/>
      <c r="X26" s="89" t="s">
        <v>99</v>
      </c>
      <c r="Y26" s="89" t="s">
        <v>99</v>
      </c>
      <c r="Z26" s="91" t="s">
        <v>592</v>
      </c>
      <c r="AA26" s="93" t="s">
        <v>572</v>
      </c>
      <c r="AB26" s="94" t="s">
        <v>102</v>
      </c>
      <c r="AC26" s="95">
        <v>0</v>
      </c>
      <c r="AD26" s="98">
        <v>0</v>
      </c>
      <c r="AE26" s="97">
        <f t="shared" si="1"/>
        <v>0</v>
      </c>
    </row>
    <row r="27" spans="1:31" ht="45">
      <c r="A27" s="204"/>
      <c r="B27" s="187"/>
      <c r="C27" s="187"/>
      <c r="D27" s="187"/>
      <c r="E27" s="187"/>
      <c r="F27" s="187"/>
      <c r="G27" s="187"/>
      <c r="H27" s="187"/>
      <c r="I27" s="86">
        <v>44835</v>
      </c>
      <c r="J27" s="86">
        <v>44854</v>
      </c>
      <c r="K27" s="114"/>
      <c r="L27" s="114"/>
      <c r="M27" s="114"/>
      <c r="N27" s="455" t="s">
        <v>167</v>
      </c>
      <c r="O27" s="447"/>
      <c r="P27" s="448"/>
      <c r="Q27" s="91" t="s">
        <v>569</v>
      </c>
      <c r="R27" s="91" t="s">
        <v>534</v>
      </c>
      <c r="S27" s="89">
        <f t="shared" si="2"/>
        <v>0</v>
      </c>
      <c r="T27" s="179">
        <v>0</v>
      </c>
      <c r="U27" s="89"/>
      <c r="V27" s="91"/>
      <c r="W27" s="91"/>
      <c r="X27" s="89" t="s">
        <v>212</v>
      </c>
      <c r="Y27" s="89" t="s">
        <v>212</v>
      </c>
      <c r="Z27" s="91" t="s">
        <v>634</v>
      </c>
      <c r="AA27" s="93" t="s">
        <v>635</v>
      </c>
      <c r="AB27" s="205" t="s">
        <v>636</v>
      </c>
      <c r="AC27" s="206">
        <v>1</v>
      </c>
      <c r="AD27" s="98">
        <v>0</v>
      </c>
      <c r="AE27" s="97">
        <f t="shared" si="1"/>
        <v>0</v>
      </c>
    </row>
    <row r="28" spans="1:31" ht="409.5">
      <c r="A28" s="204"/>
      <c r="B28" s="187" t="s">
        <v>132</v>
      </c>
      <c r="C28" s="189" t="s">
        <v>637</v>
      </c>
      <c r="D28" s="190" t="s">
        <v>638</v>
      </c>
      <c r="E28" s="190" t="s">
        <v>639</v>
      </c>
      <c r="F28" s="190" t="s">
        <v>640</v>
      </c>
      <c r="G28" s="190" t="s">
        <v>641</v>
      </c>
      <c r="H28" s="190" t="s">
        <v>641</v>
      </c>
      <c r="I28" s="86">
        <v>44562</v>
      </c>
      <c r="J28" s="86">
        <v>44895</v>
      </c>
      <c r="K28" s="87" t="s">
        <v>642</v>
      </c>
      <c r="L28" s="105" t="s">
        <v>643</v>
      </c>
      <c r="M28" s="207" t="s">
        <v>644</v>
      </c>
      <c r="N28" s="89"/>
      <c r="O28" s="89"/>
      <c r="P28" s="89" t="s">
        <v>645</v>
      </c>
      <c r="Q28" s="91" t="s">
        <v>646</v>
      </c>
      <c r="R28" s="182" t="s">
        <v>647</v>
      </c>
      <c r="S28" s="89">
        <f t="shared" si="2"/>
        <v>0</v>
      </c>
      <c r="T28" s="179">
        <v>0</v>
      </c>
      <c r="U28" s="91" t="s">
        <v>648</v>
      </c>
      <c r="V28" s="91" t="s">
        <v>649</v>
      </c>
      <c r="W28" s="91" t="s">
        <v>650</v>
      </c>
      <c r="X28" s="89" t="s">
        <v>99</v>
      </c>
      <c r="Y28" s="89" t="s">
        <v>99</v>
      </c>
      <c r="Z28" s="91" t="s">
        <v>100</v>
      </c>
      <c r="AA28" s="93" t="s">
        <v>651</v>
      </c>
      <c r="AB28" s="205" t="s">
        <v>652</v>
      </c>
      <c r="AC28" s="206">
        <v>1</v>
      </c>
      <c r="AD28" s="98">
        <v>1</v>
      </c>
      <c r="AE28" s="179">
        <f t="shared" si="1"/>
        <v>1</v>
      </c>
    </row>
    <row r="29" spans="1:31" ht="409.5">
      <c r="A29" s="204"/>
      <c r="B29" s="187" t="s">
        <v>653</v>
      </c>
      <c r="C29" s="189" t="s">
        <v>654</v>
      </c>
      <c r="D29" s="190" t="s">
        <v>655</v>
      </c>
      <c r="E29" s="190" t="s">
        <v>656</v>
      </c>
      <c r="F29" s="190" t="s">
        <v>657</v>
      </c>
      <c r="G29" s="190" t="s">
        <v>549</v>
      </c>
      <c r="H29" s="190" t="s">
        <v>549</v>
      </c>
      <c r="I29" s="86">
        <v>44593</v>
      </c>
      <c r="J29" s="86">
        <v>44895</v>
      </c>
      <c r="K29" s="87">
        <v>0.34</v>
      </c>
      <c r="L29" s="89" t="s">
        <v>658</v>
      </c>
      <c r="M29" s="174" t="s">
        <v>659</v>
      </c>
      <c r="N29" s="114"/>
      <c r="O29" s="114"/>
      <c r="P29" s="89" t="s">
        <v>660</v>
      </c>
      <c r="Q29" s="91" t="s">
        <v>661</v>
      </c>
      <c r="R29" s="91" t="s">
        <v>534</v>
      </c>
      <c r="S29" s="89">
        <f t="shared" si="2"/>
        <v>0</v>
      </c>
      <c r="T29" s="179">
        <v>0</v>
      </c>
      <c r="U29" s="87">
        <v>1</v>
      </c>
      <c r="V29" s="91" t="s">
        <v>662</v>
      </c>
      <c r="W29" s="91" t="s">
        <v>571</v>
      </c>
      <c r="X29" s="89" t="s">
        <v>99</v>
      </c>
      <c r="Y29" s="89" t="s">
        <v>99</v>
      </c>
      <c r="Z29" s="91" t="s">
        <v>100</v>
      </c>
      <c r="AA29" s="93" t="s">
        <v>651</v>
      </c>
      <c r="AB29" s="205" t="s">
        <v>652</v>
      </c>
      <c r="AC29" s="206">
        <v>1</v>
      </c>
      <c r="AD29" s="98">
        <v>1</v>
      </c>
      <c r="AE29" s="97">
        <f t="shared" si="1"/>
        <v>1</v>
      </c>
    </row>
    <row r="30" spans="1:31" ht="105">
      <c r="A30" s="204"/>
      <c r="B30" s="85" t="s">
        <v>663</v>
      </c>
      <c r="C30" s="196" t="s">
        <v>664</v>
      </c>
      <c r="D30" s="208" t="s">
        <v>665</v>
      </c>
      <c r="E30" s="83" t="s">
        <v>666</v>
      </c>
      <c r="F30" s="83" t="s">
        <v>667</v>
      </c>
      <c r="G30" s="83" t="s">
        <v>549</v>
      </c>
      <c r="H30" s="83" t="s">
        <v>668</v>
      </c>
      <c r="I30" s="209">
        <v>44593</v>
      </c>
      <c r="J30" s="209">
        <v>44865</v>
      </c>
      <c r="K30" s="87">
        <v>0</v>
      </c>
      <c r="L30" s="89" t="s">
        <v>669</v>
      </c>
      <c r="M30" s="114"/>
      <c r="N30" s="114"/>
      <c r="O30" s="114"/>
      <c r="P30" s="89" t="s">
        <v>670</v>
      </c>
      <c r="Q30" s="91" t="s">
        <v>671</v>
      </c>
      <c r="R30" s="91" t="s">
        <v>534</v>
      </c>
      <c r="S30" s="89">
        <f t="shared" si="2"/>
        <v>0</v>
      </c>
      <c r="T30" s="179">
        <v>0</v>
      </c>
      <c r="U30" s="87">
        <v>1</v>
      </c>
      <c r="V30" s="91" t="s">
        <v>672</v>
      </c>
      <c r="W30" s="91" t="s">
        <v>673</v>
      </c>
      <c r="X30" s="89" t="s">
        <v>99</v>
      </c>
      <c r="Y30" s="89" t="s">
        <v>99</v>
      </c>
      <c r="Z30" s="91" t="s">
        <v>100</v>
      </c>
      <c r="AA30" s="93" t="s">
        <v>674</v>
      </c>
      <c r="AB30" s="205" t="s">
        <v>675</v>
      </c>
      <c r="AC30" s="206">
        <v>1</v>
      </c>
      <c r="AD30" s="98">
        <v>1</v>
      </c>
      <c r="AE30" s="97">
        <f t="shared" si="1"/>
        <v>1</v>
      </c>
    </row>
    <row r="31" spans="1:31" ht="213.75">
      <c r="A31" s="210"/>
      <c r="B31" s="85" t="s">
        <v>676</v>
      </c>
      <c r="C31" s="196" t="s">
        <v>677</v>
      </c>
      <c r="D31" s="208" t="s">
        <v>678</v>
      </c>
      <c r="E31" s="83" t="s">
        <v>679</v>
      </c>
      <c r="F31" s="83" t="s">
        <v>680</v>
      </c>
      <c r="G31" s="83" t="s">
        <v>90</v>
      </c>
      <c r="H31" s="83" t="s">
        <v>151</v>
      </c>
      <c r="I31" s="209">
        <v>44880</v>
      </c>
      <c r="J31" s="209">
        <v>44910</v>
      </c>
      <c r="K31" s="114"/>
      <c r="L31" s="114"/>
      <c r="M31" s="114"/>
      <c r="N31" s="455" t="s">
        <v>167</v>
      </c>
      <c r="O31" s="447"/>
      <c r="P31" s="448"/>
      <c r="Q31" s="91" t="s">
        <v>671</v>
      </c>
      <c r="R31" s="91" t="s">
        <v>534</v>
      </c>
      <c r="S31" s="89">
        <f t="shared" si="2"/>
        <v>0</v>
      </c>
      <c r="T31" s="179">
        <v>0</v>
      </c>
      <c r="U31" s="87">
        <v>1</v>
      </c>
      <c r="V31" s="177" t="s">
        <v>681</v>
      </c>
      <c r="W31" s="92" t="s">
        <v>682</v>
      </c>
      <c r="X31" s="89" t="s">
        <v>99</v>
      </c>
      <c r="Y31" s="89" t="s">
        <v>99</v>
      </c>
      <c r="Z31" s="91" t="s">
        <v>100</v>
      </c>
      <c r="AA31" s="93" t="s">
        <v>683</v>
      </c>
      <c r="AB31" s="205" t="s">
        <v>684</v>
      </c>
      <c r="AC31" s="206">
        <v>0</v>
      </c>
      <c r="AD31" s="98">
        <v>0</v>
      </c>
      <c r="AE31" s="97" t="str">
        <f t="shared" si="1"/>
        <v/>
      </c>
    </row>
    <row r="32" spans="1:31" ht="210">
      <c r="A32" s="197" t="s">
        <v>685</v>
      </c>
      <c r="B32" s="83" t="s">
        <v>146</v>
      </c>
      <c r="C32" s="84" t="s">
        <v>686</v>
      </c>
      <c r="D32" s="211" t="s">
        <v>687</v>
      </c>
      <c r="E32" s="83" t="s">
        <v>688</v>
      </c>
      <c r="F32" s="83" t="s">
        <v>689</v>
      </c>
      <c r="G32" s="83" t="s">
        <v>90</v>
      </c>
      <c r="H32" s="83" t="s">
        <v>166</v>
      </c>
      <c r="I32" s="108">
        <v>44593</v>
      </c>
      <c r="J32" s="108">
        <v>44926</v>
      </c>
      <c r="K32" s="114"/>
      <c r="L32" s="114"/>
      <c r="M32" s="114"/>
      <c r="N32" s="455" t="s">
        <v>167</v>
      </c>
      <c r="O32" s="447"/>
      <c r="P32" s="448"/>
      <c r="Q32" s="91" t="s">
        <v>671</v>
      </c>
      <c r="R32" s="91" t="s">
        <v>534</v>
      </c>
      <c r="S32" s="89">
        <f t="shared" si="2"/>
        <v>0</v>
      </c>
      <c r="T32" s="179">
        <v>0</v>
      </c>
      <c r="U32" s="87"/>
      <c r="V32" s="91"/>
      <c r="W32" s="91"/>
      <c r="X32" s="89"/>
      <c r="Y32" s="89"/>
      <c r="Z32" s="91"/>
      <c r="AA32" s="93" t="s">
        <v>690</v>
      </c>
      <c r="AB32" s="205" t="s">
        <v>691</v>
      </c>
      <c r="AC32" s="206">
        <v>1</v>
      </c>
      <c r="AD32" s="98">
        <v>0</v>
      </c>
      <c r="AE32" s="97">
        <f t="shared" si="1"/>
        <v>0</v>
      </c>
    </row>
    <row r="33" spans="1:31" ht="255">
      <c r="A33" s="204"/>
      <c r="B33" s="83" t="s">
        <v>161</v>
      </c>
      <c r="C33" s="84" t="s">
        <v>692</v>
      </c>
      <c r="D33" s="83" t="s">
        <v>693</v>
      </c>
      <c r="E33" s="83" t="s">
        <v>694</v>
      </c>
      <c r="F33" s="83" t="s">
        <v>695</v>
      </c>
      <c r="G33" s="83" t="s">
        <v>696</v>
      </c>
      <c r="H33" s="83" t="s">
        <v>90</v>
      </c>
      <c r="I33" s="108">
        <v>44713</v>
      </c>
      <c r="J33" s="108">
        <v>44803</v>
      </c>
      <c r="K33" s="114"/>
      <c r="L33" s="114"/>
      <c r="M33" s="114"/>
      <c r="N33" s="455" t="s">
        <v>167</v>
      </c>
      <c r="O33" s="447"/>
      <c r="P33" s="448"/>
      <c r="Q33" s="91" t="s">
        <v>671</v>
      </c>
      <c r="R33" s="91" t="s">
        <v>534</v>
      </c>
      <c r="S33" s="89">
        <f t="shared" si="2"/>
        <v>1</v>
      </c>
      <c r="T33" s="179">
        <v>0</v>
      </c>
      <c r="U33" s="87">
        <v>1</v>
      </c>
      <c r="V33" s="89" t="s">
        <v>697</v>
      </c>
      <c r="W33" s="91" t="s">
        <v>698</v>
      </c>
      <c r="X33" s="89" t="s">
        <v>99</v>
      </c>
      <c r="Y33" s="89" t="s">
        <v>99</v>
      </c>
      <c r="Z33" s="91" t="s">
        <v>100</v>
      </c>
      <c r="AA33" s="93" t="s">
        <v>699</v>
      </c>
      <c r="AB33" s="205" t="s">
        <v>700</v>
      </c>
      <c r="AC33" s="206">
        <v>1</v>
      </c>
      <c r="AD33" s="98">
        <v>0</v>
      </c>
      <c r="AE33" s="97">
        <f t="shared" si="1"/>
        <v>0</v>
      </c>
    </row>
    <row r="34" spans="1:31" ht="165">
      <c r="A34" s="210"/>
      <c r="B34" s="83" t="s">
        <v>176</v>
      </c>
      <c r="C34" s="84" t="s">
        <v>701</v>
      </c>
      <c r="D34" s="83" t="s">
        <v>702</v>
      </c>
      <c r="E34" s="83" t="s">
        <v>703</v>
      </c>
      <c r="F34" s="83" t="s">
        <v>704</v>
      </c>
      <c r="G34" s="83" t="s">
        <v>696</v>
      </c>
      <c r="H34" s="83" t="s">
        <v>696</v>
      </c>
      <c r="I34" s="108">
        <v>44896</v>
      </c>
      <c r="J34" s="108">
        <v>44925</v>
      </c>
      <c r="K34" s="114"/>
      <c r="L34" s="114"/>
      <c r="M34" s="114"/>
      <c r="N34" s="455" t="s">
        <v>167</v>
      </c>
      <c r="O34" s="447"/>
      <c r="P34" s="448"/>
      <c r="Q34" s="91" t="s">
        <v>671</v>
      </c>
      <c r="R34" s="91" t="s">
        <v>534</v>
      </c>
      <c r="S34" s="89">
        <f t="shared" si="2"/>
        <v>0</v>
      </c>
      <c r="T34" s="179">
        <v>0</v>
      </c>
      <c r="U34" s="87">
        <v>0.6</v>
      </c>
      <c r="V34" s="91" t="s">
        <v>705</v>
      </c>
      <c r="W34" s="91"/>
      <c r="X34" s="89" t="s">
        <v>212</v>
      </c>
      <c r="Y34" s="89" t="s">
        <v>212</v>
      </c>
      <c r="Z34" s="91" t="s">
        <v>616</v>
      </c>
      <c r="AA34" s="93" t="s">
        <v>1645</v>
      </c>
      <c r="AB34" s="205" t="s">
        <v>1645</v>
      </c>
      <c r="AC34" s="206">
        <v>1</v>
      </c>
      <c r="AD34" s="98">
        <v>0</v>
      </c>
      <c r="AE34" s="97">
        <f t="shared" si="1"/>
        <v>0</v>
      </c>
    </row>
    <row r="35" spans="1:31" ht="16.5" customHeight="1">
      <c r="A35" s="212" t="s">
        <v>242</v>
      </c>
      <c r="B35" s="118"/>
      <c r="C35" s="118"/>
      <c r="D35" s="118"/>
      <c r="E35" s="118"/>
      <c r="F35" s="118"/>
      <c r="G35" s="118"/>
      <c r="H35" s="118"/>
      <c r="I35" s="118"/>
      <c r="J35" s="118"/>
      <c r="K35" s="118"/>
      <c r="L35" s="118"/>
      <c r="M35" s="118"/>
      <c r="N35" s="118"/>
      <c r="O35" s="118"/>
      <c r="P35" s="118"/>
      <c r="Q35" s="118"/>
      <c r="R35" s="213" t="s">
        <v>243</v>
      </c>
      <c r="S35" s="213">
        <f t="shared" ref="S35:T35" si="3">SUM(S3:S34)</f>
        <v>19</v>
      </c>
      <c r="T35" s="213">
        <f t="shared" si="3"/>
        <v>8</v>
      </c>
      <c r="U35" s="118"/>
      <c r="V35" s="118"/>
      <c r="W35" s="118"/>
      <c r="X35" s="214"/>
      <c r="Y35" s="214"/>
      <c r="Z35" s="118"/>
      <c r="AA35" s="122"/>
      <c r="AB35" s="122"/>
      <c r="AC35" s="215">
        <v>11</v>
      </c>
      <c r="AD35" s="215">
        <v>8</v>
      </c>
      <c r="AE35" s="129">
        <f>SUM(AE3:AE34)</f>
        <v>16</v>
      </c>
    </row>
    <row r="36" spans="1:31" ht="16.5" customHeight="1">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214"/>
      <c r="Y36" s="214"/>
      <c r="Z36" s="118"/>
      <c r="AA36" s="118"/>
      <c r="AB36" s="118"/>
      <c r="AC36" s="216"/>
      <c r="AD36" s="216"/>
      <c r="AE36" s="82"/>
    </row>
    <row r="37" spans="1:31" ht="16.5" customHeight="1">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214"/>
      <c r="Y37" s="214"/>
      <c r="Z37" s="118"/>
      <c r="AA37" s="118"/>
      <c r="AB37" s="118"/>
      <c r="AC37" s="118"/>
      <c r="AD37" s="118"/>
    </row>
    <row r="38" spans="1:31" ht="16.5" customHeight="1">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214"/>
      <c r="Y38" s="214"/>
      <c r="Z38" s="118"/>
      <c r="AA38" s="118"/>
      <c r="AB38" s="118"/>
      <c r="AC38" s="118"/>
      <c r="AD38" s="118"/>
    </row>
    <row r="39" spans="1:31" ht="16.5" customHeight="1">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214"/>
      <c r="Y39" s="214"/>
      <c r="Z39" s="118"/>
      <c r="AA39" s="118"/>
      <c r="AB39" s="118"/>
      <c r="AC39" s="118"/>
      <c r="AD39" s="118"/>
    </row>
    <row r="40" spans="1:31" ht="16.5" customHeight="1">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214"/>
      <c r="Y40" s="214"/>
      <c r="Z40" s="118"/>
      <c r="AA40" s="118"/>
      <c r="AB40" s="118"/>
      <c r="AC40" s="118"/>
      <c r="AD40" s="118"/>
    </row>
    <row r="41" spans="1:31" ht="16.5" customHeight="1">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214"/>
      <c r="Y41" s="214"/>
      <c r="Z41" s="118"/>
      <c r="AA41" s="118"/>
      <c r="AB41" s="118"/>
      <c r="AC41" s="118"/>
      <c r="AD41" s="118"/>
    </row>
    <row r="42" spans="1:31" ht="16.5" customHeight="1">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214"/>
      <c r="Y42" s="214"/>
      <c r="Z42" s="118"/>
      <c r="AA42" s="118"/>
      <c r="AB42" s="118"/>
      <c r="AC42" s="118"/>
      <c r="AD42" s="118"/>
    </row>
    <row r="43" spans="1:31" ht="16.5" customHeight="1">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214"/>
      <c r="Y43" s="214"/>
      <c r="Z43" s="118"/>
      <c r="AA43" s="118"/>
      <c r="AB43" s="118"/>
      <c r="AC43" s="118"/>
      <c r="AD43" s="118"/>
    </row>
    <row r="44" spans="1:31" ht="16.5" customHeight="1">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214"/>
      <c r="Y44" s="214"/>
      <c r="Z44" s="118"/>
      <c r="AA44" s="118"/>
      <c r="AB44" s="118"/>
      <c r="AC44" s="118"/>
      <c r="AD44" s="118"/>
    </row>
    <row r="45" spans="1:31" ht="16.5" customHeight="1">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214"/>
      <c r="Y45" s="214"/>
      <c r="Z45" s="118"/>
      <c r="AA45" s="118"/>
      <c r="AB45" s="118"/>
      <c r="AC45" s="118"/>
      <c r="AD45" s="118"/>
    </row>
    <row r="46" spans="1:31" ht="16.5" customHeight="1">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214"/>
      <c r="Y46" s="214"/>
      <c r="Z46" s="118"/>
      <c r="AA46" s="118"/>
      <c r="AB46" s="118"/>
      <c r="AC46" s="118"/>
      <c r="AD46" s="118"/>
    </row>
    <row r="47" spans="1:31" ht="16.5" customHeight="1">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214"/>
      <c r="Y47" s="214"/>
      <c r="Z47" s="118"/>
      <c r="AA47" s="118"/>
      <c r="AB47" s="118"/>
      <c r="AC47" s="118"/>
      <c r="AD47" s="118"/>
    </row>
    <row r="48" spans="1:31" ht="16.5"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214"/>
      <c r="Y48" s="214"/>
      <c r="Z48" s="118"/>
      <c r="AA48" s="118"/>
      <c r="AB48" s="118"/>
      <c r="AC48" s="118"/>
      <c r="AD48" s="118"/>
    </row>
    <row r="49" spans="1:30" ht="16.5" customHeight="1">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214"/>
      <c r="Y49" s="214"/>
      <c r="Z49" s="118"/>
      <c r="AA49" s="118"/>
      <c r="AB49" s="118"/>
      <c r="AC49" s="118"/>
      <c r="AD49" s="118"/>
    </row>
    <row r="50" spans="1:30" ht="16.5" customHeight="1">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214"/>
      <c r="Y50" s="214"/>
      <c r="Z50" s="118"/>
      <c r="AA50" s="118"/>
      <c r="AB50" s="118"/>
      <c r="AC50" s="118"/>
      <c r="AD50" s="118"/>
    </row>
    <row r="51" spans="1:30" ht="16.5" customHeight="1">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214"/>
      <c r="Y51" s="214"/>
      <c r="Z51" s="118"/>
      <c r="AA51" s="118"/>
      <c r="AB51" s="118"/>
      <c r="AC51" s="118"/>
      <c r="AD51" s="118"/>
    </row>
    <row r="52" spans="1:30" ht="16.5" customHeight="1">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214"/>
      <c r="Y52" s="214"/>
      <c r="Z52" s="118"/>
      <c r="AA52" s="118"/>
      <c r="AB52" s="118"/>
      <c r="AC52" s="118"/>
      <c r="AD52" s="118"/>
    </row>
    <row r="53" spans="1:30" ht="16.5" customHeight="1">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214"/>
      <c r="Y53" s="214"/>
      <c r="Z53" s="118"/>
      <c r="AA53" s="118"/>
      <c r="AB53" s="118"/>
      <c r="AC53" s="118"/>
      <c r="AD53" s="118"/>
    </row>
    <row r="54" spans="1:30" ht="16.5" customHeight="1">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214"/>
      <c r="Y54" s="214"/>
      <c r="Z54" s="118"/>
      <c r="AA54" s="118"/>
      <c r="AB54" s="118"/>
      <c r="AC54" s="118"/>
      <c r="AD54" s="118"/>
    </row>
    <row r="55" spans="1:30" ht="16.5" customHeight="1">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214"/>
      <c r="Y55" s="214"/>
      <c r="Z55" s="118"/>
      <c r="AA55" s="118"/>
      <c r="AB55" s="118"/>
      <c r="AC55" s="118"/>
      <c r="AD55" s="118"/>
    </row>
    <row r="56" spans="1:30" ht="16.5" customHeight="1">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214"/>
      <c r="Y56" s="214"/>
      <c r="Z56" s="118"/>
      <c r="AA56" s="118"/>
      <c r="AB56" s="118"/>
      <c r="AC56" s="118"/>
      <c r="AD56" s="118"/>
    </row>
    <row r="57" spans="1:30" ht="16.5" customHeight="1">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214"/>
      <c r="Y57" s="214"/>
      <c r="Z57" s="118"/>
      <c r="AA57" s="118"/>
      <c r="AB57" s="118"/>
      <c r="AC57" s="118"/>
      <c r="AD57" s="118"/>
    </row>
    <row r="58" spans="1:30" ht="16.5" customHeight="1">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214"/>
      <c r="Y58" s="214"/>
      <c r="Z58" s="118"/>
      <c r="AA58" s="118"/>
      <c r="AB58" s="118"/>
      <c r="AC58" s="118"/>
      <c r="AD58" s="118"/>
    </row>
    <row r="59" spans="1:30" ht="16.5" customHeight="1">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214"/>
      <c r="Y59" s="214"/>
      <c r="Z59" s="118"/>
      <c r="AA59" s="118"/>
      <c r="AB59" s="118"/>
      <c r="AC59" s="118"/>
      <c r="AD59" s="118"/>
    </row>
    <row r="60" spans="1:30" ht="16.5" customHeight="1">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214"/>
      <c r="Y60" s="214"/>
      <c r="Z60" s="118"/>
      <c r="AA60" s="118"/>
      <c r="AB60" s="118"/>
      <c r="AC60" s="118"/>
      <c r="AD60" s="118"/>
    </row>
    <row r="61" spans="1:30" ht="16.5"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214"/>
      <c r="Y61" s="214"/>
      <c r="Z61" s="118"/>
      <c r="AA61" s="118"/>
      <c r="AB61" s="118"/>
      <c r="AC61" s="118"/>
      <c r="AD61" s="118"/>
    </row>
    <row r="62" spans="1:30" ht="16.5" customHeight="1">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214"/>
      <c r="Y62" s="214"/>
      <c r="Z62" s="118"/>
      <c r="AA62" s="118"/>
      <c r="AB62" s="118"/>
      <c r="AC62" s="118"/>
      <c r="AD62" s="118"/>
    </row>
    <row r="63" spans="1:30" ht="16.5" customHeight="1">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214"/>
      <c r="Y63" s="214"/>
      <c r="Z63" s="118"/>
      <c r="AA63" s="118"/>
      <c r="AB63" s="118"/>
      <c r="AC63" s="118"/>
      <c r="AD63" s="118"/>
    </row>
    <row r="64" spans="1:30" ht="16.5" customHeight="1">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214"/>
      <c r="Y64" s="214"/>
      <c r="Z64" s="118"/>
      <c r="AA64" s="118"/>
      <c r="AB64" s="118"/>
      <c r="AC64" s="118"/>
      <c r="AD64" s="118"/>
    </row>
    <row r="65" spans="1:30" ht="16.5" customHeight="1">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214"/>
      <c r="Y65" s="214"/>
      <c r="Z65" s="118"/>
      <c r="AA65" s="118"/>
      <c r="AB65" s="118"/>
      <c r="AC65" s="118"/>
      <c r="AD65" s="118"/>
    </row>
    <row r="66" spans="1:30" ht="16.5" customHeight="1">
      <c r="A66" s="118"/>
      <c r="B66" s="118"/>
      <c r="C66" s="118"/>
      <c r="D66" s="118"/>
      <c r="E66" s="118"/>
      <c r="F66" s="118"/>
      <c r="G66" s="118"/>
      <c r="H66" s="118"/>
      <c r="I66" s="118"/>
      <c r="J66" s="118"/>
      <c r="K66" s="118"/>
      <c r="L66" s="118"/>
      <c r="M66" s="118"/>
      <c r="N66" s="118"/>
      <c r="O66" s="118"/>
      <c r="P66" s="118"/>
      <c r="Q66" s="118"/>
      <c r="R66" s="118"/>
      <c r="S66" s="118"/>
      <c r="T66" s="118"/>
      <c r="U66" s="118"/>
      <c r="V66" s="118"/>
      <c r="W66" s="118"/>
      <c r="X66" s="214"/>
      <c r="Y66" s="214"/>
      <c r="Z66" s="118"/>
      <c r="AA66" s="118"/>
      <c r="AB66" s="118"/>
      <c r="AC66" s="118"/>
      <c r="AD66" s="118"/>
    </row>
    <row r="67" spans="1:30" ht="16.5" customHeight="1">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214"/>
      <c r="Y67" s="214"/>
      <c r="Z67" s="118"/>
      <c r="AA67" s="118"/>
      <c r="AB67" s="118"/>
      <c r="AC67" s="118"/>
      <c r="AD67" s="118"/>
    </row>
    <row r="68" spans="1:30" ht="16.5" customHeight="1">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214"/>
      <c r="Y68" s="214"/>
      <c r="Z68" s="118"/>
      <c r="AA68" s="118"/>
      <c r="AB68" s="118"/>
      <c r="AC68" s="118"/>
      <c r="AD68" s="118"/>
    </row>
    <row r="69" spans="1:30" ht="16.5" customHeight="1">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214"/>
      <c r="Y69" s="214"/>
      <c r="Z69" s="118"/>
      <c r="AA69" s="118"/>
      <c r="AB69" s="118"/>
      <c r="AC69" s="118"/>
      <c r="AD69" s="118"/>
    </row>
    <row r="70" spans="1:30" ht="16.5" customHeight="1">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214"/>
      <c r="Y70" s="214"/>
      <c r="Z70" s="118"/>
      <c r="AA70" s="118"/>
      <c r="AB70" s="118"/>
      <c r="AC70" s="118"/>
      <c r="AD70" s="118"/>
    </row>
    <row r="71" spans="1:30" ht="16.5" customHeight="1">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214"/>
      <c r="Y71" s="214"/>
      <c r="Z71" s="118"/>
      <c r="AA71" s="118"/>
      <c r="AB71" s="118"/>
      <c r="AC71" s="118"/>
      <c r="AD71" s="118"/>
    </row>
    <row r="72" spans="1:30" ht="16.5" customHeight="1">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214"/>
      <c r="Y72" s="214"/>
      <c r="Z72" s="118"/>
      <c r="AA72" s="118"/>
      <c r="AB72" s="118"/>
      <c r="AC72" s="118"/>
      <c r="AD72" s="118"/>
    </row>
    <row r="73" spans="1:30" ht="16.5" customHeight="1">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214"/>
      <c r="Y73" s="214"/>
      <c r="Z73" s="118"/>
      <c r="AA73" s="118"/>
      <c r="AB73" s="118"/>
      <c r="AC73" s="118"/>
      <c r="AD73" s="118"/>
    </row>
    <row r="74" spans="1:30" ht="16.5" customHeight="1">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214"/>
      <c r="Y74" s="214"/>
      <c r="Z74" s="118"/>
      <c r="AA74" s="118"/>
      <c r="AB74" s="118"/>
      <c r="AC74" s="118"/>
      <c r="AD74" s="118"/>
    </row>
    <row r="75" spans="1:30" ht="16.5" customHeight="1">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214"/>
      <c r="Y75" s="214"/>
      <c r="Z75" s="118"/>
      <c r="AA75" s="118"/>
      <c r="AB75" s="118"/>
      <c r="AC75" s="118"/>
      <c r="AD75" s="118"/>
    </row>
    <row r="76" spans="1:30" ht="16.5" customHeight="1">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214"/>
      <c r="Y76" s="214"/>
      <c r="Z76" s="118"/>
      <c r="AA76" s="118"/>
      <c r="AB76" s="118"/>
      <c r="AC76" s="118"/>
      <c r="AD76" s="118"/>
    </row>
    <row r="77" spans="1:30" ht="16.5" customHeight="1">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214"/>
      <c r="Y77" s="214"/>
      <c r="Z77" s="118"/>
      <c r="AA77" s="118"/>
      <c r="AB77" s="118"/>
      <c r="AC77" s="118"/>
      <c r="AD77" s="118"/>
    </row>
    <row r="78" spans="1:30" ht="16.5" customHeight="1">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214"/>
      <c r="Y78" s="214"/>
      <c r="Z78" s="118"/>
      <c r="AA78" s="118"/>
      <c r="AB78" s="118"/>
      <c r="AC78" s="118"/>
      <c r="AD78" s="118"/>
    </row>
    <row r="79" spans="1:30" ht="16.5" customHeight="1">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214"/>
      <c r="Y79" s="214"/>
      <c r="Z79" s="118"/>
      <c r="AA79" s="118"/>
      <c r="AB79" s="118"/>
      <c r="AC79" s="118"/>
      <c r="AD79" s="118"/>
    </row>
    <row r="80" spans="1:30" ht="16.5" customHeight="1">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214"/>
      <c r="Y80" s="214"/>
      <c r="Z80" s="118"/>
      <c r="AA80" s="118"/>
      <c r="AB80" s="118"/>
      <c r="AC80" s="118"/>
      <c r="AD80" s="118"/>
    </row>
    <row r="81" spans="1:30" ht="16.5" customHeight="1">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214"/>
      <c r="Y81" s="214"/>
      <c r="Z81" s="118"/>
      <c r="AA81" s="118"/>
      <c r="AB81" s="118"/>
      <c r="AC81" s="118"/>
      <c r="AD81" s="118"/>
    </row>
    <row r="82" spans="1:30" ht="16.5" customHeight="1">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214"/>
      <c r="Y82" s="214"/>
      <c r="Z82" s="118"/>
      <c r="AA82" s="118"/>
      <c r="AB82" s="118"/>
      <c r="AC82" s="118"/>
      <c r="AD82" s="118"/>
    </row>
    <row r="83" spans="1:30" ht="16.5" customHeight="1">
      <c r="A83" s="118"/>
      <c r="B83" s="118"/>
      <c r="C83" s="118"/>
      <c r="D83" s="118"/>
      <c r="E83" s="118"/>
      <c r="F83" s="118"/>
      <c r="G83" s="118"/>
      <c r="H83" s="118"/>
      <c r="I83" s="118"/>
      <c r="J83" s="118"/>
      <c r="K83" s="118"/>
      <c r="L83" s="118"/>
      <c r="M83" s="118"/>
      <c r="N83" s="118"/>
      <c r="O83" s="118"/>
      <c r="P83" s="118"/>
      <c r="Q83" s="118"/>
      <c r="R83" s="118"/>
      <c r="S83" s="118"/>
      <c r="T83" s="118"/>
      <c r="U83" s="118"/>
      <c r="V83" s="118"/>
      <c r="W83" s="118"/>
      <c r="X83" s="214"/>
      <c r="Y83" s="214"/>
      <c r="Z83" s="118"/>
      <c r="AA83" s="118"/>
      <c r="AB83" s="118"/>
      <c r="AC83" s="118"/>
      <c r="AD83" s="118"/>
    </row>
    <row r="84" spans="1:30" ht="16.5" customHeight="1">
      <c r="A84" s="118"/>
      <c r="B84" s="118"/>
      <c r="C84" s="118"/>
      <c r="D84" s="118"/>
      <c r="E84" s="118"/>
      <c r="F84" s="118"/>
      <c r="G84" s="118"/>
      <c r="H84" s="118"/>
      <c r="I84" s="118"/>
      <c r="J84" s="118"/>
      <c r="K84" s="118"/>
      <c r="L84" s="118"/>
      <c r="M84" s="118"/>
      <c r="N84" s="118"/>
      <c r="O84" s="118"/>
      <c r="P84" s="118"/>
      <c r="Q84" s="118"/>
      <c r="R84" s="118"/>
      <c r="S84" s="118"/>
      <c r="T84" s="118"/>
      <c r="U84" s="118"/>
      <c r="V84" s="118"/>
      <c r="W84" s="118"/>
      <c r="X84" s="214"/>
      <c r="Y84" s="214"/>
      <c r="Z84" s="118"/>
      <c r="AA84" s="118"/>
      <c r="AB84" s="118"/>
      <c r="AC84" s="118"/>
      <c r="AD84" s="118"/>
    </row>
    <row r="85" spans="1:30" ht="16.5" customHeight="1">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214"/>
      <c r="Y85" s="214"/>
      <c r="Z85" s="118"/>
      <c r="AA85" s="118"/>
      <c r="AB85" s="118"/>
      <c r="AC85" s="118"/>
      <c r="AD85" s="118"/>
    </row>
    <row r="86" spans="1:30" ht="16.5" customHeight="1">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214"/>
      <c r="Y86" s="214"/>
      <c r="Z86" s="118"/>
      <c r="AA86" s="118"/>
      <c r="AB86" s="118"/>
      <c r="AC86" s="118"/>
      <c r="AD86" s="118"/>
    </row>
    <row r="87" spans="1:30" ht="16.5" customHeight="1">
      <c r="A87" s="118"/>
      <c r="B87" s="118"/>
      <c r="C87" s="118"/>
      <c r="D87" s="118"/>
      <c r="E87" s="118"/>
      <c r="F87" s="118"/>
      <c r="G87" s="118"/>
      <c r="H87" s="118"/>
      <c r="I87" s="118"/>
      <c r="J87" s="118"/>
      <c r="K87" s="118"/>
      <c r="L87" s="118"/>
      <c r="M87" s="118"/>
      <c r="N87" s="118"/>
      <c r="O87" s="118"/>
      <c r="P87" s="118"/>
      <c r="Q87" s="118"/>
      <c r="R87" s="118"/>
      <c r="S87" s="118"/>
      <c r="T87" s="118"/>
      <c r="U87" s="118"/>
      <c r="V87" s="118"/>
      <c r="W87" s="118"/>
      <c r="X87" s="214"/>
      <c r="Y87" s="214"/>
      <c r="Z87" s="118"/>
      <c r="AA87" s="118"/>
      <c r="AB87" s="118"/>
      <c r="AC87" s="118"/>
      <c r="AD87" s="118"/>
    </row>
    <row r="88" spans="1:30" ht="16.5" customHeight="1">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214"/>
      <c r="Y88" s="214"/>
      <c r="Z88" s="118"/>
      <c r="AA88" s="118"/>
      <c r="AB88" s="118"/>
      <c r="AC88" s="118"/>
      <c r="AD88" s="118"/>
    </row>
    <row r="89" spans="1:30" ht="16.5" customHeight="1">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214"/>
      <c r="Y89" s="214"/>
      <c r="Z89" s="118"/>
      <c r="AA89" s="118"/>
      <c r="AB89" s="118"/>
      <c r="AC89" s="118"/>
      <c r="AD89" s="118"/>
    </row>
    <row r="90" spans="1:30" ht="16.5" customHeight="1">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214"/>
      <c r="Y90" s="214"/>
      <c r="Z90" s="118"/>
      <c r="AA90" s="118"/>
      <c r="AB90" s="118"/>
      <c r="AC90" s="118"/>
      <c r="AD90" s="118"/>
    </row>
    <row r="91" spans="1:30" ht="16.5" customHeight="1">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214"/>
      <c r="Y91" s="214"/>
      <c r="Z91" s="118"/>
      <c r="AA91" s="118"/>
      <c r="AB91" s="118"/>
      <c r="AC91" s="118"/>
      <c r="AD91" s="118"/>
    </row>
    <row r="92" spans="1:30" ht="16.5" customHeight="1">
      <c r="A92" s="118"/>
      <c r="B92" s="118"/>
      <c r="C92" s="118"/>
      <c r="D92" s="118"/>
      <c r="E92" s="118"/>
      <c r="F92" s="118"/>
      <c r="G92" s="118"/>
      <c r="H92" s="118"/>
      <c r="I92" s="118"/>
      <c r="J92" s="118"/>
      <c r="K92" s="118"/>
      <c r="L92" s="118"/>
      <c r="M92" s="118"/>
      <c r="N92" s="118"/>
      <c r="O92" s="118"/>
      <c r="P92" s="118"/>
      <c r="Q92" s="118"/>
      <c r="R92" s="118"/>
      <c r="S92" s="118"/>
      <c r="T92" s="118"/>
      <c r="U92" s="118"/>
      <c r="V92" s="118"/>
      <c r="W92" s="118"/>
      <c r="X92" s="214"/>
      <c r="Y92" s="214"/>
      <c r="Z92" s="118"/>
      <c r="AA92" s="118"/>
      <c r="AB92" s="118"/>
      <c r="AC92" s="118"/>
      <c r="AD92" s="118"/>
    </row>
    <row r="93" spans="1:30" ht="16.5" customHeight="1">
      <c r="A93" s="118"/>
      <c r="B93" s="118"/>
      <c r="C93" s="118"/>
      <c r="D93" s="118"/>
      <c r="E93" s="118"/>
      <c r="F93" s="118"/>
      <c r="G93" s="118"/>
      <c r="H93" s="118"/>
      <c r="I93" s="118"/>
      <c r="J93" s="118"/>
      <c r="K93" s="118"/>
      <c r="L93" s="118"/>
      <c r="M93" s="118"/>
      <c r="N93" s="118"/>
      <c r="O93" s="118"/>
      <c r="P93" s="118"/>
      <c r="Q93" s="118"/>
      <c r="R93" s="118"/>
      <c r="S93" s="118"/>
      <c r="T93" s="118"/>
      <c r="U93" s="118"/>
      <c r="V93" s="118"/>
      <c r="W93" s="118"/>
      <c r="X93" s="214"/>
      <c r="Y93" s="214"/>
      <c r="Z93" s="118"/>
      <c r="AA93" s="118"/>
      <c r="AB93" s="118"/>
      <c r="AC93" s="118"/>
      <c r="AD93" s="118"/>
    </row>
    <row r="94" spans="1:30" ht="16.5" customHeight="1">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214"/>
      <c r="Y94" s="214"/>
      <c r="Z94" s="118"/>
      <c r="AA94" s="118"/>
      <c r="AB94" s="118"/>
      <c r="AC94" s="118"/>
      <c r="AD94" s="118"/>
    </row>
    <row r="95" spans="1:30" ht="16.5" customHeight="1">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214"/>
      <c r="Y95" s="214"/>
      <c r="Z95" s="118"/>
      <c r="AA95" s="118"/>
      <c r="AB95" s="118"/>
      <c r="AC95" s="118"/>
      <c r="AD95" s="118"/>
    </row>
    <row r="96" spans="1:30" ht="16.5" customHeight="1">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214"/>
      <c r="Y96" s="214"/>
      <c r="Z96" s="118"/>
      <c r="AA96" s="118"/>
      <c r="AB96" s="118"/>
      <c r="AC96" s="118"/>
      <c r="AD96" s="118"/>
    </row>
    <row r="97" spans="1:30" ht="16.5" customHeight="1">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214"/>
      <c r="Y97" s="214"/>
      <c r="Z97" s="118"/>
      <c r="AA97" s="118"/>
      <c r="AB97" s="118"/>
      <c r="AC97" s="118"/>
      <c r="AD97" s="118"/>
    </row>
    <row r="98" spans="1:30" ht="16.5" customHeight="1">
      <c r="A98" s="118"/>
      <c r="B98" s="118"/>
      <c r="C98" s="118"/>
      <c r="D98" s="118"/>
      <c r="E98" s="118"/>
      <c r="F98" s="118"/>
      <c r="G98" s="118"/>
      <c r="H98" s="118"/>
      <c r="I98" s="118"/>
      <c r="J98" s="118"/>
      <c r="K98" s="118"/>
      <c r="L98" s="118"/>
      <c r="M98" s="118"/>
      <c r="N98" s="118"/>
      <c r="O98" s="118"/>
      <c r="P98" s="118"/>
      <c r="Q98" s="118"/>
      <c r="R98" s="118"/>
      <c r="S98" s="118"/>
      <c r="T98" s="118"/>
      <c r="U98" s="118"/>
      <c r="V98" s="118"/>
      <c r="W98" s="118"/>
      <c r="X98" s="214"/>
      <c r="Y98" s="214"/>
      <c r="Z98" s="118"/>
      <c r="AA98" s="118"/>
      <c r="AB98" s="118"/>
      <c r="AC98" s="118"/>
      <c r="AD98" s="118"/>
    </row>
    <row r="99" spans="1:30" ht="16.5" customHeight="1">
      <c r="A99" s="118"/>
      <c r="B99" s="118"/>
      <c r="C99" s="118"/>
      <c r="D99" s="118"/>
      <c r="E99" s="118"/>
      <c r="F99" s="118"/>
      <c r="G99" s="118"/>
      <c r="H99" s="118"/>
      <c r="I99" s="118"/>
      <c r="J99" s="118"/>
      <c r="K99" s="118"/>
      <c r="L99" s="118"/>
      <c r="M99" s="118"/>
      <c r="N99" s="118"/>
      <c r="O99" s="118"/>
      <c r="P99" s="118"/>
      <c r="Q99" s="118"/>
      <c r="R99" s="118"/>
      <c r="S99" s="118"/>
      <c r="T99" s="118"/>
      <c r="U99" s="118"/>
      <c r="V99" s="118"/>
      <c r="W99" s="118"/>
      <c r="X99" s="214"/>
      <c r="Y99" s="214"/>
      <c r="Z99" s="118"/>
      <c r="AA99" s="118"/>
      <c r="AB99" s="118"/>
      <c r="AC99" s="118"/>
      <c r="AD99" s="118"/>
    </row>
    <row r="100" spans="1:30" ht="16.5" customHeight="1">
      <c r="A100" s="118"/>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214"/>
      <c r="Y100" s="214"/>
      <c r="Z100" s="118"/>
      <c r="AA100" s="118"/>
      <c r="AB100" s="118"/>
      <c r="AC100" s="118"/>
      <c r="AD100" s="118"/>
    </row>
    <row r="101" spans="1:30" ht="16.5" customHeight="1">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214"/>
      <c r="Y101" s="214"/>
      <c r="Z101" s="118"/>
      <c r="AA101" s="118"/>
      <c r="AB101" s="118"/>
      <c r="AC101" s="118"/>
      <c r="AD101" s="118"/>
    </row>
    <row r="102" spans="1:30" ht="16.5" customHeight="1">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214"/>
      <c r="Y102" s="214"/>
      <c r="Z102" s="118"/>
      <c r="AA102" s="118"/>
      <c r="AB102" s="118"/>
      <c r="AC102" s="118"/>
      <c r="AD102" s="118"/>
    </row>
    <row r="103" spans="1:30" ht="16.5" customHeight="1">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214"/>
      <c r="Y103" s="214"/>
      <c r="Z103" s="118"/>
      <c r="AA103" s="118"/>
      <c r="AB103" s="118"/>
      <c r="AC103" s="118"/>
      <c r="AD103" s="118"/>
    </row>
    <row r="104" spans="1:30" ht="16.5" customHeight="1">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214"/>
      <c r="Y104" s="214"/>
      <c r="Z104" s="118"/>
      <c r="AA104" s="118"/>
      <c r="AB104" s="118"/>
      <c r="AC104" s="118"/>
      <c r="AD104" s="118"/>
    </row>
    <row r="105" spans="1:30" ht="16.5" customHeight="1">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214"/>
      <c r="Y105" s="214"/>
      <c r="Z105" s="118"/>
      <c r="AA105" s="118"/>
      <c r="AB105" s="118"/>
      <c r="AC105" s="118"/>
      <c r="AD105" s="118"/>
    </row>
    <row r="106" spans="1:30" ht="16.5" customHeight="1">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214"/>
      <c r="Y106" s="214"/>
      <c r="Z106" s="118"/>
      <c r="AA106" s="118"/>
      <c r="AB106" s="118"/>
      <c r="AC106" s="118"/>
      <c r="AD106" s="118"/>
    </row>
    <row r="107" spans="1:30" ht="16.5" customHeight="1">
      <c r="A107" s="118"/>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214"/>
      <c r="Y107" s="214"/>
      <c r="Z107" s="118"/>
      <c r="AA107" s="118"/>
      <c r="AB107" s="118"/>
      <c r="AC107" s="118"/>
      <c r="AD107" s="118"/>
    </row>
    <row r="108" spans="1:30" ht="16.5" customHeight="1">
      <c r="A108" s="118"/>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214"/>
      <c r="Y108" s="214"/>
      <c r="Z108" s="118"/>
      <c r="AA108" s="118"/>
      <c r="AB108" s="118"/>
      <c r="AC108" s="118"/>
      <c r="AD108" s="118"/>
    </row>
    <row r="109" spans="1:30" ht="16.5" customHeight="1">
      <c r="A109" s="118"/>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214"/>
      <c r="Y109" s="214"/>
      <c r="Z109" s="118"/>
      <c r="AA109" s="118"/>
      <c r="AB109" s="118"/>
      <c r="AC109" s="118"/>
      <c r="AD109" s="118"/>
    </row>
    <row r="110" spans="1:30" ht="16.5" customHeight="1">
      <c r="A110" s="118"/>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214"/>
      <c r="Y110" s="214"/>
      <c r="Z110" s="118"/>
      <c r="AA110" s="118"/>
      <c r="AB110" s="118"/>
      <c r="AC110" s="118"/>
      <c r="AD110" s="118"/>
    </row>
    <row r="111" spans="1:30" ht="16.5" customHeight="1">
      <c r="A111" s="118"/>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214"/>
      <c r="Y111" s="214"/>
      <c r="Z111" s="118"/>
      <c r="AA111" s="118"/>
      <c r="AB111" s="118"/>
      <c r="AC111" s="118"/>
      <c r="AD111" s="118"/>
    </row>
    <row r="112" spans="1:30" ht="16.5" customHeight="1">
      <c r="A112" s="118"/>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214"/>
      <c r="Y112" s="214"/>
      <c r="Z112" s="118"/>
      <c r="AA112" s="118"/>
      <c r="AB112" s="118"/>
      <c r="AC112" s="118"/>
      <c r="AD112" s="118"/>
    </row>
    <row r="113" spans="1:30" ht="16.5" customHeight="1">
      <c r="A113" s="118"/>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214"/>
      <c r="Y113" s="214"/>
      <c r="Z113" s="118"/>
      <c r="AA113" s="118"/>
      <c r="AB113" s="118"/>
      <c r="AC113" s="118"/>
      <c r="AD113" s="118"/>
    </row>
    <row r="114" spans="1:30" ht="16.5" customHeight="1">
      <c r="A114" s="118"/>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214"/>
      <c r="Y114" s="214"/>
      <c r="Z114" s="118"/>
      <c r="AA114" s="118"/>
      <c r="AB114" s="118"/>
      <c r="AC114" s="118"/>
      <c r="AD114" s="118"/>
    </row>
    <row r="115" spans="1:30" ht="16.5" customHeight="1">
      <c r="A115" s="118"/>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214"/>
      <c r="Y115" s="214"/>
      <c r="Z115" s="118"/>
      <c r="AA115" s="118"/>
      <c r="AB115" s="118"/>
      <c r="AC115" s="118"/>
      <c r="AD115" s="118"/>
    </row>
    <row r="116" spans="1:30" ht="16.5" customHeight="1">
      <c r="A116" s="118"/>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214"/>
      <c r="Y116" s="214"/>
      <c r="Z116" s="118"/>
      <c r="AA116" s="118"/>
      <c r="AB116" s="118"/>
      <c r="AC116" s="118"/>
      <c r="AD116" s="118"/>
    </row>
    <row r="117" spans="1:30" ht="16.5" customHeight="1">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214"/>
      <c r="Y117" s="214"/>
      <c r="Z117" s="118"/>
      <c r="AA117" s="118"/>
      <c r="AB117" s="118"/>
      <c r="AC117" s="118"/>
      <c r="AD117" s="118"/>
    </row>
    <row r="118" spans="1:30" ht="16.5" customHeight="1">
      <c r="A118" s="118"/>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214"/>
      <c r="Y118" s="214"/>
      <c r="Z118" s="118"/>
      <c r="AA118" s="118"/>
      <c r="AB118" s="118"/>
      <c r="AC118" s="118"/>
      <c r="AD118" s="118"/>
    </row>
    <row r="119" spans="1:30" ht="16.5" customHeight="1">
      <c r="A119" s="118"/>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214"/>
      <c r="Y119" s="214"/>
      <c r="Z119" s="118"/>
      <c r="AA119" s="118"/>
      <c r="AB119" s="118"/>
      <c r="AC119" s="118"/>
      <c r="AD119" s="118"/>
    </row>
    <row r="120" spans="1:30" ht="16.5" customHeight="1">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214"/>
      <c r="Y120" s="214"/>
      <c r="Z120" s="118"/>
      <c r="AA120" s="118"/>
      <c r="AB120" s="118"/>
      <c r="AC120" s="118"/>
      <c r="AD120" s="118"/>
    </row>
    <row r="121" spans="1:30" ht="16.5" customHeight="1">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214"/>
      <c r="Y121" s="214"/>
      <c r="Z121" s="118"/>
      <c r="AA121" s="118"/>
      <c r="AB121" s="118"/>
      <c r="AC121" s="118"/>
      <c r="AD121" s="118"/>
    </row>
    <row r="122" spans="1:30" ht="16.5" customHeight="1">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214"/>
      <c r="Y122" s="214"/>
      <c r="Z122" s="118"/>
      <c r="AA122" s="118"/>
      <c r="AB122" s="118"/>
      <c r="AC122" s="118"/>
      <c r="AD122" s="118"/>
    </row>
    <row r="123" spans="1:30" ht="16.5" customHeight="1">
      <c r="A123" s="118"/>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214"/>
      <c r="Y123" s="214"/>
      <c r="Z123" s="118"/>
      <c r="AA123" s="118"/>
      <c r="AB123" s="118"/>
      <c r="AC123" s="118"/>
      <c r="AD123" s="118"/>
    </row>
    <row r="124" spans="1:30" ht="16.5" customHeight="1">
      <c r="A124" s="118"/>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214"/>
      <c r="Y124" s="214"/>
      <c r="Z124" s="118"/>
      <c r="AA124" s="118"/>
      <c r="AB124" s="118"/>
      <c r="AC124" s="118"/>
      <c r="AD124" s="118"/>
    </row>
    <row r="125" spans="1:30" ht="16.5" customHeight="1">
      <c r="A125" s="118"/>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214"/>
      <c r="Y125" s="214"/>
      <c r="Z125" s="118"/>
      <c r="AA125" s="118"/>
      <c r="AB125" s="118"/>
      <c r="AC125" s="118"/>
      <c r="AD125" s="118"/>
    </row>
    <row r="126" spans="1:30" ht="16.5" customHeight="1">
      <c r="A126" s="118"/>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214"/>
      <c r="Y126" s="214"/>
      <c r="Z126" s="118"/>
      <c r="AA126" s="118"/>
      <c r="AB126" s="118"/>
      <c r="AC126" s="118"/>
      <c r="AD126" s="118"/>
    </row>
    <row r="127" spans="1:30" ht="16.5" customHeight="1">
      <c r="A127" s="118"/>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214"/>
      <c r="Y127" s="214"/>
      <c r="Z127" s="118"/>
      <c r="AA127" s="118"/>
      <c r="AB127" s="118"/>
      <c r="AC127" s="118"/>
      <c r="AD127" s="118"/>
    </row>
    <row r="128" spans="1:30" ht="16.5" customHeight="1">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214"/>
      <c r="Y128" s="214"/>
      <c r="Z128" s="118"/>
      <c r="AA128" s="118"/>
      <c r="AB128" s="118"/>
      <c r="AC128" s="118"/>
      <c r="AD128" s="118"/>
    </row>
    <row r="129" spans="1:30" ht="16.5" customHeight="1">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214"/>
      <c r="Y129" s="214"/>
      <c r="Z129" s="118"/>
      <c r="AA129" s="118"/>
      <c r="AB129" s="118"/>
      <c r="AC129" s="118"/>
      <c r="AD129" s="118"/>
    </row>
    <row r="130" spans="1:30" ht="16.5" customHeight="1">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214"/>
      <c r="Y130" s="214"/>
      <c r="Z130" s="118"/>
      <c r="AA130" s="118"/>
      <c r="AB130" s="118"/>
      <c r="AC130" s="118"/>
      <c r="AD130" s="118"/>
    </row>
    <row r="131" spans="1:30" ht="16.5" customHeight="1">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214"/>
      <c r="Y131" s="214"/>
      <c r="Z131" s="118"/>
      <c r="AA131" s="118"/>
      <c r="AB131" s="118"/>
      <c r="AC131" s="118"/>
      <c r="AD131" s="118"/>
    </row>
    <row r="132" spans="1:30" ht="16.5" customHeight="1">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214"/>
      <c r="Y132" s="214"/>
      <c r="Z132" s="118"/>
      <c r="AA132" s="118"/>
      <c r="AB132" s="118"/>
      <c r="AC132" s="118"/>
      <c r="AD132" s="118"/>
    </row>
    <row r="133" spans="1:30" ht="16.5" customHeight="1">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214"/>
      <c r="Y133" s="214"/>
      <c r="Z133" s="118"/>
      <c r="AA133" s="118"/>
      <c r="AB133" s="118"/>
      <c r="AC133" s="118"/>
      <c r="AD133" s="118"/>
    </row>
    <row r="134" spans="1:30" ht="16.5" customHeight="1">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214"/>
      <c r="Y134" s="214"/>
      <c r="Z134" s="118"/>
      <c r="AA134" s="118"/>
      <c r="AB134" s="118"/>
      <c r="AC134" s="118"/>
      <c r="AD134" s="118"/>
    </row>
    <row r="135" spans="1:30" ht="16.5" customHeight="1">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214"/>
      <c r="Y135" s="214"/>
      <c r="Z135" s="118"/>
      <c r="AA135" s="118"/>
      <c r="AB135" s="118"/>
      <c r="AC135" s="118"/>
      <c r="AD135" s="118"/>
    </row>
    <row r="136" spans="1:30" ht="16.5" customHeight="1">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214"/>
      <c r="Y136" s="214"/>
      <c r="Z136" s="118"/>
      <c r="AA136" s="118"/>
      <c r="AB136" s="118"/>
      <c r="AC136" s="118"/>
      <c r="AD136" s="118"/>
    </row>
    <row r="137" spans="1:30" ht="16.5" customHeigh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214"/>
      <c r="Y137" s="214"/>
      <c r="Z137" s="118"/>
      <c r="AA137" s="118"/>
      <c r="AB137" s="118"/>
      <c r="AC137" s="118"/>
      <c r="AD137" s="118"/>
    </row>
    <row r="138" spans="1:30" ht="16.5" customHeight="1">
      <c r="A138" s="118"/>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214"/>
      <c r="Y138" s="214"/>
      <c r="Z138" s="118"/>
      <c r="AA138" s="118"/>
      <c r="AB138" s="118"/>
      <c r="AC138" s="118"/>
      <c r="AD138" s="118"/>
    </row>
    <row r="139" spans="1:30" ht="16.5" customHeight="1">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214"/>
      <c r="Y139" s="214"/>
      <c r="Z139" s="118"/>
      <c r="AA139" s="118"/>
      <c r="AB139" s="118"/>
      <c r="AC139" s="118"/>
      <c r="AD139" s="118"/>
    </row>
    <row r="140" spans="1:30" ht="16.5" customHeight="1">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214"/>
      <c r="Y140" s="214"/>
      <c r="Z140" s="118"/>
      <c r="AA140" s="118"/>
      <c r="AB140" s="118"/>
      <c r="AC140" s="118"/>
      <c r="AD140" s="118"/>
    </row>
    <row r="141" spans="1:30" ht="16.5" customHeight="1">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214"/>
      <c r="Y141" s="214"/>
      <c r="Z141" s="118"/>
      <c r="AA141" s="118"/>
      <c r="AB141" s="118"/>
      <c r="AC141" s="118"/>
      <c r="AD141" s="118"/>
    </row>
    <row r="142" spans="1:30" ht="16.5" customHeight="1">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214"/>
      <c r="Y142" s="214"/>
      <c r="Z142" s="118"/>
      <c r="AA142" s="118"/>
      <c r="AB142" s="118"/>
      <c r="AC142" s="118"/>
      <c r="AD142" s="118"/>
    </row>
    <row r="143" spans="1:30" ht="16.5" customHeight="1">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214"/>
      <c r="Y143" s="214"/>
      <c r="Z143" s="118"/>
      <c r="AA143" s="118"/>
      <c r="AB143" s="118"/>
      <c r="AC143" s="118"/>
      <c r="AD143" s="118"/>
    </row>
    <row r="144" spans="1:30" ht="16.5" customHeight="1">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214"/>
      <c r="Y144" s="214"/>
      <c r="Z144" s="118"/>
      <c r="AA144" s="118"/>
      <c r="AB144" s="118"/>
      <c r="AC144" s="118"/>
      <c r="AD144" s="118"/>
    </row>
    <row r="145" spans="1:30" ht="16.5" customHeight="1">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214"/>
      <c r="Y145" s="214"/>
      <c r="Z145" s="118"/>
      <c r="AA145" s="118"/>
      <c r="AB145" s="118"/>
      <c r="AC145" s="118"/>
      <c r="AD145" s="118"/>
    </row>
    <row r="146" spans="1:30" ht="16.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214"/>
      <c r="Y146" s="214"/>
      <c r="Z146" s="118"/>
      <c r="AA146" s="118"/>
      <c r="AB146" s="118"/>
      <c r="AC146" s="118"/>
      <c r="AD146" s="118"/>
    </row>
    <row r="147" spans="1:30" ht="16.5" customHeight="1">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214"/>
      <c r="Y147" s="214"/>
      <c r="Z147" s="118"/>
      <c r="AA147" s="118"/>
      <c r="AB147" s="118"/>
      <c r="AC147" s="118"/>
      <c r="AD147" s="118"/>
    </row>
    <row r="148" spans="1:30" ht="16.5" customHeight="1">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214"/>
      <c r="Y148" s="214"/>
      <c r="Z148" s="118"/>
      <c r="AA148" s="118"/>
      <c r="AB148" s="118"/>
      <c r="AC148" s="118"/>
      <c r="AD148" s="118"/>
    </row>
    <row r="149" spans="1:30" ht="16.5" customHeight="1">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214"/>
      <c r="Y149" s="214"/>
      <c r="Z149" s="118"/>
      <c r="AA149" s="118"/>
      <c r="AB149" s="118"/>
      <c r="AC149" s="118"/>
      <c r="AD149" s="118"/>
    </row>
    <row r="150" spans="1:30" ht="16.5" customHeight="1">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214"/>
      <c r="Y150" s="214"/>
      <c r="Z150" s="118"/>
      <c r="AA150" s="118"/>
      <c r="AB150" s="118"/>
      <c r="AC150" s="118"/>
      <c r="AD150" s="118"/>
    </row>
    <row r="151" spans="1:30" ht="16.5" customHeight="1">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214"/>
      <c r="Y151" s="214"/>
      <c r="Z151" s="118"/>
      <c r="AA151" s="118"/>
      <c r="AB151" s="118"/>
      <c r="AC151" s="118"/>
      <c r="AD151" s="118"/>
    </row>
    <row r="152" spans="1:30" ht="16.5" customHeight="1">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214"/>
      <c r="Y152" s="214"/>
      <c r="Z152" s="118"/>
      <c r="AA152" s="118"/>
      <c r="AB152" s="118"/>
      <c r="AC152" s="118"/>
      <c r="AD152" s="118"/>
    </row>
    <row r="153" spans="1:30" ht="16.5" customHeight="1">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214"/>
      <c r="Y153" s="214"/>
      <c r="Z153" s="118"/>
      <c r="AA153" s="118"/>
      <c r="AB153" s="118"/>
      <c r="AC153" s="118"/>
      <c r="AD153" s="118"/>
    </row>
    <row r="154" spans="1:30" ht="16.5" customHeight="1">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214"/>
      <c r="Y154" s="214"/>
      <c r="Z154" s="118"/>
      <c r="AA154" s="118"/>
      <c r="AB154" s="118"/>
      <c r="AC154" s="118"/>
      <c r="AD154" s="118"/>
    </row>
    <row r="155" spans="1:30" ht="16.5" customHeight="1">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214"/>
      <c r="Y155" s="214"/>
      <c r="Z155" s="118"/>
      <c r="AA155" s="118"/>
      <c r="AB155" s="118"/>
      <c r="AC155" s="118"/>
      <c r="AD155" s="118"/>
    </row>
    <row r="156" spans="1:30" ht="16.5" customHeight="1">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214"/>
      <c r="Y156" s="214"/>
      <c r="Z156" s="118"/>
      <c r="AA156" s="118"/>
      <c r="AB156" s="118"/>
      <c r="AC156" s="118"/>
      <c r="AD156" s="118"/>
    </row>
    <row r="157" spans="1:30" ht="16.5" customHeight="1">
      <c r="A157" s="118"/>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214"/>
      <c r="Y157" s="214"/>
      <c r="Z157" s="118"/>
      <c r="AA157" s="118"/>
      <c r="AB157" s="118"/>
      <c r="AC157" s="118"/>
      <c r="AD157" s="118"/>
    </row>
    <row r="158" spans="1:30" ht="16.5" customHeight="1">
      <c r="A158" s="118"/>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214"/>
      <c r="Y158" s="214"/>
      <c r="Z158" s="118"/>
      <c r="AA158" s="118"/>
      <c r="AB158" s="118"/>
      <c r="AC158" s="118"/>
      <c r="AD158" s="118"/>
    </row>
    <row r="159" spans="1:30" ht="16.5" customHeight="1">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214"/>
      <c r="Y159" s="214"/>
      <c r="Z159" s="118"/>
      <c r="AA159" s="118"/>
      <c r="AB159" s="118"/>
      <c r="AC159" s="118"/>
      <c r="AD159" s="118"/>
    </row>
    <row r="160" spans="1:30" ht="16.5" customHeight="1">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214"/>
      <c r="Y160" s="214"/>
      <c r="Z160" s="118"/>
      <c r="AA160" s="118"/>
      <c r="AB160" s="118"/>
      <c r="AC160" s="118"/>
      <c r="AD160" s="118"/>
    </row>
    <row r="161" spans="1:30" ht="16.5" customHeight="1">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214"/>
      <c r="Y161" s="214"/>
      <c r="Z161" s="118"/>
      <c r="AA161" s="118"/>
      <c r="AB161" s="118"/>
      <c r="AC161" s="118"/>
      <c r="AD161" s="118"/>
    </row>
    <row r="162" spans="1:30" ht="16.5" customHeight="1">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214"/>
      <c r="Y162" s="214"/>
      <c r="Z162" s="118"/>
      <c r="AA162" s="118"/>
      <c r="AB162" s="118"/>
      <c r="AC162" s="118"/>
      <c r="AD162" s="118"/>
    </row>
    <row r="163" spans="1:30" ht="16.5" customHeight="1">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214"/>
      <c r="Y163" s="214"/>
      <c r="Z163" s="118"/>
      <c r="AA163" s="118"/>
      <c r="AB163" s="118"/>
      <c r="AC163" s="118"/>
      <c r="AD163" s="118"/>
    </row>
    <row r="164" spans="1:30" ht="16.5" customHeight="1">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214"/>
      <c r="Y164" s="214"/>
      <c r="Z164" s="118"/>
      <c r="AA164" s="118"/>
      <c r="AB164" s="118"/>
      <c r="AC164" s="118"/>
      <c r="AD164" s="118"/>
    </row>
    <row r="165" spans="1:30" ht="16.5" customHeight="1">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214"/>
      <c r="Y165" s="214"/>
      <c r="Z165" s="118"/>
      <c r="AA165" s="118"/>
      <c r="AB165" s="118"/>
      <c r="AC165" s="118"/>
      <c r="AD165" s="118"/>
    </row>
    <row r="166" spans="1:30" ht="16.5" customHeight="1">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214"/>
      <c r="Y166" s="214"/>
      <c r="Z166" s="118"/>
      <c r="AA166" s="118"/>
      <c r="AB166" s="118"/>
      <c r="AC166" s="118"/>
      <c r="AD166" s="118"/>
    </row>
    <row r="167" spans="1:30" ht="16.5" customHeight="1">
      <c r="A167" s="118"/>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214"/>
      <c r="Y167" s="214"/>
      <c r="Z167" s="118"/>
      <c r="AA167" s="118"/>
      <c r="AB167" s="118"/>
      <c r="AC167" s="118"/>
      <c r="AD167" s="118"/>
    </row>
    <row r="168" spans="1:30" ht="16.5" customHeight="1">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214"/>
      <c r="Y168" s="214"/>
      <c r="Z168" s="118"/>
      <c r="AA168" s="118"/>
      <c r="AB168" s="118"/>
      <c r="AC168" s="118"/>
      <c r="AD168" s="118"/>
    </row>
    <row r="169" spans="1:30" ht="16.5" customHeight="1">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214"/>
      <c r="Y169" s="214"/>
      <c r="Z169" s="118"/>
      <c r="AA169" s="118"/>
      <c r="AB169" s="118"/>
      <c r="AC169" s="118"/>
      <c r="AD169" s="118"/>
    </row>
    <row r="170" spans="1:30" ht="16.5" customHeight="1">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214"/>
      <c r="Y170" s="214"/>
      <c r="Z170" s="118"/>
      <c r="AA170" s="118"/>
      <c r="AB170" s="118"/>
      <c r="AC170" s="118"/>
      <c r="AD170" s="118"/>
    </row>
    <row r="171" spans="1:30" ht="16.5" customHeight="1">
      <c r="A171" s="118"/>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214"/>
      <c r="Y171" s="214"/>
      <c r="Z171" s="118"/>
      <c r="AA171" s="118"/>
      <c r="AB171" s="118"/>
      <c r="AC171" s="118"/>
      <c r="AD171" s="118"/>
    </row>
    <row r="172" spans="1:30" ht="16.5" customHeight="1">
      <c r="A172" s="118"/>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214"/>
      <c r="Y172" s="214"/>
      <c r="Z172" s="118"/>
      <c r="AA172" s="118"/>
      <c r="AB172" s="118"/>
      <c r="AC172" s="118"/>
      <c r="AD172" s="118"/>
    </row>
    <row r="173" spans="1:30" ht="16.5" customHeight="1">
      <c r="A173" s="118"/>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214"/>
      <c r="Y173" s="214"/>
      <c r="Z173" s="118"/>
      <c r="AA173" s="118"/>
      <c r="AB173" s="118"/>
      <c r="AC173" s="118"/>
      <c r="AD173" s="118"/>
    </row>
    <row r="174" spans="1:30" ht="16.5" customHeight="1">
      <c r="A174" s="118"/>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214"/>
      <c r="Y174" s="214"/>
      <c r="Z174" s="118"/>
      <c r="AA174" s="118"/>
      <c r="AB174" s="118"/>
      <c r="AC174" s="118"/>
      <c r="AD174" s="118"/>
    </row>
    <row r="175" spans="1:30" ht="16.5" customHeight="1">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214"/>
      <c r="Y175" s="214"/>
      <c r="Z175" s="118"/>
      <c r="AA175" s="118"/>
      <c r="AB175" s="118"/>
      <c r="AC175" s="118"/>
      <c r="AD175" s="118"/>
    </row>
    <row r="176" spans="1:30" ht="16.5" customHeight="1">
      <c r="A176" s="118"/>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214"/>
      <c r="Y176" s="214"/>
      <c r="Z176" s="118"/>
      <c r="AA176" s="118"/>
      <c r="AB176" s="118"/>
      <c r="AC176" s="118"/>
      <c r="AD176" s="118"/>
    </row>
    <row r="177" spans="1:30" ht="16.5" customHeight="1">
      <c r="A177" s="118"/>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214"/>
      <c r="Y177" s="214"/>
      <c r="Z177" s="118"/>
      <c r="AA177" s="118"/>
      <c r="AB177" s="118"/>
      <c r="AC177" s="118"/>
      <c r="AD177" s="118"/>
    </row>
    <row r="178" spans="1:30" ht="16.5" customHeight="1">
      <c r="A178" s="118"/>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214"/>
      <c r="Y178" s="214"/>
      <c r="Z178" s="118"/>
      <c r="AA178" s="118"/>
      <c r="AB178" s="118"/>
      <c r="AC178" s="118"/>
      <c r="AD178" s="118"/>
    </row>
    <row r="179" spans="1:30" ht="16.5" customHeight="1">
      <c r="A179" s="118"/>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214"/>
      <c r="Y179" s="214"/>
      <c r="Z179" s="118"/>
      <c r="AA179" s="118"/>
      <c r="AB179" s="118"/>
      <c r="AC179" s="118"/>
      <c r="AD179" s="118"/>
    </row>
    <row r="180" spans="1:30" ht="16.5" customHeight="1">
      <c r="A180" s="118"/>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214"/>
      <c r="Y180" s="214"/>
      <c r="Z180" s="118"/>
      <c r="AA180" s="118"/>
      <c r="AB180" s="118"/>
      <c r="AC180" s="118"/>
      <c r="AD180" s="118"/>
    </row>
    <row r="181" spans="1:30" ht="16.5" customHeight="1">
      <c r="A181" s="118"/>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214"/>
      <c r="Y181" s="214"/>
      <c r="Z181" s="118"/>
      <c r="AA181" s="118"/>
      <c r="AB181" s="118"/>
      <c r="AC181" s="118"/>
      <c r="AD181" s="118"/>
    </row>
    <row r="182" spans="1:30" ht="16.5" customHeight="1">
      <c r="A182" s="118"/>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214"/>
      <c r="Y182" s="214"/>
      <c r="Z182" s="118"/>
      <c r="AA182" s="118"/>
      <c r="AB182" s="118"/>
      <c r="AC182" s="118"/>
      <c r="AD182" s="118"/>
    </row>
    <row r="183" spans="1:30" ht="16.5" customHeight="1">
      <c r="A183" s="118"/>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214"/>
      <c r="Y183" s="214"/>
      <c r="Z183" s="118"/>
      <c r="AA183" s="118"/>
      <c r="AB183" s="118"/>
      <c r="AC183" s="118"/>
      <c r="AD183" s="118"/>
    </row>
    <row r="184" spans="1:30" ht="16.5" customHeight="1">
      <c r="A184" s="118"/>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214"/>
      <c r="Y184" s="214"/>
      <c r="Z184" s="118"/>
      <c r="AA184" s="118"/>
      <c r="AB184" s="118"/>
      <c r="AC184" s="118"/>
      <c r="AD184" s="118"/>
    </row>
    <row r="185" spans="1:30" ht="16.5" customHeight="1">
      <c r="A185" s="118"/>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214"/>
      <c r="Y185" s="214"/>
      <c r="Z185" s="118"/>
      <c r="AA185" s="118"/>
      <c r="AB185" s="118"/>
      <c r="AC185" s="118"/>
      <c r="AD185" s="118"/>
    </row>
    <row r="186" spans="1:30" ht="16.5" customHeight="1">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214"/>
      <c r="Y186" s="214"/>
      <c r="Z186" s="118"/>
      <c r="AA186" s="118"/>
      <c r="AB186" s="118"/>
      <c r="AC186" s="118"/>
      <c r="AD186" s="118"/>
    </row>
    <row r="187" spans="1:30" ht="16.5" customHeight="1">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214"/>
      <c r="Y187" s="214"/>
      <c r="Z187" s="118"/>
      <c r="AA187" s="118"/>
      <c r="AB187" s="118"/>
      <c r="AC187" s="118"/>
      <c r="AD187" s="118"/>
    </row>
    <row r="188" spans="1:30" ht="16.5" customHeight="1">
      <c r="A188" s="118"/>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214"/>
      <c r="Y188" s="214"/>
      <c r="Z188" s="118"/>
      <c r="AA188" s="118"/>
      <c r="AB188" s="118"/>
      <c r="AC188" s="118"/>
      <c r="AD188" s="118"/>
    </row>
    <row r="189" spans="1:30" ht="16.5" customHeight="1">
      <c r="A189" s="118"/>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214"/>
      <c r="Y189" s="214"/>
      <c r="Z189" s="118"/>
      <c r="AA189" s="118"/>
      <c r="AB189" s="118"/>
      <c r="AC189" s="118"/>
      <c r="AD189" s="118"/>
    </row>
    <row r="190" spans="1:30" ht="16.5" customHeight="1">
      <c r="A190" s="118"/>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214"/>
      <c r="Y190" s="214"/>
      <c r="Z190" s="118"/>
      <c r="AA190" s="118"/>
      <c r="AB190" s="118"/>
      <c r="AC190" s="118"/>
      <c r="AD190" s="118"/>
    </row>
    <row r="191" spans="1:30" ht="16.5" customHeight="1">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214"/>
      <c r="Y191" s="214"/>
      <c r="Z191" s="118"/>
      <c r="AA191" s="118"/>
      <c r="AB191" s="118"/>
      <c r="AC191" s="118"/>
      <c r="AD191" s="118"/>
    </row>
    <row r="192" spans="1:30" ht="16.5" customHeight="1">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214"/>
      <c r="Y192" s="214"/>
      <c r="Z192" s="118"/>
      <c r="AA192" s="118"/>
      <c r="AB192" s="118"/>
      <c r="AC192" s="118"/>
      <c r="AD192" s="118"/>
    </row>
    <row r="193" spans="1:30" ht="16.5" customHeight="1">
      <c r="A193" s="118"/>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214"/>
      <c r="Y193" s="214"/>
      <c r="Z193" s="118"/>
      <c r="AA193" s="118"/>
      <c r="AB193" s="118"/>
      <c r="AC193" s="118"/>
      <c r="AD193" s="118"/>
    </row>
    <row r="194" spans="1:30" ht="16.5" customHeight="1">
      <c r="A194" s="118"/>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214"/>
      <c r="Y194" s="214"/>
      <c r="Z194" s="118"/>
      <c r="AA194" s="118"/>
      <c r="AB194" s="118"/>
      <c r="AC194" s="118"/>
      <c r="AD194" s="118"/>
    </row>
    <row r="195" spans="1:30" ht="16.5" customHeight="1">
      <c r="A195" s="118"/>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214"/>
      <c r="Y195" s="214"/>
      <c r="Z195" s="118"/>
      <c r="AA195" s="118"/>
      <c r="AB195" s="118"/>
      <c r="AC195" s="118"/>
      <c r="AD195" s="118"/>
    </row>
    <row r="196" spans="1:30" ht="16.5" customHeight="1">
      <c r="A196" s="118"/>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214"/>
      <c r="Y196" s="214"/>
      <c r="Z196" s="118"/>
      <c r="AA196" s="118"/>
      <c r="AB196" s="118"/>
      <c r="AC196" s="118"/>
      <c r="AD196" s="118"/>
    </row>
    <row r="197" spans="1:30" ht="16.5" customHeight="1">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214"/>
      <c r="Y197" s="214"/>
      <c r="Z197" s="118"/>
      <c r="AA197" s="118"/>
      <c r="AB197" s="118"/>
      <c r="AC197" s="118"/>
      <c r="AD197" s="118"/>
    </row>
    <row r="198" spans="1:30" ht="16.5" customHeight="1">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214"/>
      <c r="Y198" s="214"/>
      <c r="Z198" s="118"/>
      <c r="AA198" s="118"/>
      <c r="AB198" s="118"/>
      <c r="AC198" s="118"/>
      <c r="AD198" s="118"/>
    </row>
    <row r="199" spans="1:30" ht="16.5" customHeight="1">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214"/>
      <c r="Y199" s="214"/>
      <c r="Z199" s="118"/>
      <c r="AA199" s="118"/>
      <c r="AB199" s="118"/>
      <c r="AC199" s="118"/>
      <c r="AD199" s="118"/>
    </row>
    <row r="200" spans="1:30" ht="16.5" customHeight="1">
      <c r="A200" s="118"/>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214"/>
      <c r="Y200" s="214"/>
      <c r="Z200" s="118"/>
      <c r="AA200" s="118"/>
      <c r="AB200" s="118"/>
      <c r="AC200" s="118"/>
      <c r="AD200" s="118"/>
    </row>
    <row r="201" spans="1:30" ht="16.5" customHeight="1">
      <c r="A201" s="118"/>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214"/>
      <c r="Y201" s="214"/>
      <c r="Z201" s="118"/>
      <c r="AA201" s="118"/>
      <c r="AB201" s="118"/>
      <c r="AC201" s="118"/>
      <c r="AD201" s="118"/>
    </row>
    <row r="202" spans="1:30" ht="16.5" customHeight="1">
      <c r="A202" s="118"/>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214"/>
      <c r="Y202" s="214"/>
      <c r="Z202" s="118"/>
      <c r="AA202" s="118"/>
      <c r="AB202" s="118"/>
      <c r="AC202" s="118"/>
      <c r="AD202" s="118"/>
    </row>
    <row r="203" spans="1:30" ht="16.5" customHeight="1">
      <c r="A203" s="118"/>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214"/>
      <c r="Y203" s="214"/>
      <c r="Z203" s="118"/>
      <c r="AA203" s="118"/>
      <c r="AB203" s="118"/>
      <c r="AC203" s="118"/>
      <c r="AD203" s="118"/>
    </row>
    <row r="204" spans="1:30" ht="16.5" customHeight="1">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214"/>
      <c r="Y204" s="214"/>
      <c r="Z204" s="118"/>
      <c r="AA204" s="118"/>
      <c r="AB204" s="118"/>
      <c r="AC204" s="118"/>
      <c r="AD204" s="118"/>
    </row>
    <row r="205" spans="1:30" ht="16.5" customHeight="1">
      <c r="A205" s="118"/>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214"/>
      <c r="Y205" s="214"/>
      <c r="Z205" s="118"/>
      <c r="AA205" s="118"/>
      <c r="AB205" s="118"/>
      <c r="AC205" s="118"/>
      <c r="AD205" s="118"/>
    </row>
    <row r="206" spans="1:30" ht="16.5" customHeight="1">
      <c r="A206" s="118"/>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214"/>
      <c r="Y206" s="214"/>
      <c r="Z206" s="118"/>
      <c r="AA206" s="118"/>
      <c r="AB206" s="118"/>
      <c r="AC206" s="118"/>
      <c r="AD206" s="118"/>
    </row>
    <row r="207" spans="1:30" ht="16.5" customHeight="1">
      <c r="A207" s="118"/>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214"/>
      <c r="Y207" s="214"/>
      <c r="Z207" s="118"/>
      <c r="AA207" s="118"/>
      <c r="AB207" s="118"/>
      <c r="AC207" s="118"/>
      <c r="AD207" s="118"/>
    </row>
    <row r="208" spans="1:30" ht="16.5" customHeight="1">
      <c r="A208" s="118"/>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214"/>
      <c r="Y208" s="214"/>
      <c r="Z208" s="118"/>
      <c r="AA208" s="118"/>
      <c r="AB208" s="118"/>
      <c r="AC208" s="118"/>
      <c r="AD208" s="118"/>
    </row>
    <row r="209" spans="1:30" ht="16.5" customHeight="1">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214"/>
      <c r="Y209" s="214"/>
      <c r="Z209" s="118"/>
      <c r="AA209" s="118"/>
      <c r="AB209" s="118"/>
      <c r="AC209" s="118"/>
      <c r="AD209" s="118"/>
    </row>
    <row r="210" spans="1:30" ht="16.5" customHeight="1">
      <c r="A210" s="118"/>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214"/>
      <c r="Y210" s="214"/>
      <c r="Z210" s="118"/>
      <c r="AA210" s="118"/>
      <c r="AB210" s="118"/>
      <c r="AC210" s="118"/>
      <c r="AD210" s="118"/>
    </row>
    <row r="211" spans="1:30" ht="16.5" customHeight="1">
      <c r="A211" s="118"/>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214"/>
      <c r="Y211" s="214"/>
      <c r="Z211" s="118"/>
      <c r="AA211" s="118"/>
      <c r="AB211" s="118"/>
      <c r="AC211" s="118"/>
      <c r="AD211" s="118"/>
    </row>
    <row r="212" spans="1:30" ht="16.5" customHeight="1">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214"/>
      <c r="Y212" s="214"/>
      <c r="Z212" s="118"/>
      <c r="AA212" s="118"/>
      <c r="AB212" s="118"/>
      <c r="AC212" s="118"/>
      <c r="AD212" s="118"/>
    </row>
    <row r="213" spans="1:30" ht="16.5" customHeight="1">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214"/>
      <c r="Y213" s="214"/>
      <c r="Z213" s="118"/>
      <c r="AA213" s="118"/>
      <c r="AB213" s="118"/>
      <c r="AC213" s="118"/>
      <c r="AD213" s="118"/>
    </row>
    <row r="214" spans="1:30" ht="16.5" customHeight="1">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214"/>
      <c r="Y214" s="214"/>
      <c r="Z214" s="118"/>
      <c r="AA214" s="118"/>
      <c r="AB214" s="118"/>
      <c r="AC214" s="118"/>
      <c r="AD214" s="118"/>
    </row>
    <row r="215" spans="1:30" ht="16.5" customHeight="1">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214"/>
      <c r="Y215" s="214"/>
      <c r="Z215" s="118"/>
      <c r="AA215" s="118"/>
      <c r="AB215" s="118"/>
      <c r="AC215" s="118"/>
      <c r="AD215" s="118"/>
    </row>
    <row r="216" spans="1:30" ht="16.5" customHeight="1">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214"/>
      <c r="Y216" s="214"/>
      <c r="Z216" s="118"/>
      <c r="AA216" s="118"/>
      <c r="AB216" s="118"/>
      <c r="AC216" s="118"/>
      <c r="AD216" s="118"/>
    </row>
    <row r="217" spans="1:30" ht="16.5" customHeight="1">
      <c r="A217" s="118"/>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214"/>
      <c r="Y217" s="214"/>
      <c r="Z217" s="118"/>
      <c r="AA217" s="118"/>
      <c r="AB217" s="118"/>
      <c r="AC217" s="118"/>
      <c r="AD217" s="118"/>
    </row>
    <row r="218" spans="1:30" ht="16.5" customHeight="1">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214"/>
      <c r="Y218" s="214"/>
      <c r="Z218" s="118"/>
      <c r="AA218" s="118"/>
      <c r="AB218" s="118"/>
      <c r="AC218" s="118"/>
      <c r="AD218" s="118"/>
    </row>
    <row r="219" spans="1:30" ht="16.5" customHeight="1">
      <c r="A219" s="118"/>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214"/>
      <c r="Y219" s="214"/>
      <c r="Z219" s="118"/>
      <c r="AA219" s="118"/>
      <c r="AB219" s="118"/>
      <c r="AC219" s="118"/>
      <c r="AD219" s="118"/>
    </row>
    <row r="220" spans="1:30" ht="16.5" customHeight="1">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214"/>
      <c r="Y220" s="214"/>
      <c r="Z220" s="118"/>
      <c r="AA220" s="118"/>
      <c r="AB220" s="118"/>
      <c r="AC220" s="118"/>
      <c r="AD220" s="118"/>
    </row>
    <row r="221" spans="1:30" ht="16.5" customHeight="1">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214"/>
      <c r="Y221" s="214"/>
      <c r="Z221" s="118"/>
      <c r="AA221" s="118"/>
      <c r="AB221" s="118"/>
      <c r="AC221" s="118"/>
      <c r="AD221" s="118"/>
    </row>
    <row r="222" spans="1:30" ht="16.5" customHeight="1">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214"/>
      <c r="Y222" s="214"/>
      <c r="Z222" s="118"/>
      <c r="AA222" s="118"/>
      <c r="AB222" s="118"/>
      <c r="AC222" s="118"/>
      <c r="AD222" s="118"/>
    </row>
    <row r="223" spans="1:30" ht="16.5" customHeight="1">
      <c r="A223" s="118"/>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214"/>
      <c r="Y223" s="214"/>
      <c r="Z223" s="118"/>
      <c r="AA223" s="118"/>
      <c r="AB223" s="118"/>
      <c r="AC223" s="118"/>
      <c r="AD223" s="118"/>
    </row>
    <row r="224" spans="1:30" ht="16.5" customHeight="1">
      <c r="A224" s="118"/>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214"/>
      <c r="Y224" s="214"/>
      <c r="Z224" s="118"/>
      <c r="AA224" s="118"/>
      <c r="AB224" s="118"/>
      <c r="AC224" s="118"/>
      <c r="AD224" s="118"/>
    </row>
    <row r="225" spans="1:30" ht="16.5" customHeight="1">
      <c r="A225" s="118"/>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214"/>
      <c r="Y225" s="214"/>
      <c r="Z225" s="118"/>
      <c r="AA225" s="118"/>
      <c r="AB225" s="118"/>
      <c r="AC225" s="118"/>
      <c r="AD225" s="118"/>
    </row>
    <row r="226" spans="1:30" ht="16.5" customHeight="1">
      <c r="A226" s="118"/>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214"/>
      <c r="Y226" s="214"/>
      <c r="Z226" s="118"/>
      <c r="AA226" s="118"/>
      <c r="AB226" s="118"/>
      <c r="AC226" s="118"/>
      <c r="AD226" s="118"/>
    </row>
    <row r="227" spans="1:30" ht="16.5" customHeight="1">
      <c r="A227" s="118"/>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214"/>
      <c r="Y227" s="214"/>
      <c r="Z227" s="118"/>
      <c r="AA227" s="118"/>
      <c r="AB227" s="118"/>
      <c r="AC227" s="118"/>
      <c r="AD227" s="118"/>
    </row>
    <row r="228" spans="1:30" ht="16.5" customHeight="1">
      <c r="A228" s="118"/>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214"/>
      <c r="Y228" s="214"/>
      <c r="Z228" s="118"/>
      <c r="AA228" s="118"/>
      <c r="AB228" s="118"/>
      <c r="AC228" s="118"/>
      <c r="AD228" s="118"/>
    </row>
    <row r="229" spans="1:30" ht="16.5" customHeight="1">
      <c r="A229" s="118"/>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214"/>
      <c r="Y229" s="214"/>
      <c r="Z229" s="118"/>
      <c r="AA229" s="118"/>
      <c r="AB229" s="118"/>
      <c r="AC229" s="118"/>
      <c r="AD229" s="118"/>
    </row>
    <row r="230" spans="1:30" ht="16.5" customHeight="1">
      <c r="A230" s="118"/>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214"/>
      <c r="Y230" s="214"/>
      <c r="Z230" s="118"/>
      <c r="AA230" s="118"/>
      <c r="AB230" s="118"/>
      <c r="AC230" s="118"/>
      <c r="AD230" s="118"/>
    </row>
    <row r="231" spans="1:30" ht="16.5" customHeight="1">
      <c r="A231" s="118"/>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214"/>
      <c r="Y231" s="214"/>
      <c r="Z231" s="118"/>
      <c r="AA231" s="118"/>
      <c r="AB231" s="118"/>
      <c r="AC231" s="118"/>
      <c r="AD231" s="118"/>
    </row>
    <row r="232" spans="1:30" ht="16.5" customHeight="1">
      <c r="A232" s="118"/>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214"/>
      <c r="Y232" s="214"/>
      <c r="Z232" s="118"/>
      <c r="AA232" s="118"/>
      <c r="AB232" s="118"/>
      <c r="AC232" s="118"/>
      <c r="AD232" s="118"/>
    </row>
    <row r="233" spans="1:30" ht="16.5" customHeight="1">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214"/>
      <c r="Y233" s="214"/>
      <c r="Z233" s="118"/>
      <c r="AA233" s="118"/>
      <c r="AB233" s="118"/>
      <c r="AC233" s="118"/>
      <c r="AD233" s="118"/>
    </row>
    <row r="234" spans="1:30" ht="16.5" customHeight="1">
      <c r="A234" s="118"/>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214"/>
      <c r="Y234" s="214"/>
      <c r="Z234" s="118"/>
      <c r="AA234" s="118"/>
      <c r="AB234" s="118"/>
      <c r="AC234" s="118"/>
      <c r="AD234" s="118"/>
    </row>
    <row r="235" spans="1:30" ht="16.5" customHeight="1">
      <c r="A235" s="118"/>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214"/>
      <c r="Y235" s="214"/>
      <c r="Z235" s="118"/>
      <c r="AA235" s="118"/>
      <c r="AB235" s="118"/>
      <c r="AC235" s="118"/>
      <c r="AD235" s="118"/>
    </row>
    <row r="236" spans="1:30" ht="15.75" customHeight="1"/>
    <row r="237" spans="1:30" ht="15.75" customHeight="1"/>
    <row r="238" spans="1:30" ht="15.75" customHeight="1"/>
    <row r="239" spans="1:30" ht="15.75" customHeight="1"/>
    <row r="240" spans="1:3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T35" xr:uid="{00000000-0009-0000-0000-000003000000}"/>
  <mergeCells count="26">
    <mergeCell ref="N17:P17"/>
    <mergeCell ref="N18:P18"/>
    <mergeCell ref="N32:P32"/>
    <mergeCell ref="N33:P33"/>
    <mergeCell ref="N34:P34"/>
    <mergeCell ref="N19:P19"/>
    <mergeCell ref="N20:P20"/>
    <mergeCell ref="N21:P21"/>
    <mergeCell ref="N23:P23"/>
    <mergeCell ref="N26:P26"/>
    <mergeCell ref="N27:P27"/>
    <mergeCell ref="N31:P31"/>
    <mergeCell ref="N4:P4"/>
    <mergeCell ref="N8:P8"/>
    <mergeCell ref="N14:P14"/>
    <mergeCell ref="N15:P15"/>
    <mergeCell ref="N16:P16"/>
    <mergeCell ref="AA1:AE1"/>
    <mergeCell ref="AD2:AE2"/>
    <mergeCell ref="A1:J1"/>
    <mergeCell ref="K1:M1"/>
    <mergeCell ref="N1:P1"/>
    <mergeCell ref="Q1:T1"/>
    <mergeCell ref="U1:W1"/>
    <mergeCell ref="X1:Z1"/>
    <mergeCell ref="B2:C2"/>
  </mergeCells>
  <conditionalFormatting sqref="I3:J34">
    <cfRule type="expression" dxfId="1" priority="1">
      <formula>I3&lt;44682</formula>
    </cfRule>
  </conditionalFormatting>
  <hyperlinks>
    <hyperlink ref="W3" r:id="rId1" xr:uid="{00000000-0004-0000-0300-000000000000}"/>
    <hyperlink ref="W4" r:id="rId2" location="label/Rendici%C3%B3n+de+Cuentas+Alcaldesa+2021/FMfcgzGpGnNsWLHcZwrPkkncwnPPMMxB?compose=CllgCJZZQrDFQkkBfdcVXpkrcJxJbKnvDfxmQRqFldNgfxtZvJpXCxNtvjpWnSZJrLpKJmXlZkg&amp;projector=1" xr:uid="{00000000-0004-0000-0300-000001000000}"/>
    <hyperlink ref="M5" r:id="rId3" xr:uid="{00000000-0004-0000-0300-000002000000}"/>
    <hyperlink ref="W5" r:id="rId4" xr:uid="{00000000-0004-0000-0300-000003000000}"/>
    <hyperlink ref="M6" r:id="rId5" location="overlay-context=mipg/documentos-estrategicos" xr:uid="{00000000-0004-0000-0300-000004000000}"/>
    <hyperlink ref="M7" r:id="rId6" location="overlay-context=mipg/documentos-estrategicos" xr:uid="{00000000-0004-0000-0300-000005000000}"/>
    <hyperlink ref="W18" r:id="rId7" xr:uid="{00000000-0004-0000-0300-000006000000}"/>
    <hyperlink ref="M24" r:id="rId8" xr:uid="{00000000-0004-0000-0300-000007000000}"/>
    <hyperlink ref="W31" r:id="rId9" xr:uid="{00000000-0004-0000-0300-000008000000}"/>
  </hyperlink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1000"/>
  <sheetViews>
    <sheetView showGridLines="0" topLeftCell="D1" zoomScale="60" zoomScaleNormal="60" workbookViewId="0">
      <selection activeCell="AP6" sqref="AP6"/>
    </sheetView>
  </sheetViews>
  <sheetFormatPr baseColWidth="10" defaultColWidth="14.42578125" defaultRowHeight="15" customHeight="1"/>
  <cols>
    <col min="1" max="6" width="26.140625" customWidth="1"/>
    <col min="7" max="8" width="28.28515625" customWidth="1"/>
    <col min="9" max="9" width="26.140625" customWidth="1"/>
    <col min="10" max="10" width="31.42578125" customWidth="1"/>
    <col min="11" max="12" width="19" customWidth="1"/>
    <col min="13" max="13" width="26.140625" customWidth="1"/>
    <col min="14" max="24" width="26.140625" hidden="1" customWidth="1"/>
    <col min="25" max="25" width="34" hidden="1" customWidth="1"/>
    <col min="26" max="26" width="36.7109375" hidden="1" customWidth="1"/>
    <col min="27" max="28" width="14.42578125" hidden="1"/>
    <col min="29" max="29" width="36.7109375" hidden="1" customWidth="1"/>
    <col min="30" max="33" width="23.140625" hidden="1" customWidth="1"/>
    <col min="35" max="35" width="23.28515625" customWidth="1"/>
    <col min="38" max="38" width="17.42578125" customWidth="1"/>
    <col min="40" max="40" width="28" customWidth="1"/>
  </cols>
  <sheetData>
    <row r="1" spans="1:43" ht="16.5" customHeight="1">
      <c r="A1" s="501" t="s">
        <v>706</v>
      </c>
      <c r="B1" s="492"/>
      <c r="C1" s="492"/>
      <c r="D1" s="492"/>
      <c r="E1" s="492"/>
      <c r="F1" s="492"/>
      <c r="G1" s="492"/>
      <c r="H1" s="492"/>
      <c r="I1" s="492"/>
      <c r="J1" s="492"/>
      <c r="K1" s="492"/>
      <c r="L1" s="492"/>
      <c r="M1" s="478"/>
      <c r="N1" s="491" t="s">
        <v>510</v>
      </c>
      <c r="O1" s="492"/>
      <c r="P1" s="493"/>
      <c r="Q1" s="497" t="s">
        <v>511</v>
      </c>
      <c r="R1" s="492"/>
      <c r="S1" s="493"/>
      <c r="T1" s="500" t="s">
        <v>512</v>
      </c>
      <c r="U1" s="492"/>
      <c r="V1" s="492"/>
      <c r="W1" s="493"/>
      <c r="X1" s="491" t="s">
        <v>707</v>
      </c>
      <c r="Y1" s="492"/>
      <c r="Z1" s="493"/>
      <c r="AA1" s="497" t="s">
        <v>708</v>
      </c>
      <c r="AB1" s="492"/>
      <c r="AC1" s="493"/>
      <c r="AD1" s="500" t="s">
        <v>709</v>
      </c>
      <c r="AE1" s="492"/>
      <c r="AF1" s="492"/>
      <c r="AG1" s="493"/>
      <c r="AH1" s="491" t="s">
        <v>513</v>
      </c>
      <c r="AI1" s="492"/>
      <c r="AJ1" s="493"/>
      <c r="AK1" s="497" t="s">
        <v>514</v>
      </c>
      <c r="AL1" s="492"/>
      <c r="AM1" s="493"/>
      <c r="AN1" s="500" t="s">
        <v>515</v>
      </c>
      <c r="AO1" s="492"/>
      <c r="AP1" s="492"/>
      <c r="AQ1" s="493"/>
    </row>
    <row r="2" spans="1:43" ht="59.25" customHeight="1">
      <c r="A2" s="480"/>
      <c r="B2" s="495"/>
      <c r="C2" s="495"/>
      <c r="D2" s="495"/>
      <c r="E2" s="495"/>
      <c r="F2" s="495"/>
      <c r="G2" s="495"/>
      <c r="H2" s="495"/>
      <c r="I2" s="495"/>
      <c r="J2" s="495"/>
      <c r="K2" s="495"/>
      <c r="L2" s="495"/>
      <c r="M2" s="481"/>
      <c r="N2" s="476"/>
      <c r="O2" s="422"/>
      <c r="P2" s="494"/>
      <c r="Q2" s="498"/>
      <c r="R2" s="422"/>
      <c r="S2" s="494"/>
      <c r="T2" s="498"/>
      <c r="U2" s="422"/>
      <c r="V2" s="422"/>
      <c r="W2" s="494"/>
      <c r="X2" s="476"/>
      <c r="Y2" s="422"/>
      <c r="Z2" s="494"/>
      <c r="AA2" s="498"/>
      <c r="AB2" s="422"/>
      <c r="AC2" s="494"/>
      <c r="AD2" s="498"/>
      <c r="AE2" s="422"/>
      <c r="AF2" s="422"/>
      <c r="AG2" s="494"/>
      <c r="AH2" s="476"/>
      <c r="AI2" s="422"/>
      <c r="AJ2" s="494"/>
      <c r="AK2" s="498"/>
      <c r="AL2" s="422"/>
      <c r="AM2" s="494"/>
      <c r="AN2" s="498"/>
      <c r="AO2" s="422"/>
      <c r="AP2" s="422"/>
      <c r="AQ2" s="494"/>
    </row>
    <row r="3" spans="1:43" ht="37.5" customHeight="1">
      <c r="A3" s="504" t="s">
        <v>710</v>
      </c>
      <c r="B3" s="447"/>
      <c r="C3" s="453"/>
      <c r="D3" s="504" t="s">
        <v>711</v>
      </c>
      <c r="E3" s="447"/>
      <c r="F3" s="447"/>
      <c r="G3" s="447"/>
      <c r="H3" s="448"/>
      <c r="I3" s="502" t="s">
        <v>712</v>
      </c>
      <c r="J3" s="447"/>
      <c r="K3" s="447"/>
      <c r="L3" s="447"/>
      <c r="M3" s="448"/>
      <c r="N3" s="480"/>
      <c r="O3" s="495"/>
      <c r="P3" s="496"/>
      <c r="Q3" s="499"/>
      <c r="R3" s="495"/>
      <c r="S3" s="496"/>
      <c r="T3" s="499"/>
      <c r="U3" s="495"/>
      <c r="V3" s="495"/>
      <c r="W3" s="496"/>
      <c r="X3" s="480"/>
      <c r="Y3" s="495"/>
      <c r="Z3" s="496"/>
      <c r="AA3" s="499"/>
      <c r="AB3" s="495"/>
      <c r="AC3" s="496"/>
      <c r="AD3" s="499"/>
      <c r="AE3" s="495"/>
      <c r="AF3" s="495"/>
      <c r="AG3" s="496"/>
      <c r="AH3" s="480"/>
      <c r="AI3" s="495"/>
      <c r="AJ3" s="496"/>
      <c r="AK3" s="499"/>
      <c r="AL3" s="495"/>
      <c r="AM3" s="496"/>
      <c r="AN3" s="499"/>
      <c r="AO3" s="495"/>
      <c r="AP3" s="495"/>
      <c r="AQ3" s="496"/>
    </row>
    <row r="4" spans="1:43" ht="37.5" customHeight="1">
      <c r="A4" s="503" t="s">
        <v>713</v>
      </c>
      <c r="B4" s="503" t="s">
        <v>714</v>
      </c>
      <c r="C4" s="503" t="s">
        <v>715</v>
      </c>
      <c r="D4" s="503" t="s">
        <v>716</v>
      </c>
      <c r="E4" s="503" t="s">
        <v>717</v>
      </c>
      <c r="F4" s="503" t="s">
        <v>718</v>
      </c>
      <c r="G4" s="503" t="s">
        <v>719</v>
      </c>
      <c r="H4" s="503" t="s">
        <v>720</v>
      </c>
      <c r="I4" s="503" t="s">
        <v>721</v>
      </c>
      <c r="J4" s="503" t="s">
        <v>722</v>
      </c>
      <c r="K4" s="502" t="s">
        <v>723</v>
      </c>
      <c r="L4" s="453"/>
      <c r="M4" s="217" t="s">
        <v>724</v>
      </c>
      <c r="N4" s="490" t="s">
        <v>74</v>
      </c>
      <c r="O4" s="490" t="s">
        <v>75</v>
      </c>
      <c r="P4" s="490" t="s">
        <v>76</v>
      </c>
      <c r="Q4" s="487" t="s">
        <v>77</v>
      </c>
      <c r="R4" s="487" t="s">
        <v>78</v>
      </c>
      <c r="S4" s="487" t="s">
        <v>79</v>
      </c>
      <c r="T4" s="489" t="s">
        <v>80</v>
      </c>
      <c r="U4" s="489" t="s">
        <v>81</v>
      </c>
      <c r="V4" s="489" t="s">
        <v>517</v>
      </c>
      <c r="W4" s="489" t="s">
        <v>83</v>
      </c>
      <c r="X4" s="490" t="s">
        <v>74</v>
      </c>
      <c r="Y4" s="490" t="s">
        <v>75</v>
      </c>
      <c r="Z4" s="490" t="s">
        <v>76</v>
      </c>
      <c r="AA4" s="487" t="s">
        <v>77</v>
      </c>
      <c r="AB4" s="487" t="s">
        <v>78</v>
      </c>
      <c r="AC4" s="487" t="s">
        <v>79</v>
      </c>
      <c r="AD4" s="489" t="s">
        <v>80</v>
      </c>
      <c r="AE4" s="489" t="s">
        <v>81</v>
      </c>
      <c r="AF4" s="489" t="s">
        <v>517</v>
      </c>
      <c r="AG4" s="489" t="s">
        <v>83</v>
      </c>
      <c r="AH4" s="490" t="s">
        <v>74</v>
      </c>
      <c r="AI4" s="490" t="s">
        <v>75</v>
      </c>
      <c r="AJ4" s="490" t="s">
        <v>76</v>
      </c>
      <c r="AK4" s="487" t="s">
        <v>77</v>
      </c>
      <c r="AL4" s="487" t="s">
        <v>78</v>
      </c>
      <c r="AM4" s="487" t="s">
        <v>79</v>
      </c>
      <c r="AN4" s="489" t="s">
        <v>80</v>
      </c>
      <c r="AO4" s="489" t="s">
        <v>81</v>
      </c>
      <c r="AP4" s="489" t="s">
        <v>517</v>
      </c>
      <c r="AQ4" s="489" t="s">
        <v>83</v>
      </c>
    </row>
    <row r="5" spans="1:43" ht="37.5" customHeight="1">
      <c r="A5" s="442"/>
      <c r="B5" s="442"/>
      <c r="C5" s="442"/>
      <c r="D5" s="442"/>
      <c r="E5" s="442"/>
      <c r="F5" s="442"/>
      <c r="G5" s="442"/>
      <c r="H5" s="442"/>
      <c r="I5" s="442"/>
      <c r="J5" s="442"/>
      <c r="K5" s="167" t="s">
        <v>725</v>
      </c>
      <c r="L5" s="167" t="s">
        <v>726</v>
      </c>
      <c r="M5" s="167" t="s">
        <v>727</v>
      </c>
      <c r="N5" s="442"/>
      <c r="O5" s="442"/>
      <c r="P5" s="442"/>
      <c r="Q5" s="442"/>
      <c r="R5" s="442"/>
      <c r="S5" s="442"/>
      <c r="T5" s="442"/>
      <c r="U5" s="442"/>
      <c r="V5" s="442"/>
      <c r="W5" s="442"/>
      <c r="X5" s="488"/>
      <c r="Y5" s="488"/>
      <c r="Z5" s="488"/>
      <c r="AA5" s="488"/>
      <c r="AB5" s="488"/>
      <c r="AC5" s="488"/>
      <c r="AD5" s="488"/>
      <c r="AE5" s="488"/>
      <c r="AF5" s="488"/>
      <c r="AG5" s="488"/>
      <c r="AH5" s="488"/>
      <c r="AI5" s="488"/>
      <c r="AJ5" s="488"/>
      <c r="AK5" s="488"/>
      <c r="AL5" s="488"/>
      <c r="AM5" s="488"/>
      <c r="AN5" s="488"/>
      <c r="AO5" s="488"/>
      <c r="AP5" s="488"/>
      <c r="AQ5" s="488"/>
    </row>
    <row r="6" spans="1:43" ht="409.5" customHeight="1">
      <c r="A6" s="220">
        <v>1</v>
      </c>
      <c r="B6" s="84" t="s">
        <v>31</v>
      </c>
      <c r="C6" s="221" t="s">
        <v>728</v>
      </c>
      <c r="D6" s="84" t="s">
        <v>729</v>
      </c>
      <c r="E6" s="84" t="s">
        <v>730</v>
      </c>
      <c r="F6" s="84" t="s">
        <v>731</v>
      </c>
      <c r="G6" s="221" t="s">
        <v>732</v>
      </c>
      <c r="H6" s="84" t="s">
        <v>733</v>
      </c>
      <c r="I6" s="84" t="s">
        <v>734</v>
      </c>
      <c r="J6" s="84" t="s">
        <v>735</v>
      </c>
      <c r="K6" s="86">
        <v>44593</v>
      </c>
      <c r="L6" s="86">
        <v>44834</v>
      </c>
      <c r="M6" s="222">
        <v>44895</v>
      </c>
      <c r="N6" s="87">
        <v>0.2</v>
      </c>
      <c r="O6" s="89" t="s">
        <v>736</v>
      </c>
      <c r="P6" s="89" t="s">
        <v>737</v>
      </c>
      <c r="Q6" s="114"/>
      <c r="R6" s="114"/>
      <c r="S6" s="89" t="s">
        <v>738</v>
      </c>
      <c r="T6" s="91" t="s">
        <v>739</v>
      </c>
      <c r="U6" s="91" t="s">
        <v>740</v>
      </c>
      <c r="V6" s="223">
        <v>0</v>
      </c>
      <c r="W6" s="224">
        <v>0</v>
      </c>
      <c r="X6" s="225">
        <v>0.6</v>
      </c>
      <c r="Y6" s="91" t="s">
        <v>741</v>
      </c>
      <c r="Z6" s="91" t="s">
        <v>742</v>
      </c>
      <c r="AA6" s="114"/>
      <c r="AB6" s="114"/>
      <c r="AC6" s="89" t="s">
        <v>743</v>
      </c>
      <c r="AD6" s="226" t="s">
        <v>744</v>
      </c>
      <c r="AE6" s="100" t="s">
        <v>745</v>
      </c>
      <c r="AF6" s="89">
        <v>0</v>
      </c>
      <c r="AG6" s="89">
        <v>0</v>
      </c>
      <c r="AH6" s="225">
        <v>1</v>
      </c>
      <c r="AI6" s="227" t="s">
        <v>746</v>
      </c>
      <c r="AJ6" s="228" t="s">
        <v>747</v>
      </c>
      <c r="AK6" s="229" t="s">
        <v>99</v>
      </c>
      <c r="AL6" s="100" t="s">
        <v>99</v>
      </c>
      <c r="AM6" s="100" t="s">
        <v>748</v>
      </c>
      <c r="AN6" s="230" t="s">
        <v>749</v>
      </c>
      <c r="AO6" s="230" t="s">
        <v>750</v>
      </c>
      <c r="AP6" s="231">
        <v>1</v>
      </c>
      <c r="AQ6" s="231">
        <v>1</v>
      </c>
    </row>
    <row r="7" spans="1:43" ht="16.5" customHeight="1">
      <c r="A7" s="118"/>
      <c r="B7" s="118"/>
      <c r="C7" s="118"/>
      <c r="D7" s="118"/>
      <c r="E7" s="118"/>
      <c r="F7" s="118"/>
      <c r="G7" s="118"/>
      <c r="H7" s="118"/>
      <c r="I7" s="118"/>
      <c r="J7" s="118"/>
      <c r="K7" s="118"/>
      <c r="L7" s="118"/>
      <c r="M7" s="118"/>
      <c r="N7" s="118"/>
      <c r="O7" s="118"/>
      <c r="P7" s="118"/>
      <c r="Q7" s="118"/>
      <c r="R7" s="118"/>
      <c r="S7" s="118"/>
      <c r="T7" s="118"/>
      <c r="U7" s="120"/>
      <c r="V7" s="121"/>
      <c r="W7" s="232"/>
      <c r="X7" s="118"/>
      <c r="Y7" s="118"/>
      <c r="Z7" s="118"/>
      <c r="AA7" s="118"/>
      <c r="AB7" s="118"/>
      <c r="AC7" s="118"/>
      <c r="AD7" s="128"/>
      <c r="AE7" s="233"/>
      <c r="AF7" s="128"/>
      <c r="AG7" s="128"/>
    </row>
    <row r="8" spans="1:43" ht="16.5" customHeight="1">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28"/>
      <c r="AE8" s="233"/>
      <c r="AF8" s="128"/>
      <c r="AG8" s="128"/>
    </row>
    <row r="9" spans="1:43" ht="16.5" customHeight="1">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28"/>
      <c r="AE9" s="233"/>
      <c r="AF9" s="128"/>
      <c r="AG9" s="128"/>
    </row>
    <row r="10" spans="1:43" ht="16.5" customHeight="1">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28"/>
      <c r="AE10" s="233"/>
      <c r="AF10" s="128"/>
      <c r="AG10" s="128"/>
    </row>
    <row r="11" spans="1:43" ht="16.5" customHeight="1">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28"/>
      <c r="AE11" s="233"/>
      <c r="AF11" s="128"/>
      <c r="AG11" s="128"/>
    </row>
    <row r="12" spans="1:43" ht="16.5" customHeight="1">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28"/>
      <c r="AE12" s="233"/>
      <c r="AF12" s="128"/>
      <c r="AG12" s="128"/>
    </row>
    <row r="13" spans="1:43" ht="16.5" customHeight="1">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28"/>
      <c r="AE13" s="233"/>
      <c r="AF13" s="128"/>
      <c r="AG13" s="128"/>
    </row>
    <row r="14" spans="1:43" ht="16.5" customHeight="1">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28"/>
      <c r="AE14" s="233"/>
      <c r="AF14" s="128"/>
      <c r="AG14" s="128"/>
    </row>
    <row r="15" spans="1:43" ht="16.5" customHeight="1">
      <c r="A15" s="118"/>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28"/>
      <c r="AE15" s="233"/>
      <c r="AF15" s="128"/>
      <c r="AG15" s="128"/>
    </row>
    <row r="16" spans="1:43" ht="16.5" customHeight="1">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28"/>
      <c r="AE16" s="233"/>
      <c r="AF16" s="128"/>
      <c r="AG16" s="128"/>
    </row>
    <row r="17" spans="1:33" ht="16.5" customHeight="1">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28"/>
      <c r="AE17" s="233"/>
      <c r="AF17" s="128"/>
      <c r="AG17" s="128"/>
    </row>
    <row r="18" spans="1:33" ht="16.5" customHeight="1">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28"/>
      <c r="AE18" s="233"/>
      <c r="AF18" s="128"/>
      <c r="AG18" s="128"/>
    </row>
    <row r="19" spans="1:33" ht="16.5" customHeight="1">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28"/>
      <c r="AE19" s="233"/>
      <c r="AF19" s="128"/>
      <c r="AG19" s="128"/>
    </row>
    <row r="20" spans="1:33" ht="16.5" customHeight="1">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28"/>
      <c r="AE20" s="233"/>
      <c r="AF20" s="128"/>
      <c r="AG20" s="128"/>
    </row>
    <row r="21" spans="1:33" ht="16.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28"/>
      <c r="AE21" s="233"/>
      <c r="AF21" s="128"/>
      <c r="AG21" s="128"/>
    </row>
    <row r="22" spans="1:33" ht="16.5" customHeight="1">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28"/>
      <c r="AE22" s="233"/>
      <c r="AF22" s="128"/>
      <c r="AG22" s="128"/>
    </row>
    <row r="23" spans="1:33" ht="16.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28"/>
      <c r="AE23" s="233"/>
      <c r="AF23" s="128"/>
      <c r="AG23" s="128"/>
    </row>
    <row r="24" spans="1:33" ht="16.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28"/>
      <c r="AE24" s="233"/>
      <c r="AF24" s="128"/>
      <c r="AG24" s="128"/>
    </row>
    <row r="25" spans="1:33" ht="16.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28"/>
      <c r="AE25" s="233"/>
      <c r="AF25" s="128"/>
      <c r="AG25" s="128"/>
    </row>
    <row r="26" spans="1:33" ht="16.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28"/>
      <c r="AE26" s="233"/>
      <c r="AF26" s="128"/>
      <c r="AG26" s="128"/>
    </row>
    <row r="27" spans="1:33" ht="16.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28"/>
      <c r="AE27" s="233"/>
      <c r="AF27" s="128"/>
      <c r="AG27" s="128"/>
    </row>
    <row r="28" spans="1:33" ht="16.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28"/>
      <c r="AE28" s="233"/>
      <c r="AF28" s="128"/>
      <c r="AG28" s="128"/>
    </row>
    <row r="29" spans="1:33" ht="16.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28"/>
      <c r="AE29" s="233"/>
      <c r="AF29" s="128"/>
      <c r="AG29" s="128"/>
    </row>
    <row r="30" spans="1:33" ht="16.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28"/>
      <c r="AE30" s="233"/>
      <c r="AF30" s="128"/>
      <c r="AG30" s="128"/>
    </row>
    <row r="31" spans="1:33" ht="16.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28"/>
      <c r="AE31" s="233"/>
      <c r="AF31" s="128"/>
      <c r="AG31" s="128"/>
    </row>
    <row r="32" spans="1:33" ht="16.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28"/>
      <c r="AE32" s="233"/>
      <c r="AF32" s="128"/>
      <c r="AG32" s="128"/>
    </row>
    <row r="33" spans="1:33" ht="16.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28"/>
      <c r="AE33" s="233"/>
      <c r="AF33" s="128"/>
      <c r="AG33" s="128"/>
    </row>
    <row r="34" spans="1:33" ht="16.5" customHeight="1">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28"/>
      <c r="AE34" s="233"/>
      <c r="AF34" s="128"/>
      <c r="AG34" s="128"/>
    </row>
    <row r="35" spans="1:33" ht="16.5" customHeight="1">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28"/>
      <c r="AE35" s="233"/>
      <c r="AF35" s="128"/>
      <c r="AG35" s="128"/>
    </row>
    <row r="36" spans="1:33" ht="16.5" customHeight="1">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28"/>
      <c r="AE36" s="233"/>
      <c r="AF36" s="128"/>
      <c r="AG36" s="128"/>
    </row>
    <row r="37" spans="1:33" ht="16.5" customHeight="1">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28"/>
      <c r="AE37" s="233"/>
      <c r="AF37" s="128"/>
      <c r="AG37" s="128"/>
    </row>
    <row r="38" spans="1:33" ht="16.5" customHeight="1">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28"/>
      <c r="AE38" s="233"/>
      <c r="AF38" s="128"/>
      <c r="AG38" s="128"/>
    </row>
    <row r="39" spans="1:33" ht="16.5" customHeight="1">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28"/>
      <c r="AE39" s="233"/>
      <c r="AF39" s="128"/>
      <c r="AG39" s="128"/>
    </row>
    <row r="40" spans="1:33" ht="16.5" customHeight="1">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28"/>
      <c r="AE40" s="233"/>
      <c r="AF40" s="128"/>
      <c r="AG40" s="128"/>
    </row>
    <row r="41" spans="1:33" ht="16.5" customHeight="1">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28"/>
      <c r="AE41" s="233"/>
      <c r="AF41" s="128"/>
      <c r="AG41" s="128"/>
    </row>
    <row r="42" spans="1:33" ht="16.5" customHeight="1">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28"/>
      <c r="AE42" s="233"/>
      <c r="AF42" s="128"/>
      <c r="AG42" s="128"/>
    </row>
    <row r="43" spans="1:33" ht="16.5" customHeight="1">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28"/>
      <c r="AE43" s="233"/>
      <c r="AF43" s="128"/>
      <c r="AG43" s="128"/>
    </row>
    <row r="44" spans="1:33" ht="16.5" customHeight="1">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28"/>
      <c r="AE44" s="233"/>
      <c r="AF44" s="128"/>
      <c r="AG44" s="128"/>
    </row>
    <row r="45" spans="1:33" ht="16.5" customHeight="1">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28"/>
      <c r="AE45" s="233"/>
      <c r="AF45" s="128"/>
      <c r="AG45" s="128"/>
    </row>
    <row r="46" spans="1:33" ht="16.5" customHeight="1">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28"/>
      <c r="AE46" s="233"/>
      <c r="AF46" s="128"/>
      <c r="AG46" s="128"/>
    </row>
    <row r="47" spans="1:33" ht="16.5" customHeight="1">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28"/>
      <c r="AE47" s="233"/>
      <c r="AF47" s="128"/>
      <c r="AG47" s="128"/>
    </row>
    <row r="48" spans="1:33" ht="16.5"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28"/>
      <c r="AE48" s="233"/>
      <c r="AF48" s="128"/>
      <c r="AG48" s="128"/>
    </row>
    <row r="49" spans="1:33" ht="16.5" customHeight="1">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28"/>
      <c r="AE49" s="233"/>
      <c r="AF49" s="128"/>
      <c r="AG49" s="128"/>
    </row>
    <row r="50" spans="1:33" ht="16.5" customHeight="1">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28"/>
      <c r="AE50" s="233"/>
      <c r="AF50" s="128"/>
      <c r="AG50" s="128"/>
    </row>
    <row r="51" spans="1:33" ht="16.5" customHeight="1">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28"/>
      <c r="AE51" s="233"/>
      <c r="AF51" s="128"/>
      <c r="AG51" s="128"/>
    </row>
    <row r="52" spans="1:33" ht="16.5" customHeight="1">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28"/>
      <c r="AE52" s="233"/>
      <c r="AF52" s="128"/>
      <c r="AG52" s="128"/>
    </row>
    <row r="53" spans="1:33" ht="16.5" customHeight="1">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28"/>
      <c r="AE53" s="233"/>
      <c r="AF53" s="128"/>
      <c r="AG53" s="128"/>
    </row>
    <row r="54" spans="1:33" ht="16.5" customHeight="1">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28"/>
      <c r="AE54" s="233"/>
      <c r="AF54" s="128"/>
      <c r="AG54" s="128"/>
    </row>
    <row r="55" spans="1:33" ht="16.5" customHeight="1">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28"/>
      <c r="AE55" s="233"/>
      <c r="AF55" s="128"/>
      <c r="AG55" s="128"/>
    </row>
    <row r="56" spans="1:33" ht="16.5" customHeight="1">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28"/>
      <c r="AE56" s="233"/>
      <c r="AF56" s="128"/>
      <c r="AG56" s="128"/>
    </row>
    <row r="57" spans="1:33" ht="16.5" customHeight="1">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28"/>
      <c r="AE57" s="233"/>
      <c r="AF57" s="128"/>
      <c r="AG57" s="128"/>
    </row>
    <row r="58" spans="1:33" ht="16.5" customHeight="1">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28"/>
      <c r="AE58" s="233"/>
      <c r="AF58" s="128"/>
      <c r="AG58" s="128"/>
    </row>
    <row r="59" spans="1:33" ht="16.5" customHeight="1">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28"/>
      <c r="AE59" s="233"/>
      <c r="AF59" s="128"/>
      <c r="AG59" s="128"/>
    </row>
    <row r="60" spans="1:33" ht="16.5" customHeight="1">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28"/>
      <c r="AE60" s="233"/>
      <c r="AF60" s="128"/>
      <c r="AG60" s="128"/>
    </row>
    <row r="61" spans="1:33" ht="16.5"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28"/>
      <c r="AE61" s="233"/>
      <c r="AF61" s="128"/>
      <c r="AG61" s="128"/>
    </row>
    <row r="62" spans="1:33" ht="16.5" customHeight="1">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28"/>
      <c r="AE62" s="233"/>
      <c r="AF62" s="128"/>
      <c r="AG62" s="128"/>
    </row>
    <row r="63" spans="1:33" ht="16.5" customHeight="1">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28"/>
      <c r="AE63" s="233"/>
      <c r="AF63" s="128"/>
      <c r="AG63" s="128"/>
    </row>
    <row r="64" spans="1:33" ht="16.5" customHeight="1">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28"/>
      <c r="AE64" s="233"/>
      <c r="AF64" s="128"/>
      <c r="AG64" s="128"/>
    </row>
    <row r="65" spans="1:33" ht="16.5" customHeight="1">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28"/>
      <c r="AE65" s="233"/>
      <c r="AF65" s="128"/>
      <c r="AG65" s="128"/>
    </row>
    <row r="66" spans="1:33" ht="16.5" customHeight="1">
      <c r="A66" s="118"/>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28"/>
      <c r="AE66" s="233"/>
      <c r="AF66" s="128"/>
      <c r="AG66" s="128"/>
    </row>
    <row r="67" spans="1:33" ht="16.5" customHeight="1">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28"/>
      <c r="AE67" s="233"/>
      <c r="AF67" s="128"/>
      <c r="AG67" s="128"/>
    </row>
    <row r="68" spans="1:33" ht="16.5" customHeight="1">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28"/>
      <c r="AE68" s="233"/>
      <c r="AF68" s="128"/>
      <c r="AG68" s="128"/>
    </row>
    <row r="69" spans="1:33" ht="16.5" customHeight="1">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28"/>
      <c r="AE69" s="233"/>
      <c r="AF69" s="128"/>
      <c r="AG69" s="128"/>
    </row>
    <row r="70" spans="1:33" ht="16.5" customHeight="1">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28"/>
      <c r="AE70" s="233"/>
      <c r="AF70" s="128"/>
      <c r="AG70" s="128"/>
    </row>
    <row r="71" spans="1:33" ht="16.5" customHeight="1">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28"/>
      <c r="AE71" s="233"/>
      <c r="AF71" s="128"/>
      <c r="AG71" s="128"/>
    </row>
    <row r="72" spans="1:33" ht="16.5" customHeight="1">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28"/>
      <c r="AE72" s="233"/>
      <c r="AF72" s="128"/>
      <c r="AG72" s="128"/>
    </row>
    <row r="73" spans="1:33" ht="16.5" customHeight="1">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28"/>
      <c r="AE73" s="233"/>
      <c r="AF73" s="128"/>
      <c r="AG73" s="128"/>
    </row>
    <row r="74" spans="1:33" ht="16.5" customHeight="1">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28"/>
      <c r="AE74" s="233"/>
      <c r="AF74" s="128"/>
      <c r="AG74" s="128"/>
    </row>
    <row r="75" spans="1:33" ht="16.5" customHeight="1">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28"/>
      <c r="AE75" s="233"/>
      <c r="AF75" s="128"/>
      <c r="AG75" s="128"/>
    </row>
    <row r="76" spans="1:33" ht="16.5" customHeight="1">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28"/>
      <c r="AE76" s="233"/>
      <c r="AF76" s="128"/>
      <c r="AG76" s="128"/>
    </row>
    <row r="77" spans="1:33" ht="16.5" customHeight="1">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28"/>
      <c r="AE77" s="233"/>
      <c r="AF77" s="128"/>
      <c r="AG77" s="128"/>
    </row>
    <row r="78" spans="1:33" ht="16.5" customHeight="1">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28"/>
      <c r="AE78" s="233"/>
      <c r="AF78" s="128"/>
      <c r="AG78" s="128"/>
    </row>
    <row r="79" spans="1:33" ht="16.5" customHeight="1">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28"/>
      <c r="AE79" s="233"/>
      <c r="AF79" s="128"/>
      <c r="AG79" s="128"/>
    </row>
    <row r="80" spans="1:33" ht="16.5" customHeight="1">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28"/>
      <c r="AE80" s="233"/>
      <c r="AF80" s="128"/>
      <c r="AG80" s="128"/>
    </row>
    <row r="81" spans="1:33" ht="16.5" customHeight="1">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28"/>
      <c r="AE81" s="233"/>
      <c r="AF81" s="128"/>
      <c r="AG81" s="128"/>
    </row>
    <row r="82" spans="1:33" ht="16.5" customHeight="1">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28"/>
      <c r="AE82" s="233"/>
      <c r="AF82" s="128"/>
      <c r="AG82" s="128"/>
    </row>
    <row r="83" spans="1:33" ht="16.5" customHeight="1">
      <c r="A83" s="118"/>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28"/>
      <c r="AE83" s="233"/>
      <c r="AF83" s="128"/>
      <c r="AG83" s="128"/>
    </row>
    <row r="84" spans="1:33" ht="16.5" customHeight="1">
      <c r="A84" s="118"/>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28"/>
      <c r="AE84" s="233"/>
      <c r="AF84" s="128"/>
      <c r="AG84" s="128"/>
    </row>
    <row r="85" spans="1:33" ht="16.5" customHeight="1">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28"/>
      <c r="AE85" s="233"/>
      <c r="AF85" s="128"/>
      <c r="AG85" s="128"/>
    </row>
    <row r="86" spans="1:33" ht="16.5" customHeight="1">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28"/>
      <c r="AE86" s="233"/>
      <c r="AF86" s="128"/>
      <c r="AG86" s="128"/>
    </row>
    <row r="87" spans="1:33" ht="16.5" customHeight="1">
      <c r="A87" s="118"/>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28"/>
      <c r="AE87" s="233"/>
      <c r="AF87" s="128"/>
      <c r="AG87" s="128"/>
    </row>
    <row r="88" spans="1:33" ht="16.5" customHeight="1">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28"/>
      <c r="AE88" s="233"/>
      <c r="AF88" s="128"/>
      <c r="AG88" s="128"/>
    </row>
    <row r="89" spans="1:33" ht="16.5" customHeight="1">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28"/>
      <c r="AE89" s="233"/>
      <c r="AF89" s="128"/>
      <c r="AG89" s="128"/>
    </row>
    <row r="90" spans="1:33" ht="16.5" customHeight="1">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28"/>
      <c r="AE90" s="233"/>
      <c r="AF90" s="128"/>
      <c r="AG90" s="128"/>
    </row>
    <row r="91" spans="1:33" ht="16.5" customHeight="1">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28"/>
      <c r="AE91" s="233"/>
      <c r="AF91" s="128"/>
      <c r="AG91" s="128"/>
    </row>
    <row r="92" spans="1:33" ht="16.5" customHeight="1">
      <c r="A92" s="118"/>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28"/>
      <c r="AE92" s="233"/>
      <c r="AF92" s="128"/>
      <c r="AG92" s="128"/>
    </row>
    <row r="93" spans="1:33" ht="16.5" customHeight="1">
      <c r="A93" s="118"/>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28"/>
      <c r="AE93" s="233"/>
      <c r="AF93" s="128"/>
      <c r="AG93" s="128"/>
    </row>
    <row r="94" spans="1:33" ht="16.5" customHeight="1">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28"/>
      <c r="AE94" s="233"/>
      <c r="AF94" s="128"/>
      <c r="AG94" s="128"/>
    </row>
    <row r="95" spans="1:33" ht="16.5" customHeight="1">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28"/>
      <c r="AE95" s="233"/>
      <c r="AF95" s="128"/>
      <c r="AG95" s="128"/>
    </row>
    <row r="96" spans="1:33" ht="16.5" customHeight="1">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28"/>
      <c r="AE96" s="233"/>
      <c r="AF96" s="128"/>
      <c r="AG96" s="128"/>
    </row>
    <row r="97" spans="1:33" ht="16.5" customHeight="1">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28"/>
      <c r="AE97" s="233"/>
      <c r="AF97" s="128"/>
      <c r="AG97" s="128"/>
    </row>
    <row r="98" spans="1:33" ht="16.5" customHeight="1">
      <c r="A98" s="118"/>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28"/>
      <c r="AE98" s="233"/>
      <c r="AF98" s="128"/>
      <c r="AG98" s="128"/>
    </row>
    <row r="99" spans="1:33" ht="16.5" customHeight="1">
      <c r="A99" s="118"/>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28"/>
      <c r="AE99" s="233"/>
      <c r="AF99" s="128"/>
      <c r="AG99" s="128"/>
    </row>
    <row r="100" spans="1:33" ht="16.5" customHeight="1">
      <c r="A100" s="118"/>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28"/>
      <c r="AE100" s="233"/>
      <c r="AF100" s="128"/>
      <c r="AG100" s="128"/>
    </row>
    <row r="101" spans="1:33" ht="16.5" customHeight="1">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28"/>
      <c r="AE101" s="233"/>
      <c r="AF101" s="128"/>
      <c r="AG101" s="128"/>
    </row>
    <row r="102" spans="1:33" ht="16.5" customHeight="1">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28"/>
      <c r="AE102" s="233"/>
      <c r="AF102" s="128"/>
      <c r="AG102" s="128"/>
    </row>
    <row r="103" spans="1:33" ht="16.5" customHeight="1">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28"/>
      <c r="AE103" s="233"/>
      <c r="AF103" s="128"/>
      <c r="AG103" s="128"/>
    </row>
    <row r="104" spans="1:33" ht="16.5" customHeight="1">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28"/>
      <c r="AE104" s="233"/>
      <c r="AF104" s="128"/>
      <c r="AG104" s="128"/>
    </row>
    <row r="105" spans="1:33" ht="16.5" customHeight="1">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28"/>
      <c r="AE105" s="233"/>
      <c r="AF105" s="128"/>
      <c r="AG105" s="128"/>
    </row>
    <row r="106" spans="1:33" ht="16.5" customHeight="1">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28"/>
      <c r="AE106" s="233"/>
      <c r="AF106" s="128"/>
      <c r="AG106" s="128"/>
    </row>
    <row r="107" spans="1:33" ht="16.5" customHeight="1">
      <c r="A107" s="118"/>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28"/>
      <c r="AE107" s="233"/>
      <c r="AF107" s="128"/>
      <c r="AG107" s="128"/>
    </row>
    <row r="108" spans="1:33" ht="16.5" customHeight="1">
      <c r="A108" s="118"/>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28"/>
      <c r="AE108" s="233"/>
      <c r="AF108" s="128"/>
      <c r="AG108" s="128"/>
    </row>
    <row r="109" spans="1:33" ht="16.5" customHeight="1">
      <c r="A109" s="118"/>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28"/>
      <c r="AE109" s="233"/>
      <c r="AF109" s="128"/>
      <c r="AG109" s="128"/>
    </row>
    <row r="110" spans="1:33" ht="16.5" customHeight="1">
      <c r="A110" s="118"/>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28"/>
      <c r="AE110" s="233"/>
      <c r="AF110" s="128"/>
      <c r="AG110" s="128"/>
    </row>
    <row r="111" spans="1:33" ht="16.5" customHeight="1">
      <c r="A111" s="118"/>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28"/>
      <c r="AE111" s="233"/>
      <c r="AF111" s="128"/>
      <c r="AG111" s="128"/>
    </row>
    <row r="112" spans="1:33" ht="16.5" customHeight="1">
      <c r="A112" s="118"/>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28"/>
      <c r="AE112" s="233"/>
      <c r="AF112" s="128"/>
      <c r="AG112" s="128"/>
    </row>
    <row r="113" spans="1:33" ht="16.5" customHeight="1">
      <c r="A113" s="118"/>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28"/>
      <c r="AE113" s="233"/>
      <c r="AF113" s="128"/>
      <c r="AG113" s="128"/>
    </row>
    <row r="114" spans="1:33" ht="16.5" customHeight="1">
      <c r="A114" s="118"/>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28"/>
      <c r="AE114" s="233"/>
      <c r="AF114" s="128"/>
      <c r="AG114" s="128"/>
    </row>
    <row r="115" spans="1:33" ht="16.5" customHeight="1">
      <c r="A115" s="118"/>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28"/>
      <c r="AE115" s="233"/>
      <c r="AF115" s="128"/>
      <c r="AG115" s="128"/>
    </row>
    <row r="116" spans="1:33" ht="16.5" customHeight="1">
      <c r="A116" s="118"/>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28"/>
      <c r="AE116" s="233"/>
      <c r="AF116" s="128"/>
      <c r="AG116" s="128"/>
    </row>
    <row r="117" spans="1:33" ht="16.5" customHeight="1">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28"/>
      <c r="AE117" s="233"/>
      <c r="AF117" s="128"/>
      <c r="AG117" s="128"/>
    </row>
    <row r="118" spans="1:33" ht="16.5" customHeight="1">
      <c r="A118" s="118"/>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28"/>
      <c r="AE118" s="233"/>
      <c r="AF118" s="128"/>
      <c r="AG118" s="128"/>
    </row>
    <row r="119" spans="1:33" ht="16.5" customHeight="1">
      <c r="A119" s="118"/>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28"/>
      <c r="AE119" s="233"/>
      <c r="AF119" s="128"/>
      <c r="AG119" s="128"/>
    </row>
    <row r="120" spans="1:33" ht="16.5" customHeight="1">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28"/>
      <c r="AE120" s="233"/>
      <c r="AF120" s="128"/>
      <c r="AG120" s="128"/>
    </row>
    <row r="121" spans="1:33" ht="16.5" customHeight="1">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28"/>
      <c r="AE121" s="233"/>
      <c r="AF121" s="128"/>
      <c r="AG121" s="128"/>
    </row>
    <row r="122" spans="1:33" ht="16.5" customHeight="1">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28"/>
      <c r="AE122" s="233"/>
      <c r="AF122" s="128"/>
      <c r="AG122" s="128"/>
    </row>
    <row r="123" spans="1:33" ht="16.5" customHeight="1">
      <c r="A123" s="118"/>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28"/>
      <c r="AE123" s="233"/>
      <c r="AF123" s="128"/>
      <c r="AG123" s="128"/>
    </row>
    <row r="124" spans="1:33" ht="16.5" customHeight="1">
      <c r="A124" s="118"/>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28"/>
      <c r="AE124" s="233"/>
      <c r="AF124" s="128"/>
      <c r="AG124" s="128"/>
    </row>
    <row r="125" spans="1:33" ht="16.5" customHeight="1">
      <c r="A125" s="118"/>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28"/>
      <c r="AE125" s="233"/>
      <c r="AF125" s="128"/>
      <c r="AG125" s="128"/>
    </row>
    <row r="126" spans="1:33" ht="16.5" customHeight="1">
      <c r="A126" s="118"/>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28"/>
      <c r="AE126" s="233"/>
      <c r="AF126" s="128"/>
      <c r="AG126" s="128"/>
    </row>
    <row r="127" spans="1:33" ht="16.5" customHeight="1">
      <c r="A127" s="118"/>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28"/>
      <c r="AE127" s="233"/>
      <c r="AF127" s="128"/>
      <c r="AG127" s="128"/>
    </row>
    <row r="128" spans="1:33" ht="16.5" customHeight="1">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28"/>
      <c r="AE128" s="233"/>
      <c r="AF128" s="128"/>
      <c r="AG128" s="128"/>
    </row>
    <row r="129" spans="1:33" ht="16.5" customHeight="1">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28"/>
      <c r="AE129" s="233"/>
      <c r="AF129" s="128"/>
      <c r="AG129" s="128"/>
    </row>
    <row r="130" spans="1:33" ht="16.5" customHeight="1">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28"/>
      <c r="AE130" s="233"/>
      <c r="AF130" s="128"/>
      <c r="AG130" s="128"/>
    </row>
    <row r="131" spans="1:33" ht="16.5" customHeight="1">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28"/>
      <c r="AE131" s="233"/>
      <c r="AF131" s="128"/>
      <c r="AG131" s="128"/>
    </row>
    <row r="132" spans="1:33" ht="16.5" customHeight="1">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28"/>
      <c r="AE132" s="233"/>
      <c r="AF132" s="128"/>
      <c r="AG132" s="128"/>
    </row>
    <row r="133" spans="1:33" ht="16.5" customHeight="1">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28"/>
      <c r="AE133" s="233"/>
      <c r="AF133" s="128"/>
      <c r="AG133" s="128"/>
    </row>
    <row r="134" spans="1:33" ht="16.5" customHeight="1">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28"/>
      <c r="AE134" s="233"/>
      <c r="AF134" s="128"/>
      <c r="AG134" s="128"/>
    </row>
    <row r="135" spans="1:33" ht="16.5" customHeight="1">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28"/>
      <c r="AE135" s="233"/>
      <c r="AF135" s="128"/>
      <c r="AG135" s="128"/>
    </row>
    <row r="136" spans="1:33" ht="16.5" customHeight="1">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28"/>
      <c r="AE136" s="233"/>
      <c r="AF136" s="128"/>
      <c r="AG136" s="128"/>
    </row>
    <row r="137" spans="1:33" ht="16.5" customHeigh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28"/>
      <c r="AE137" s="233"/>
      <c r="AF137" s="128"/>
      <c r="AG137" s="128"/>
    </row>
    <row r="138" spans="1:33" ht="16.5" customHeight="1">
      <c r="A138" s="118"/>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28"/>
      <c r="AE138" s="233"/>
      <c r="AF138" s="128"/>
      <c r="AG138" s="128"/>
    </row>
    <row r="139" spans="1:33" ht="16.5" customHeight="1">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28"/>
      <c r="AE139" s="233"/>
      <c r="AF139" s="128"/>
      <c r="AG139" s="128"/>
    </row>
    <row r="140" spans="1:33" ht="16.5" customHeight="1">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28"/>
      <c r="AE140" s="233"/>
      <c r="AF140" s="128"/>
      <c r="AG140" s="128"/>
    </row>
    <row r="141" spans="1:33" ht="16.5" customHeight="1">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28"/>
      <c r="AE141" s="233"/>
      <c r="AF141" s="128"/>
      <c r="AG141" s="128"/>
    </row>
    <row r="142" spans="1:33" ht="16.5" customHeight="1">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28"/>
      <c r="AE142" s="233"/>
      <c r="AF142" s="128"/>
      <c r="AG142" s="128"/>
    </row>
    <row r="143" spans="1:33" ht="16.5" customHeight="1">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28"/>
      <c r="AE143" s="233"/>
      <c r="AF143" s="128"/>
      <c r="AG143" s="128"/>
    </row>
    <row r="144" spans="1:33" ht="16.5" customHeight="1">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28"/>
      <c r="AE144" s="233"/>
      <c r="AF144" s="128"/>
      <c r="AG144" s="128"/>
    </row>
    <row r="145" spans="1:33" ht="16.5" customHeight="1">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28"/>
      <c r="AE145" s="233"/>
      <c r="AF145" s="128"/>
      <c r="AG145" s="128"/>
    </row>
    <row r="146" spans="1:33" ht="16.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28"/>
      <c r="AE146" s="233"/>
      <c r="AF146" s="128"/>
      <c r="AG146" s="128"/>
    </row>
    <row r="147" spans="1:33" ht="16.5" customHeight="1">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28"/>
      <c r="AE147" s="233"/>
      <c r="AF147" s="128"/>
      <c r="AG147" s="128"/>
    </row>
    <row r="148" spans="1:33" ht="16.5" customHeight="1">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28"/>
      <c r="AE148" s="233"/>
      <c r="AF148" s="128"/>
      <c r="AG148" s="128"/>
    </row>
    <row r="149" spans="1:33" ht="16.5" customHeight="1">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28"/>
      <c r="AE149" s="233"/>
      <c r="AF149" s="128"/>
      <c r="AG149" s="128"/>
    </row>
    <row r="150" spans="1:33" ht="16.5" customHeight="1">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28"/>
      <c r="AE150" s="233"/>
      <c r="AF150" s="128"/>
      <c r="AG150" s="128"/>
    </row>
    <row r="151" spans="1:33" ht="16.5" customHeight="1">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28"/>
      <c r="AE151" s="233"/>
      <c r="AF151" s="128"/>
      <c r="AG151" s="128"/>
    </row>
    <row r="152" spans="1:33" ht="16.5" customHeight="1">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28"/>
      <c r="AE152" s="233"/>
      <c r="AF152" s="128"/>
      <c r="AG152" s="128"/>
    </row>
    <row r="153" spans="1:33" ht="16.5" customHeight="1">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28"/>
      <c r="AE153" s="233"/>
      <c r="AF153" s="128"/>
      <c r="AG153" s="128"/>
    </row>
    <row r="154" spans="1:33" ht="16.5" customHeight="1">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28"/>
      <c r="AE154" s="233"/>
      <c r="AF154" s="128"/>
      <c r="AG154" s="128"/>
    </row>
    <row r="155" spans="1:33" ht="16.5" customHeight="1">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28"/>
      <c r="AE155" s="233"/>
      <c r="AF155" s="128"/>
      <c r="AG155" s="128"/>
    </row>
    <row r="156" spans="1:33" ht="16.5" customHeight="1">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28"/>
      <c r="AE156" s="233"/>
      <c r="AF156" s="128"/>
      <c r="AG156" s="128"/>
    </row>
    <row r="157" spans="1:33" ht="16.5" customHeight="1">
      <c r="A157" s="118"/>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28"/>
      <c r="AE157" s="233"/>
      <c r="AF157" s="128"/>
      <c r="AG157" s="128"/>
    </row>
    <row r="158" spans="1:33" ht="16.5" customHeight="1">
      <c r="A158" s="118"/>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28"/>
      <c r="AE158" s="233"/>
      <c r="AF158" s="128"/>
      <c r="AG158" s="128"/>
    </row>
    <row r="159" spans="1:33" ht="16.5" customHeight="1">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28"/>
      <c r="AE159" s="233"/>
      <c r="AF159" s="128"/>
      <c r="AG159" s="128"/>
    </row>
    <row r="160" spans="1:33" ht="16.5" customHeight="1">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28"/>
      <c r="AE160" s="233"/>
      <c r="AF160" s="128"/>
      <c r="AG160" s="128"/>
    </row>
    <row r="161" spans="1:33" ht="16.5" customHeight="1">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28"/>
      <c r="AE161" s="233"/>
      <c r="AF161" s="128"/>
      <c r="AG161" s="128"/>
    </row>
    <row r="162" spans="1:33" ht="16.5" customHeight="1">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28"/>
      <c r="AE162" s="233"/>
      <c r="AF162" s="128"/>
      <c r="AG162" s="128"/>
    </row>
    <row r="163" spans="1:33" ht="16.5" customHeight="1">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28"/>
      <c r="AE163" s="233"/>
      <c r="AF163" s="128"/>
      <c r="AG163" s="128"/>
    </row>
    <row r="164" spans="1:33" ht="16.5" customHeight="1">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28"/>
      <c r="AE164" s="233"/>
      <c r="AF164" s="128"/>
      <c r="AG164" s="128"/>
    </row>
    <row r="165" spans="1:33" ht="16.5" customHeight="1">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28"/>
      <c r="AE165" s="233"/>
      <c r="AF165" s="128"/>
      <c r="AG165" s="128"/>
    </row>
    <row r="166" spans="1:33" ht="16.5" customHeight="1">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28"/>
      <c r="AE166" s="233"/>
      <c r="AF166" s="128"/>
      <c r="AG166" s="128"/>
    </row>
    <row r="167" spans="1:33" ht="16.5" customHeight="1">
      <c r="A167" s="118"/>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28"/>
      <c r="AE167" s="233"/>
      <c r="AF167" s="128"/>
      <c r="AG167" s="128"/>
    </row>
    <row r="168" spans="1:33" ht="16.5" customHeight="1">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28"/>
      <c r="AE168" s="233"/>
      <c r="AF168" s="128"/>
      <c r="AG168" s="128"/>
    </row>
    <row r="169" spans="1:33" ht="16.5" customHeight="1">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28"/>
      <c r="AE169" s="233"/>
      <c r="AF169" s="128"/>
      <c r="AG169" s="128"/>
    </row>
    <row r="170" spans="1:33" ht="16.5" customHeight="1">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28"/>
      <c r="AE170" s="233"/>
      <c r="AF170" s="128"/>
      <c r="AG170" s="128"/>
    </row>
    <row r="171" spans="1:33" ht="16.5" customHeight="1">
      <c r="A171" s="118"/>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28"/>
      <c r="AE171" s="233"/>
      <c r="AF171" s="128"/>
      <c r="AG171" s="128"/>
    </row>
    <row r="172" spans="1:33" ht="16.5" customHeight="1">
      <c r="A172" s="118"/>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28"/>
      <c r="AE172" s="233"/>
      <c r="AF172" s="128"/>
      <c r="AG172" s="128"/>
    </row>
    <row r="173" spans="1:33" ht="16.5" customHeight="1">
      <c r="A173" s="118"/>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28"/>
      <c r="AE173" s="233"/>
      <c r="AF173" s="128"/>
      <c r="AG173" s="128"/>
    </row>
    <row r="174" spans="1:33" ht="16.5" customHeight="1">
      <c r="A174" s="118"/>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28"/>
      <c r="AE174" s="233"/>
      <c r="AF174" s="128"/>
      <c r="AG174" s="128"/>
    </row>
    <row r="175" spans="1:33" ht="16.5" customHeight="1">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28"/>
      <c r="AE175" s="233"/>
      <c r="AF175" s="128"/>
      <c r="AG175" s="128"/>
    </row>
    <row r="176" spans="1:33" ht="16.5" customHeight="1">
      <c r="A176" s="118"/>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28"/>
      <c r="AE176" s="233"/>
      <c r="AF176" s="128"/>
      <c r="AG176" s="128"/>
    </row>
    <row r="177" spans="1:33" ht="16.5" customHeight="1">
      <c r="A177" s="118"/>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28"/>
      <c r="AE177" s="233"/>
      <c r="AF177" s="128"/>
      <c r="AG177" s="128"/>
    </row>
    <row r="178" spans="1:33" ht="16.5" customHeight="1">
      <c r="A178" s="118"/>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28"/>
      <c r="AE178" s="233"/>
      <c r="AF178" s="128"/>
      <c r="AG178" s="128"/>
    </row>
    <row r="179" spans="1:33" ht="16.5" customHeight="1">
      <c r="A179" s="118"/>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28"/>
      <c r="AE179" s="233"/>
      <c r="AF179" s="128"/>
      <c r="AG179" s="128"/>
    </row>
    <row r="180" spans="1:33" ht="16.5" customHeight="1">
      <c r="A180" s="118"/>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28"/>
      <c r="AE180" s="233"/>
      <c r="AF180" s="128"/>
      <c r="AG180" s="128"/>
    </row>
    <row r="181" spans="1:33" ht="16.5" customHeight="1">
      <c r="A181" s="118"/>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28"/>
      <c r="AE181" s="233"/>
      <c r="AF181" s="128"/>
      <c r="AG181" s="128"/>
    </row>
    <row r="182" spans="1:33" ht="16.5" customHeight="1">
      <c r="A182" s="118"/>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28"/>
      <c r="AE182" s="233"/>
      <c r="AF182" s="128"/>
      <c r="AG182" s="128"/>
    </row>
    <row r="183" spans="1:33" ht="16.5" customHeight="1">
      <c r="A183" s="118"/>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28"/>
      <c r="AE183" s="233"/>
      <c r="AF183" s="128"/>
      <c r="AG183" s="128"/>
    </row>
    <row r="184" spans="1:33" ht="16.5" customHeight="1">
      <c r="A184" s="118"/>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28"/>
      <c r="AE184" s="233"/>
      <c r="AF184" s="128"/>
      <c r="AG184" s="128"/>
    </row>
    <row r="185" spans="1:33" ht="16.5" customHeight="1">
      <c r="A185" s="118"/>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28"/>
      <c r="AE185" s="233"/>
      <c r="AF185" s="128"/>
      <c r="AG185" s="128"/>
    </row>
    <row r="186" spans="1:33" ht="16.5" customHeight="1">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28"/>
      <c r="AE186" s="233"/>
      <c r="AF186" s="128"/>
      <c r="AG186" s="128"/>
    </row>
    <row r="187" spans="1:33" ht="16.5" customHeight="1">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28"/>
      <c r="AE187" s="233"/>
      <c r="AF187" s="128"/>
      <c r="AG187" s="128"/>
    </row>
    <row r="188" spans="1:33" ht="16.5" customHeight="1">
      <c r="A188" s="118"/>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28"/>
      <c r="AE188" s="233"/>
      <c r="AF188" s="128"/>
      <c r="AG188" s="128"/>
    </row>
    <row r="189" spans="1:33" ht="16.5" customHeight="1">
      <c r="A189" s="118"/>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28"/>
      <c r="AE189" s="233"/>
      <c r="AF189" s="128"/>
      <c r="AG189" s="128"/>
    </row>
    <row r="190" spans="1:33" ht="16.5" customHeight="1">
      <c r="A190" s="118"/>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28"/>
      <c r="AE190" s="233"/>
      <c r="AF190" s="128"/>
      <c r="AG190" s="128"/>
    </row>
    <row r="191" spans="1:33" ht="16.5" customHeight="1">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28"/>
      <c r="AE191" s="233"/>
      <c r="AF191" s="128"/>
      <c r="AG191" s="128"/>
    </row>
    <row r="192" spans="1:33" ht="16.5" customHeight="1">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28"/>
      <c r="AE192" s="233"/>
      <c r="AF192" s="128"/>
      <c r="AG192" s="128"/>
    </row>
    <row r="193" spans="1:33" ht="16.5" customHeight="1">
      <c r="A193" s="118"/>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28"/>
      <c r="AE193" s="233"/>
      <c r="AF193" s="128"/>
      <c r="AG193" s="128"/>
    </row>
    <row r="194" spans="1:33" ht="16.5" customHeight="1">
      <c r="A194" s="118"/>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28"/>
      <c r="AE194" s="233"/>
      <c r="AF194" s="128"/>
      <c r="AG194" s="128"/>
    </row>
    <row r="195" spans="1:33" ht="16.5" customHeight="1">
      <c r="A195" s="118"/>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28"/>
      <c r="AE195" s="233"/>
      <c r="AF195" s="128"/>
      <c r="AG195" s="128"/>
    </row>
    <row r="196" spans="1:33" ht="16.5" customHeight="1">
      <c r="A196" s="118"/>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28"/>
      <c r="AE196" s="233"/>
      <c r="AF196" s="128"/>
      <c r="AG196" s="128"/>
    </row>
    <row r="197" spans="1:33" ht="16.5" customHeight="1">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28"/>
      <c r="AE197" s="233"/>
      <c r="AF197" s="128"/>
      <c r="AG197" s="128"/>
    </row>
    <row r="198" spans="1:33" ht="16.5" customHeight="1">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28"/>
      <c r="AE198" s="233"/>
      <c r="AF198" s="128"/>
      <c r="AG198" s="128"/>
    </row>
    <row r="199" spans="1:33" ht="16.5" customHeight="1">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28"/>
      <c r="AE199" s="233"/>
      <c r="AF199" s="128"/>
      <c r="AG199" s="128"/>
    </row>
    <row r="200" spans="1:33" ht="16.5" customHeight="1">
      <c r="A200" s="118"/>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28"/>
      <c r="AE200" s="233"/>
      <c r="AF200" s="128"/>
      <c r="AG200" s="128"/>
    </row>
    <row r="201" spans="1:33" ht="16.5" customHeight="1">
      <c r="A201" s="118"/>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28"/>
      <c r="AE201" s="233"/>
      <c r="AF201" s="128"/>
      <c r="AG201" s="128"/>
    </row>
    <row r="202" spans="1:33" ht="16.5" customHeight="1">
      <c r="A202" s="118"/>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28"/>
      <c r="AE202" s="233"/>
      <c r="AF202" s="128"/>
      <c r="AG202" s="128"/>
    </row>
    <row r="203" spans="1:33" ht="16.5" customHeight="1">
      <c r="A203" s="118"/>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28"/>
      <c r="AE203" s="233"/>
      <c r="AF203" s="128"/>
      <c r="AG203" s="128"/>
    </row>
    <row r="204" spans="1:33" ht="16.5" customHeight="1">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28"/>
      <c r="AE204" s="233"/>
      <c r="AF204" s="128"/>
      <c r="AG204" s="128"/>
    </row>
    <row r="205" spans="1:33" ht="16.5" customHeight="1">
      <c r="A205" s="118"/>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28"/>
      <c r="AE205" s="233"/>
      <c r="AF205" s="128"/>
      <c r="AG205" s="128"/>
    </row>
    <row r="206" spans="1:33" ht="16.5" customHeight="1">
      <c r="A206" s="118"/>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28"/>
      <c r="AE206" s="233"/>
      <c r="AF206" s="128"/>
      <c r="AG206" s="128"/>
    </row>
    <row r="207" spans="1:33" ht="16.5" customHeight="1">
      <c r="A207" s="118"/>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28"/>
      <c r="AE207" s="233"/>
      <c r="AF207" s="128"/>
      <c r="AG207" s="128"/>
    </row>
    <row r="208" spans="1:33" ht="16.5" customHeight="1">
      <c r="A208" s="118"/>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28"/>
      <c r="AE208" s="233"/>
      <c r="AF208" s="128"/>
      <c r="AG208" s="128"/>
    </row>
    <row r="209" spans="1:33" ht="16.5" customHeight="1">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28"/>
      <c r="AE209" s="233"/>
      <c r="AF209" s="128"/>
      <c r="AG209" s="128"/>
    </row>
    <row r="210" spans="1:33" ht="16.5" customHeight="1">
      <c r="A210" s="118"/>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28"/>
      <c r="AE210" s="233"/>
      <c r="AF210" s="128"/>
      <c r="AG210" s="128"/>
    </row>
    <row r="211" spans="1:33" ht="16.5" customHeight="1">
      <c r="A211" s="118"/>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28"/>
      <c r="AE211" s="233"/>
      <c r="AF211" s="128"/>
      <c r="AG211" s="128"/>
    </row>
    <row r="212" spans="1:33" ht="16.5" customHeight="1">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28"/>
      <c r="AE212" s="233"/>
      <c r="AF212" s="128"/>
      <c r="AG212" s="128"/>
    </row>
    <row r="213" spans="1:33" ht="16.5" customHeight="1">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28"/>
      <c r="AE213" s="233"/>
      <c r="AF213" s="128"/>
      <c r="AG213" s="128"/>
    </row>
    <row r="214" spans="1:33" ht="16.5" customHeight="1">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28"/>
      <c r="AE214" s="233"/>
      <c r="AF214" s="128"/>
      <c r="AG214" s="128"/>
    </row>
    <row r="215" spans="1:33" ht="16.5" customHeight="1">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28"/>
      <c r="AE215" s="233"/>
      <c r="AF215" s="128"/>
      <c r="AG215" s="128"/>
    </row>
    <row r="216" spans="1:33" ht="16.5" customHeight="1">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28"/>
      <c r="AE216" s="233"/>
      <c r="AF216" s="128"/>
      <c r="AG216" s="128"/>
    </row>
    <row r="217" spans="1:33" ht="16.5" customHeight="1">
      <c r="A217" s="118"/>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28"/>
      <c r="AE217" s="233"/>
      <c r="AF217" s="128"/>
      <c r="AG217" s="128"/>
    </row>
    <row r="218" spans="1:33" ht="16.5" customHeight="1">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28"/>
      <c r="AE218" s="233"/>
      <c r="AF218" s="128"/>
      <c r="AG218" s="128"/>
    </row>
    <row r="219" spans="1:33" ht="16.5" customHeight="1">
      <c r="A219" s="118"/>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28"/>
      <c r="AE219" s="233"/>
      <c r="AF219" s="128"/>
      <c r="AG219" s="128"/>
    </row>
    <row r="220" spans="1:33" ht="16.5" customHeight="1">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28"/>
      <c r="AE220" s="233"/>
      <c r="AF220" s="128"/>
      <c r="AG220" s="128"/>
    </row>
    <row r="221" spans="1:33" ht="15.75" customHeight="1"/>
    <row r="222" spans="1:33" ht="15.75" customHeight="1"/>
    <row r="223" spans="1:33" ht="15.75" customHeight="1"/>
    <row r="224" spans="1:3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4">
    <mergeCell ref="AP4:AP5"/>
    <mergeCell ref="AQ4:AQ5"/>
    <mergeCell ref="X4:X5"/>
    <mergeCell ref="Y4:Y5"/>
    <mergeCell ref="Z4:Z5"/>
    <mergeCell ref="AA4:AA5"/>
    <mergeCell ref="AB4:AB5"/>
    <mergeCell ref="AC4:AC5"/>
    <mergeCell ref="AD4:AD5"/>
    <mergeCell ref="U4:U5"/>
    <mergeCell ref="V4:V5"/>
    <mergeCell ref="W4:W5"/>
    <mergeCell ref="AN4:AN5"/>
    <mergeCell ref="AO4:AO5"/>
    <mergeCell ref="P4:P5"/>
    <mergeCell ref="Q4:Q5"/>
    <mergeCell ref="R4:R5"/>
    <mergeCell ref="S4:S5"/>
    <mergeCell ref="T4:T5"/>
    <mergeCell ref="I4:I5"/>
    <mergeCell ref="J4:J5"/>
    <mergeCell ref="K4:L4"/>
    <mergeCell ref="N4:N5"/>
    <mergeCell ref="O4:O5"/>
    <mergeCell ref="F4:F5"/>
    <mergeCell ref="G4:G5"/>
    <mergeCell ref="A3:C3"/>
    <mergeCell ref="D3:H3"/>
    <mergeCell ref="A4:A5"/>
    <mergeCell ref="B4:B5"/>
    <mergeCell ref="C4:C5"/>
    <mergeCell ref="D4:D5"/>
    <mergeCell ref="E4:E5"/>
    <mergeCell ref="H4:H5"/>
    <mergeCell ref="AH1:AJ3"/>
    <mergeCell ref="AK1:AM3"/>
    <mergeCell ref="AN1:AQ3"/>
    <mergeCell ref="A1:M2"/>
    <mergeCell ref="N1:P3"/>
    <mergeCell ref="Q1:S3"/>
    <mergeCell ref="T1:W3"/>
    <mergeCell ref="X1:Z3"/>
    <mergeCell ref="AA1:AC3"/>
    <mergeCell ref="AD1:AG3"/>
    <mergeCell ref="I3:M3"/>
    <mergeCell ref="AL4:AL5"/>
    <mergeCell ref="AM4:AM5"/>
    <mergeCell ref="AE4:AE5"/>
    <mergeCell ref="AF4:AF5"/>
    <mergeCell ref="AG4:AG5"/>
    <mergeCell ref="AH4:AH5"/>
    <mergeCell ref="AI4:AI5"/>
    <mergeCell ref="AJ4:AJ5"/>
    <mergeCell ref="AK4:AK5"/>
  </mergeCells>
  <conditionalFormatting sqref="K6:L6">
    <cfRule type="expression" dxfId="0" priority="1">
      <formula>K6&lt;44682</formula>
    </cfRule>
  </conditionalFormatting>
  <hyperlinks>
    <hyperlink ref="AD6" r:id="rId1" xr:uid="{00000000-0004-0000-0400-000000000000}"/>
    <hyperlink ref="AJ6" r:id="rId2" xr:uid="{00000000-0004-0000-0400-000001000000}"/>
  </hyperlink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1000"/>
  <sheetViews>
    <sheetView showGridLines="0" zoomScale="60" zoomScaleNormal="60" workbookViewId="0">
      <pane xSplit="1" ySplit="2" topLeftCell="E18" activePane="bottomRight" state="frozen"/>
      <selection pane="topRight" activeCell="B1" sqref="B1"/>
      <selection pane="bottomLeft" activeCell="A3" sqref="A3"/>
      <selection pane="bottomRight" activeCell="AA19" sqref="AA19"/>
    </sheetView>
  </sheetViews>
  <sheetFormatPr baseColWidth="10" defaultColWidth="14.42578125" defaultRowHeight="15" customHeight="1"/>
  <cols>
    <col min="1" max="1" width="27.42578125" customWidth="1"/>
    <col min="2" max="2" width="12" customWidth="1"/>
    <col min="3" max="6" width="29.140625" customWidth="1"/>
    <col min="7" max="7" width="25.140625" customWidth="1"/>
    <col min="8" max="8" width="22.28515625" customWidth="1"/>
    <col min="9" max="10" width="13.140625" customWidth="1"/>
    <col min="11" max="11" width="13.140625" hidden="1" customWidth="1"/>
    <col min="12" max="12" width="34.7109375" hidden="1" customWidth="1"/>
    <col min="13" max="13" width="23.42578125" hidden="1" customWidth="1"/>
    <col min="14" max="15" width="13.140625" hidden="1" customWidth="1"/>
    <col min="16" max="16" width="30.7109375" hidden="1" customWidth="1"/>
    <col min="17" max="17" width="49" hidden="1" customWidth="1"/>
    <col min="18" max="18" width="38.7109375" hidden="1" customWidth="1"/>
    <col min="19" max="20" width="13.42578125" hidden="1" customWidth="1"/>
    <col min="21" max="21" width="13.7109375" customWidth="1"/>
    <col min="22" max="22" width="42.7109375" customWidth="1"/>
    <col min="23" max="23" width="33.42578125" customWidth="1"/>
    <col min="24" max="25" width="13.140625" customWidth="1"/>
    <col min="26" max="26" width="36.7109375" customWidth="1"/>
    <col min="27" max="28" width="24.42578125" customWidth="1"/>
    <col min="29" max="29" width="14.7109375" customWidth="1"/>
    <col min="30" max="30" width="11.140625" customWidth="1"/>
    <col min="31" max="31" width="6.7109375" customWidth="1"/>
  </cols>
  <sheetData>
    <row r="1" spans="1:33" ht="77.25" customHeight="1">
      <c r="A1" s="505" t="s">
        <v>751</v>
      </c>
      <c r="B1" s="422"/>
      <c r="C1" s="422"/>
      <c r="D1" s="422"/>
      <c r="E1" s="422"/>
      <c r="F1" s="422"/>
      <c r="G1" s="422"/>
      <c r="H1" s="422"/>
      <c r="I1" s="422"/>
      <c r="J1" s="422"/>
      <c r="K1" s="451" t="s">
        <v>510</v>
      </c>
      <c r="L1" s="447"/>
      <c r="M1" s="448"/>
      <c r="N1" s="452" t="s">
        <v>511</v>
      </c>
      <c r="O1" s="447"/>
      <c r="P1" s="448"/>
      <c r="Q1" s="446" t="s">
        <v>512</v>
      </c>
      <c r="R1" s="447"/>
      <c r="S1" s="447"/>
      <c r="T1" s="448"/>
      <c r="U1" s="451" t="s">
        <v>513</v>
      </c>
      <c r="V1" s="447"/>
      <c r="W1" s="448"/>
      <c r="X1" s="452" t="s">
        <v>514</v>
      </c>
      <c r="Y1" s="447"/>
      <c r="Z1" s="453"/>
      <c r="AA1" s="446" t="s">
        <v>515</v>
      </c>
      <c r="AB1" s="447"/>
      <c r="AC1" s="447"/>
      <c r="AD1" s="447"/>
      <c r="AE1" s="448"/>
      <c r="AF1" s="71">
        <v>44803</v>
      </c>
      <c r="AG1" s="71">
        <v>44925</v>
      </c>
    </row>
    <row r="2" spans="1:33" ht="48" customHeight="1">
      <c r="A2" s="166" t="s">
        <v>65</v>
      </c>
      <c r="B2" s="486" t="s">
        <v>66</v>
      </c>
      <c r="C2" s="448"/>
      <c r="D2" s="166" t="s">
        <v>67</v>
      </c>
      <c r="E2" s="166" t="s">
        <v>68</v>
      </c>
      <c r="F2" s="166" t="s">
        <v>69</v>
      </c>
      <c r="G2" s="167" t="s">
        <v>70</v>
      </c>
      <c r="H2" s="167" t="s">
        <v>71</v>
      </c>
      <c r="I2" s="167" t="s">
        <v>72</v>
      </c>
      <c r="J2" s="167" t="s">
        <v>516</v>
      </c>
      <c r="K2" s="168" t="s">
        <v>74</v>
      </c>
      <c r="L2" s="168" t="s">
        <v>75</v>
      </c>
      <c r="M2" s="168" t="s">
        <v>76</v>
      </c>
      <c r="N2" s="169" t="s">
        <v>77</v>
      </c>
      <c r="O2" s="169" t="s">
        <v>78</v>
      </c>
      <c r="P2" s="169" t="s">
        <v>79</v>
      </c>
      <c r="Q2" s="140" t="s">
        <v>80</v>
      </c>
      <c r="R2" s="140" t="s">
        <v>81</v>
      </c>
      <c r="S2" s="140" t="s">
        <v>517</v>
      </c>
      <c r="T2" s="140" t="s">
        <v>83</v>
      </c>
      <c r="U2" s="170" t="s">
        <v>74</v>
      </c>
      <c r="V2" s="170" t="s">
        <v>75</v>
      </c>
      <c r="W2" s="170" t="s">
        <v>76</v>
      </c>
      <c r="X2" s="171" t="s">
        <v>77</v>
      </c>
      <c r="Y2" s="171" t="s">
        <v>78</v>
      </c>
      <c r="Z2" s="235" t="s">
        <v>79</v>
      </c>
      <c r="AA2" s="140" t="s">
        <v>80</v>
      </c>
      <c r="AB2" s="140" t="s">
        <v>81</v>
      </c>
      <c r="AC2" s="140" t="s">
        <v>517</v>
      </c>
      <c r="AD2" s="449" t="s">
        <v>83</v>
      </c>
      <c r="AE2" s="448"/>
    </row>
    <row r="3" spans="1:33" ht="123.75" customHeight="1">
      <c r="A3" s="236" t="s">
        <v>752</v>
      </c>
      <c r="B3" s="85" t="s">
        <v>85</v>
      </c>
      <c r="C3" s="85" t="s">
        <v>753</v>
      </c>
      <c r="D3" s="85" t="s">
        <v>754</v>
      </c>
      <c r="E3" s="85" t="s">
        <v>755</v>
      </c>
      <c r="F3" s="85" t="s">
        <v>756</v>
      </c>
      <c r="G3" s="85" t="s">
        <v>696</v>
      </c>
      <c r="H3" s="85" t="s">
        <v>696</v>
      </c>
      <c r="I3" s="86">
        <v>44562</v>
      </c>
      <c r="J3" s="86">
        <v>44592</v>
      </c>
      <c r="K3" s="87">
        <v>1</v>
      </c>
      <c r="L3" s="100" t="s">
        <v>757</v>
      </c>
      <c r="M3" s="100" t="s">
        <v>758</v>
      </c>
      <c r="N3" s="89" t="s">
        <v>139</v>
      </c>
      <c r="O3" s="89" t="s">
        <v>139</v>
      </c>
      <c r="P3" s="89" t="s">
        <v>140</v>
      </c>
      <c r="Q3" s="91" t="s">
        <v>759</v>
      </c>
      <c r="R3" s="91" t="s">
        <v>760</v>
      </c>
      <c r="S3" s="89">
        <f t="shared" ref="S3:S19" si="0">IF(J3&lt;=$AF$1,1,0)</f>
        <v>1</v>
      </c>
      <c r="T3" s="90">
        <v>1</v>
      </c>
      <c r="U3" s="87">
        <v>1</v>
      </c>
      <c r="V3" s="89" t="s">
        <v>697</v>
      </c>
      <c r="W3" s="89" t="s">
        <v>761</v>
      </c>
      <c r="X3" s="89" t="s">
        <v>99</v>
      </c>
      <c r="Y3" s="89" t="s">
        <v>99</v>
      </c>
      <c r="Z3" s="91" t="s">
        <v>100</v>
      </c>
      <c r="AA3" s="237" t="s">
        <v>762</v>
      </c>
      <c r="AB3" s="230" t="s">
        <v>534</v>
      </c>
      <c r="AC3" s="231">
        <v>0</v>
      </c>
      <c r="AD3" s="96">
        <v>0</v>
      </c>
      <c r="AE3" s="97">
        <f t="shared" ref="AE3:AE19" si="1">IF(OR(S3=1,AC3=1),AD3+T3,"")</f>
        <v>1</v>
      </c>
    </row>
    <row r="4" spans="1:33" ht="120">
      <c r="A4" s="238"/>
      <c r="B4" s="185"/>
      <c r="C4" s="185"/>
      <c r="D4" s="185"/>
      <c r="E4" s="185"/>
      <c r="F4" s="185"/>
      <c r="G4" s="185"/>
      <c r="H4" s="185"/>
      <c r="I4" s="86">
        <v>44652</v>
      </c>
      <c r="J4" s="86">
        <v>44681</v>
      </c>
      <c r="K4" s="87">
        <v>1</v>
      </c>
      <c r="L4" s="89" t="s">
        <v>763</v>
      </c>
      <c r="M4" s="89" t="s">
        <v>764</v>
      </c>
      <c r="N4" s="89" t="s">
        <v>139</v>
      </c>
      <c r="O4" s="89" t="s">
        <v>139</v>
      </c>
      <c r="P4" s="89" t="s">
        <v>765</v>
      </c>
      <c r="Q4" s="182" t="s">
        <v>766</v>
      </c>
      <c r="R4" s="182" t="s">
        <v>767</v>
      </c>
      <c r="S4" s="89">
        <f t="shared" si="0"/>
        <v>1</v>
      </c>
      <c r="T4" s="90">
        <v>1</v>
      </c>
      <c r="U4" s="87">
        <v>1</v>
      </c>
      <c r="V4" s="89" t="s">
        <v>697</v>
      </c>
      <c r="W4" s="89" t="s">
        <v>768</v>
      </c>
      <c r="X4" s="89" t="s">
        <v>99</v>
      </c>
      <c r="Y4" s="89" t="s">
        <v>99</v>
      </c>
      <c r="Z4" s="91" t="s">
        <v>100</v>
      </c>
      <c r="AA4" s="93" t="s">
        <v>762</v>
      </c>
      <c r="AB4" s="205" t="s">
        <v>534</v>
      </c>
      <c r="AC4" s="206">
        <v>0</v>
      </c>
      <c r="AD4" s="239">
        <v>0</v>
      </c>
      <c r="AE4" s="97">
        <f t="shared" si="1"/>
        <v>1</v>
      </c>
    </row>
    <row r="5" spans="1:33" ht="60">
      <c r="A5" s="238"/>
      <c r="B5" s="185"/>
      <c r="C5" s="185"/>
      <c r="D5" s="185"/>
      <c r="E5" s="185"/>
      <c r="F5" s="185"/>
      <c r="G5" s="185"/>
      <c r="H5" s="185"/>
      <c r="I5" s="86">
        <v>44743</v>
      </c>
      <c r="J5" s="86">
        <v>44773</v>
      </c>
      <c r="K5" s="89"/>
      <c r="L5" s="89"/>
      <c r="M5" s="89"/>
      <c r="N5" s="455" t="s">
        <v>167</v>
      </c>
      <c r="O5" s="447"/>
      <c r="P5" s="448"/>
      <c r="Q5" s="89"/>
      <c r="R5" s="89"/>
      <c r="S5" s="89">
        <f t="shared" si="0"/>
        <v>1</v>
      </c>
      <c r="T5" s="90">
        <v>0</v>
      </c>
      <c r="U5" s="87">
        <v>1</v>
      </c>
      <c r="V5" s="89" t="s">
        <v>697</v>
      </c>
      <c r="W5" s="89" t="s">
        <v>769</v>
      </c>
      <c r="X5" s="89" t="s">
        <v>99</v>
      </c>
      <c r="Y5" s="89" t="s">
        <v>99</v>
      </c>
      <c r="Z5" s="91" t="s">
        <v>100</v>
      </c>
      <c r="AA5" s="93" t="s">
        <v>770</v>
      </c>
      <c r="AB5" s="205" t="s">
        <v>534</v>
      </c>
      <c r="AC5" s="206">
        <v>0</v>
      </c>
      <c r="AD5" s="98">
        <v>0</v>
      </c>
      <c r="AE5" s="97">
        <f t="shared" si="1"/>
        <v>0</v>
      </c>
    </row>
    <row r="6" spans="1:33" ht="71.25">
      <c r="A6" s="238"/>
      <c r="B6" s="187"/>
      <c r="C6" s="187"/>
      <c r="D6" s="187"/>
      <c r="E6" s="187"/>
      <c r="F6" s="187"/>
      <c r="G6" s="187"/>
      <c r="H6" s="187"/>
      <c r="I6" s="86">
        <v>44835</v>
      </c>
      <c r="J6" s="86">
        <v>44865</v>
      </c>
      <c r="K6" s="89"/>
      <c r="L6" s="89"/>
      <c r="M6" s="89"/>
      <c r="N6" s="455" t="s">
        <v>167</v>
      </c>
      <c r="O6" s="447"/>
      <c r="P6" s="448"/>
      <c r="Q6" s="89"/>
      <c r="R6" s="89"/>
      <c r="S6" s="89">
        <f t="shared" si="0"/>
        <v>0</v>
      </c>
      <c r="T6" s="90">
        <v>0</v>
      </c>
      <c r="U6" s="87">
        <v>1</v>
      </c>
      <c r="V6" s="89" t="s">
        <v>697</v>
      </c>
      <c r="W6" s="89" t="s">
        <v>771</v>
      </c>
      <c r="X6" s="89" t="s">
        <v>99</v>
      </c>
      <c r="Y6" s="89" t="s">
        <v>99</v>
      </c>
      <c r="Z6" s="91" t="s">
        <v>100</v>
      </c>
      <c r="AA6" s="93" t="s">
        <v>772</v>
      </c>
      <c r="AB6" s="205" t="s">
        <v>773</v>
      </c>
      <c r="AC6" s="206">
        <v>1</v>
      </c>
      <c r="AD6" s="98">
        <v>1</v>
      </c>
      <c r="AE6" s="97">
        <f t="shared" si="1"/>
        <v>1</v>
      </c>
    </row>
    <row r="7" spans="1:33" ht="135">
      <c r="A7" s="238"/>
      <c r="B7" s="83" t="s">
        <v>103</v>
      </c>
      <c r="C7" s="84" t="s">
        <v>774</v>
      </c>
      <c r="D7" s="83" t="s">
        <v>775</v>
      </c>
      <c r="E7" s="83" t="s">
        <v>776</v>
      </c>
      <c r="F7" s="83" t="s">
        <v>777</v>
      </c>
      <c r="G7" s="83" t="s">
        <v>696</v>
      </c>
      <c r="H7" s="83" t="s">
        <v>696</v>
      </c>
      <c r="I7" s="86">
        <v>44621</v>
      </c>
      <c r="J7" s="86">
        <v>44742</v>
      </c>
      <c r="K7" s="87">
        <v>0.25</v>
      </c>
      <c r="L7" s="240" t="s">
        <v>778</v>
      </c>
      <c r="M7" s="89" t="s">
        <v>779</v>
      </c>
      <c r="N7" s="89"/>
      <c r="O7" s="89"/>
      <c r="P7" s="89" t="s">
        <v>780</v>
      </c>
      <c r="Q7" s="89"/>
      <c r="R7" s="89"/>
      <c r="S7" s="89">
        <f t="shared" si="0"/>
        <v>1</v>
      </c>
      <c r="T7" s="90">
        <v>0</v>
      </c>
      <c r="U7" s="87">
        <v>1</v>
      </c>
      <c r="V7" s="89" t="s">
        <v>697</v>
      </c>
      <c r="W7" s="89" t="s">
        <v>781</v>
      </c>
      <c r="X7" s="89" t="s">
        <v>99</v>
      </c>
      <c r="Y7" s="89" t="s">
        <v>99</v>
      </c>
      <c r="Z7" s="91" t="s">
        <v>100</v>
      </c>
      <c r="AA7" s="93" t="s">
        <v>770</v>
      </c>
      <c r="AB7" s="205" t="s">
        <v>534</v>
      </c>
      <c r="AC7" s="206">
        <v>0</v>
      </c>
      <c r="AD7" s="98">
        <v>0</v>
      </c>
      <c r="AE7" s="97">
        <f t="shared" si="1"/>
        <v>0</v>
      </c>
    </row>
    <row r="8" spans="1:33" ht="82.5" customHeight="1">
      <c r="A8" s="238"/>
      <c r="B8" s="85" t="s">
        <v>782</v>
      </c>
      <c r="C8" s="85" t="s">
        <v>783</v>
      </c>
      <c r="D8" s="85" t="s">
        <v>784</v>
      </c>
      <c r="E8" s="85" t="s">
        <v>785</v>
      </c>
      <c r="F8" s="85" t="s">
        <v>786</v>
      </c>
      <c r="G8" s="85" t="s">
        <v>696</v>
      </c>
      <c r="H8" s="85" t="s">
        <v>696</v>
      </c>
      <c r="I8" s="86">
        <v>44713</v>
      </c>
      <c r="J8" s="86">
        <v>44742</v>
      </c>
      <c r="K8" s="89"/>
      <c r="L8" s="89"/>
      <c r="M8" s="89"/>
      <c r="N8" s="455" t="s">
        <v>167</v>
      </c>
      <c r="O8" s="447"/>
      <c r="P8" s="448"/>
      <c r="Q8" s="89"/>
      <c r="R8" s="89"/>
      <c r="S8" s="89">
        <f t="shared" si="0"/>
        <v>1</v>
      </c>
      <c r="T8" s="90">
        <v>0</v>
      </c>
      <c r="U8" s="87">
        <v>1</v>
      </c>
      <c r="V8" s="89" t="s">
        <v>697</v>
      </c>
      <c r="W8" s="89" t="s">
        <v>787</v>
      </c>
      <c r="X8" s="89" t="s">
        <v>99</v>
      </c>
      <c r="Y8" s="89" t="s">
        <v>99</v>
      </c>
      <c r="Z8" s="91" t="s">
        <v>100</v>
      </c>
      <c r="AA8" s="93" t="s">
        <v>770</v>
      </c>
      <c r="AB8" s="205" t="s">
        <v>534</v>
      </c>
      <c r="AC8" s="206">
        <v>0</v>
      </c>
      <c r="AD8" s="98">
        <v>0</v>
      </c>
      <c r="AE8" s="97">
        <f t="shared" si="1"/>
        <v>0</v>
      </c>
    </row>
    <row r="9" spans="1:33" ht="128.25">
      <c r="A9" s="241"/>
      <c r="B9" s="187"/>
      <c r="C9" s="187"/>
      <c r="D9" s="187"/>
      <c r="E9" s="187"/>
      <c r="F9" s="187"/>
      <c r="G9" s="187"/>
      <c r="H9" s="187"/>
      <c r="I9" s="86">
        <v>44866</v>
      </c>
      <c r="J9" s="86">
        <v>44895</v>
      </c>
      <c r="K9" s="89"/>
      <c r="L9" s="89"/>
      <c r="M9" s="89"/>
      <c r="N9" s="455" t="s">
        <v>167</v>
      </c>
      <c r="O9" s="447"/>
      <c r="P9" s="448"/>
      <c r="Q9" s="89"/>
      <c r="R9" s="89"/>
      <c r="S9" s="89">
        <f t="shared" si="0"/>
        <v>0</v>
      </c>
      <c r="T9" s="90">
        <v>0</v>
      </c>
      <c r="U9" s="87">
        <v>1</v>
      </c>
      <c r="V9" s="89" t="s">
        <v>697</v>
      </c>
      <c r="W9" s="89" t="s">
        <v>788</v>
      </c>
      <c r="X9" s="89" t="s">
        <v>99</v>
      </c>
      <c r="Y9" s="89" t="s">
        <v>99</v>
      </c>
      <c r="Z9" s="91" t="s">
        <v>100</v>
      </c>
      <c r="AA9" s="93" t="s">
        <v>789</v>
      </c>
      <c r="AB9" s="205" t="s">
        <v>773</v>
      </c>
      <c r="AC9" s="206">
        <v>1</v>
      </c>
      <c r="AD9" s="98">
        <v>1</v>
      </c>
      <c r="AE9" s="97">
        <f t="shared" si="1"/>
        <v>1</v>
      </c>
    </row>
    <row r="10" spans="1:33" ht="75">
      <c r="A10" s="242" t="s">
        <v>790</v>
      </c>
      <c r="B10" s="83" t="s">
        <v>132</v>
      </c>
      <c r="C10" s="84" t="s">
        <v>791</v>
      </c>
      <c r="D10" s="83" t="s">
        <v>792</v>
      </c>
      <c r="E10" s="83" t="s">
        <v>793</v>
      </c>
      <c r="F10" s="83" t="s">
        <v>794</v>
      </c>
      <c r="G10" s="83" t="s">
        <v>696</v>
      </c>
      <c r="H10" s="83" t="s">
        <v>166</v>
      </c>
      <c r="I10" s="86">
        <v>44593</v>
      </c>
      <c r="J10" s="86">
        <v>44742</v>
      </c>
      <c r="K10" s="89"/>
      <c r="L10" s="89"/>
      <c r="M10" s="89"/>
      <c r="N10" s="455" t="s">
        <v>167</v>
      </c>
      <c r="O10" s="447"/>
      <c r="P10" s="448"/>
      <c r="Q10" s="89"/>
      <c r="R10" s="89"/>
      <c r="S10" s="89">
        <f t="shared" si="0"/>
        <v>1</v>
      </c>
      <c r="T10" s="90">
        <v>0</v>
      </c>
      <c r="U10" s="87">
        <v>1</v>
      </c>
      <c r="V10" s="89" t="s">
        <v>697</v>
      </c>
      <c r="W10" s="89" t="s">
        <v>795</v>
      </c>
      <c r="X10" s="89" t="s">
        <v>99</v>
      </c>
      <c r="Y10" s="89" t="s">
        <v>99</v>
      </c>
      <c r="Z10" s="91" t="s">
        <v>100</v>
      </c>
      <c r="AA10" s="93" t="s">
        <v>770</v>
      </c>
      <c r="AB10" s="205" t="s">
        <v>534</v>
      </c>
      <c r="AC10" s="206">
        <v>0</v>
      </c>
      <c r="AD10" s="98">
        <v>0</v>
      </c>
      <c r="AE10" s="97">
        <f t="shared" si="1"/>
        <v>0</v>
      </c>
    </row>
    <row r="11" spans="1:33" ht="256.5">
      <c r="A11" s="243" t="s">
        <v>796</v>
      </c>
      <c r="B11" s="85" t="s">
        <v>146</v>
      </c>
      <c r="C11" s="244" t="s">
        <v>797</v>
      </c>
      <c r="D11" s="85" t="s">
        <v>798</v>
      </c>
      <c r="E11" s="85" t="s">
        <v>799</v>
      </c>
      <c r="F11" s="85" t="s">
        <v>800</v>
      </c>
      <c r="G11" s="85" t="s">
        <v>801</v>
      </c>
      <c r="H11" s="85" t="s">
        <v>166</v>
      </c>
      <c r="I11" s="86">
        <v>44896</v>
      </c>
      <c r="J11" s="86">
        <v>44910</v>
      </c>
      <c r="K11" s="89"/>
      <c r="L11" s="89"/>
      <c r="M11" s="89"/>
      <c r="N11" s="455" t="s">
        <v>167</v>
      </c>
      <c r="O11" s="447"/>
      <c r="P11" s="448"/>
      <c r="Q11" s="89"/>
      <c r="R11" s="89"/>
      <c r="S11" s="89">
        <f t="shared" si="0"/>
        <v>0</v>
      </c>
      <c r="T11" s="90">
        <v>0</v>
      </c>
      <c r="U11" s="87">
        <v>1</v>
      </c>
      <c r="V11" s="89" t="s">
        <v>697</v>
      </c>
      <c r="W11" s="245" t="s">
        <v>802</v>
      </c>
      <c r="X11" s="89" t="s">
        <v>99</v>
      </c>
      <c r="Y11" s="89" t="s">
        <v>99</v>
      </c>
      <c r="Z11" s="91" t="s">
        <v>100</v>
      </c>
      <c r="AA11" s="93" t="s">
        <v>803</v>
      </c>
      <c r="AB11" s="205" t="s">
        <v>804</v>
      </c>
      <c r="AC11" s="206">
        <v>1</v>
      </c>
      <c r="AD11" s="98">
        <v>1</v>
      </c>
      <c r="AE11" s="97">
        <f t="shared" si="1"/>
        <v>1</v>
      </c>
    </row>
    <row r="12" spans="1:33" ht="75">
      <c r="A12" s="246"/>
      <c r="B12" s="85" t="s">
        <v>805</v>
      </c>
      <c r="C12" s="244" t="s">
        <v>806</v>
      </c>
      <c r="D12" s="85" t="s">
        <v>807</v>
      </c>
      <c r="E12" s="85" t="s">
        <v>808</v>
      </c>
      <c r="F12" s="85" t="s">
        <v>809</v>
      </c>
      <c r="G12" s="85" t="s">
        <v>696</v>
      </c>
      <c r="H12" s="85" t="s">
        <v>151</v>
      </c>
      <c r="I12" s="86">
        <v>44562</v>
      </c>
      <c r="J12" s="86">
        <v>44681</v>
      </c>
      <c r="K12" s="87">
        <v>1</v>
      </c>
      <c r="L12" s="89" t="s">
        <v>810</v>
      </c>
      <c r="M12" s="89" t="s">
        <v>811</v>
      </c>
      <c r="N12" s="89" t="s">
        <v>139</v>
      </c>
      <c r="O12" s="89" t="s">
        <v>139</v>
      </c>
      <c r="P12" s="89" t="s">
        <v>140</v>
      </c>
      <c r="Q12" s="91" t="s">
        <v>812</v>
      </c>
      <c r="R12" s="91" t="s">
        <v>813</v>
      </c>
      <c r="S12" s="89">
        <f t="shared" si="0"/>
        <v>1</v>
      </c>
      <c r="T12" s="90">
        <v>1</v>
      </c>
      <c r="U12" s="87">
        <v>1</v>
      </c>
      <c r="V12" s="89" t="s">
        <v>697</v>
      </c>
      <c r="W12" s="89" t="s">
        <v>814</v>
      </c>
      <c r="X12" s="89" t="s">
        <v>99</v>
      </c>
      <c r="Y12" s="89" t="s">
        <v>99</v>
      </c>
      <c r="Z12" s="91" t="s">
        <v>100</v>
      </c>
      <c r="AA12" s="93" t="s">
        <v>762</v>
      </c>
      <c r="AB12" s="205" t="s">
        <v>534</v>
      </c>
      <c r="AC12" s="206">
        <v>0</v>
      </c>
      <c r="AD12" s="239">
        <v>0</v>
      </c>
      <c r="AE12" s="97">
        <f t="shared" si="1"/>
        <v>1</v>
      </c>
    </row>
    <row r="13" spans="1:33" ht="75">
      <c r="A13" s="243" t="s">
        <v>815</v>
      </c>
      <c r="B13" s="85" t="s">
        <v>187</v>
      </c>
      <c r="C13" s="85" t="s">
        <v>816</v>
      </c>
      <c r="D13" s="85" t="s">
        <v>817</v>
      </c>
      <c r="E13" s="85" t="s">
        <v>818</v>
      </c>
      <c r="F13" s="85" t="s">
        <v>819</v>
      </c>
      <c r="G13" s="85" t="s">
        <v>696</v>
      </c>
      <c r="H13" s="85" t="s">
        <v>166</v>
      </c>
      <c r="I13" s="86">
        <v>44593</v>
      </c>
      <c r="J13" s="86">
        <v>44620</v>
      </c>
      <c r="K13" s="87">
        <v>1</v>
      </c>
      <c r="L13" s="89" t="s">
        <v>820</v>
      </c>
      <c r="M13" s="89" t="s">
        <v>821</v>
      </c>
      <c r="N13" s="89" t="s">
        <v>139</v>
      </c>
      <c r="O13" s="89" t="s">
        <v>139</v>
      </c>
      <c r="P13" s="89" t="s">
        <v>140</v>
      </c>
      <c r="Q13" s="91" t="s">
        <v>822</v>
      </c>
      <c r="R13" s="91" t="s">
        <v>813</v>
      </c>
      <c r="S13" s="89">
        <f t="shared" si="0"/>
        <v>1</v>
      </c>
      <c r="T13" s="90">
        <v>1</v>
      </c>
      <c r="U13" s="87">
        <v>1</v>
      </c>
      <c r="V13" s="89" t="s">
        <v>697</v>
      </c>
      <c r="W13" s="89" t="s">
        <v>823</v>
      </c>
      <c r="X13" s="89" t="s">
        <v>99</v>
      </c>
      <c r="Y13" s="89" t="s">
        <v>99</v>
      </c>
      <c r="Z13" s="91" t="s">
        <v>100</v>
      </c>
      <c r="AA13" s="93" t="s">
        <v>762</v>
      </c>
      <c r="AB13" s="205" t="s">
        <v>534</v>
      </c>
      <c r="AC13" s="206">
        <v>0</v>
      </c>
      <c r="AD13" s="239">
        <v>0</v>
      </c>
      <c r="AE13" s="97">
        <f t="shared" si="1"/>
        <v>1</v>
      </c>
    </row>
    <row r="14" spans="1:33" ht="60">
      <c r="A14" s="247"/>
      <c r="B14" s="185"/>
      <c r="C14" s="185"/>
      <c r="D14" s="185"/>
      <c r="E14" s="185"/>
      <c r="F14" s="185"/>
      <c r="G14" s="185"/>
      <c r="H14" s="185"/>
      <c r="I14" s="86">
        <v>44713</v>
      </c>
      <c r="J14" s="86">
        <v>44742</v>
      </c>
      <c r="K14" s="89"/>
      <c r="L14" s="89"/>
      <c r="M14" s="89"/>
      <c r="N14" s="455" t="s">
        <v>167</v>
      </c>
      <c r="O14" s="447"/>
      <c r="P14" s="448"/>
      <c r="Q14" s="91"/>
      <c r="R14" s="91"/>
      <c r="S14" s="89">
        <f t="shared" si="0"/>
        <v>1</v>
      </c>
      <c r="T14" s="90">
        <v>0</v>
      </c>
      <c r="U14" s="87">
        <v>1</v>
      </c>
      <c r="V14" s="89" t="s">
        <v>697</v>
      </c>
      <c r="W14" s="89" t="s">
        <v>824</v>
      </c>
      <c r="X14" s="89" t="s">
        <v>99</v>
      </c>
      <c r="Y14" s="89" t="s">
        <v>99</v>
      </c>
      <c r="Z14" s="91" t="s">
        <v>100</v>
      </c>
      <c r="AA14" s="93" t="s">
        <v>762</v>
      </c>
      <c r="AB14" s="205" t="s">
        <v>534</v>
      </c>
      <c r="AC14" s="206">
        <v>0</v>
      </c>
      <c r="AD14" s="98">
        <v>0</v>
      </c>
      <c r="AE14" s="97">
        <f t="shared" si="1"/>
        <v>0</v>
      </c>
    </row>
    <row r="15" spans="1:33" ht="114">
      <c r="A15" s="247"/>
      <c r="B15" s="185"/>
      <c r="C15" s="185"/>
      <c r="D15" s="185"/>
      <c r="E15" s="185"/>
      <c r="F15" s="185"/>
      <c r="G15" s="185"/>
      <c r="H15" s="185"/>
      <c r="I15" s="86">
        <v>44805</v>
      </c>
      <c r="J15" s="86">
        <v>44834</v>
      </c>
      <c r="K15" s="89"/>
      <c r="L15" s="89"/>
      <c r="M15" s="89"/>
      <c r="N15" s="455" t="s">
        <v>167</v>
      </c>
      <c r="O15" s="447"/>
      <c r="P15" s="448"/>
      <c r="Q15" s="91"/>
      <c r="R15" s="91"/>
      <c r="S15" s="89">
        <f t="shared" si="0"/>
        <v>0</v>
      </c>
      <c r="T15" s="90">
        <v>0</v>
      </c>
      <c r="U15" s="87">
        <v>1</v>
      </c>
      <c r="V15" s="89" t="s">
        <v>697</v>
      </c>
      <c r="W15" s="89" t="s">
        <v>825</v>
      </c>
      <c r="X15" s="89" t="s">
        <v>99</v>
      </c>
      <c r="Y15" s="89" t="s">
        <v>99</v>
      </c>
      <c r="Z15" s="91" t="s">
        <v>100</v>
      </c>
      <c r="AA15" s="93" t="s">
        <v>826</v>
      </c>
      <c r="AB15" s="205" t="s">
        <v>827</v>
      </c>
      <c r="AC15" s="206">
        <v>1</v>
      </c>
      <c r="AD15" s="98">
        <v>1</v>
      </c>
      <c r="AE15" s="97">
        <f t="shared" si="1"/>
        <v>1</v>
      </c>
    </row>
    <row r="16" spans="1:33" ht="185.25">
      <c r="A16" s="246"/>
      <c r="B16" s="187"/>
      <c r="C16" s="187"/>
      <c r="D16" s="187"/>
      <c r="E16" s="187"/>
      <c r="F16" s="187"/>
      <c r="G16" s="187"/>
      <c r="H16" s="187"/>
      <c r="I16" s="86">
        <v>44866</v>
      </c>
      <c r="J16" s="86">
        <v>44895</v>
      </c>
      <c r="K16" s="89"/>
      <c r="L16" s="89"/>
      <c r="M16" s="89"/>
      <c r="N16" s="455" t="s">
        <v>167</v>
      </c>
      <c r="O16" s="447"/>
      <c r="P16" s="448"/>
      <c r="Q16" s="91"/>
      <c r="R16" s="91"/>
      <c r="S16" s="89">
        <f t="shared" si="0"/>
        <v>0</v>
      </c>
      <c r="T16" s="90">
        <v>0</v>
      </c>
      <c r="U16" s="87">
        <v>1</v>
      </c>
      <c r="V16" s="89" t="s">
        <v>697</v>
      </c>
      <c r="W16" s="89" t="s">
        <v>828</v>
      </c>
      <c r="X16" s="89" t="s">
        <v>99</v>
      </c>
      <c r="Y16" s="89" t="s">
        <v>99</v>
      </c>
      <c r="Z16" s="91" t="s">
        <v>100</v>
      </c>
      <c r="AA16" s="93" t="s">
        <v>829</v>
      </c>
      <c r="AB16" s="205" t="s">
        <v>830</v>
      </c>
      <c r="AC16" s="206">
        <v>1</v>
      </c>
      <c r="AD16" s="98">
        <v>1</v>
      </c>
      <c r="AE16" s="97">
        <f t="shared" si="1"/>
        <v>1</v>
      </c>
    </row>
    <row r="17" spans="1:31" ht="60">
      <c r="A17" s="243" t="s">
        <v>831</v>
      </c>
      <c r="B17" s="83" t="s">
        <v>217</v>
      </c>
      <c r="C17" s="84" t="s">
        <v>832</v>
      </c>
      <c r="D17" s="83" t="s">
        <v>833</v>
      </c>
      <c r="E17" s="83" t="s">
        <v>834</v>
      </c>
      <c r="F17" s="83" t="s">
        <v>835</v>
      </c>
      <c r="G17" s="83" t="s">
        <v>696</v>
      </c>
      <c r="H17" s="83" t="s">
        <v>696</v>
      </c>
      <c r="I17" s="86">
        <v>44593</v>
      </c>
      <c r="J17" s="86">
        <v>44742</v>
      </c>
      <c r="K17" s="89"/>
      <c r="L17" s="89"/>
      <c r="M17" s="89"/>
      <c r="N17" s="455" t="s">
        <v>167</v>
      </c>
      <c r="O17" s="447"/>
      <c r="P17" s="448"/>
      <c r="Q17" s="91"/>
      <c r="R17" s="91"/>
      <c r="S17" s="89">
        <f t="shared" si="0"/>
        <v>1</v>
      </c>
      <c r="T17" s="90">
        <v>0</v>
      </c>
      <c r="U17" s="87">
        <v>1</v>
      </c>
      <c r="V17" s="89" t="s">
        <v>697</v>
      </c>
      <c r="W17" s="89" t="s">
        <v>836</v>
      </c>
      <c r="X17" s="89" t="s">
        <v>99</v>
      </c>
      <c r="Y17" s="89" t="s">
        <v>99</v>
      </c>
      <c r="Z17" s="91" t="s">
        <v>100</v>
      </c>
      <c r="AA17" s="93" t="s">
        <v>770</v>
      </c>
      <c r="AB17" s="205" t="s">
        <v>534</v>
      </c>
      <c r="AC17" s="206">
        <v>0</v>
      </c>
      <c r="AD17" s="98">
        <v>0</v>
      </c>
      <c r="AE17" s="97">
        <f t="shared" si="1"/>
        <v>0</v>
      </c>
    </row>
    <row r="18" spans="1:31" ht="110.25" customHeight="1">
      <c r="A18" s="247"/>
      <c r="B18" s="85" t="s">
        <v>229</v>
      </c>
      <c r="C18" s="85" t="s">
        <v>837</v>
      </c>
      <c r="D18" s="85" t="s">
        <v>838</v>
      </c>
      <c r="E18" s="85" t="s">
        <v>839</v>
      </c>
      <c r="F18" s="85" t="s">
        <v>840</v>
      </c>
      <c r="G18" s="85" t="s">
        <v>696</v>
      </c>
      <c r="H18" s="85" t="s">
        <v>696</v>
      </c>
      <c r="I18" s="86">
        <v>44743</v>
      </c>
      <c r="J18" s="86">
        <v>44757</v>
      </c>
      <c r="K18" s="89"/>
      <c r="L18" s="89"/>
      <c r="M18" s="89"/>
      <c r="N18" s="455" t="s">
        <v>167</v>
      </c>
      <c r="O18" s="447"/>
      <c r="P18" s="448"/>
      <c r="Q18" s="91"/>
      <c r="R18" s="91"/>
      <c r="S18" s="89">
        <f t="shared" si="0"/>
        <v>1</v>
      </c>
      <c r="T18" s="90">
        <v>0</v>
      </c>
      <c r="U18" s="87">
        <v>1</v>
      </c>
      <c r="V18" s="89" t="s">
        <v>697</v>
      </c>
      <c r="W18" s="89" t="s">
        <v>841</v>
      </c>
      <c r="X18" s="89" t="s">
        <v>99</v>
      </c>
      <c r="Y18" s="89" t="s">
        <v>99</v>
      </c>
      <c r="Z18" s="91" t="s">
        <v>100</v>
      </c>
      <c r="AA18" s="93" t="s">
        <v>770</v>
      </c>
      <c r="AB18" s="205" t="s">
        <v>534</v>
      </c>
      <c r="AC18" s="206">
        <v>0</v>
      </c>
      <c r="AD18" s="98">
        <v>0</v>
      </c>
      <c r="AE18" s="97">
        <f t="shared" si="1"/>
        <v>0</v>
      </c>
    </row>
    <row r="19" spans="1:31" ht="208.5" customHeight="1">
      <c r="A19" s="246"/>
      <c r="B19" s="187"/>
      <c r="C19" s="187"/>
      <c r="D19" s="187"/>
      <c r="E19" s="187"/>
      <c r="F19" s="187"/>
      <c r="G19" s="187"/>
      <c r="H19" s="187"/>
      <c r="I19" s="86">
        <v>44896</v>
      </c>
      <c r="J19" s="86">
        <v>44910</v>
      </c>
      <c r="K19" s="89"/>
      <c r="L19" s="89"/>
      <c r="M19" s="89"/>
      <c r="N19" s="455" t="s">
        <v>167</v>
      </c>
      <c r="O19" s="447"/>
      <c r="P19" s="448"/>
      <c r="Q19" s="91"/>
      <c r="R19" s="91"/>
      <c r="S19" s="89">
        <f t="shared" si="0"/>
        <v>0</v>
      </c>
      <c r="T19" s="90">
        <v>0</v>
      </c>
      <c r="U19" s="87">
        <v>1</v>
      </c>
      <c r="V19" s="89" t="s">
        <v>697</v>
      </c>
      <c r="W19" s="89" t="s">
        <v>842</v>
      </c>
      <c r="X19" s="89" t="s">
        <v>99</v>
      </c>
      <c r="Y19" s="89" t="s">
        <v>99</v>
      </c>
      <c r="Z19" s="91" t="s">
        <v>100</v>
      </c>
      <c r="AA19" s="93" t="s">
        <v>843</v>
      </c>
      <c r="AB19" s="205" t="s">
        <v>773</v>
      </c>
      <c r="AC19" s="206">
        <v>1</v>
      </c>
      <c r="AD19" s="98">
        <v>1</v>
      </c>
      <c r="AE19" s="97">
        <f t="shared" si="1"/>
        <v>1</v>
      </c>
    </row>
    <row r="20" spans="1:31" ht="39" customHeight="1">
      <c r="A20" s="128" t="s">
        <v>243</v>
      </c>
      <c r="B20" s="128"/>
      <c r="C20" s="128"/>
      <c r="D20" s="128"/>
      <c r="E20" s="128"/>
      <c r="F20" s="128"/>
      <c r="G20" s="128"/>
      <c r="H20" s="128"/>
      <c r="I20" s="128"/>
      <c r="J20" s="128"/>
      <c r="K20" s="128"/>
      <c r="L20" s="128"/>
      <c r="M20" s="128"/>
      <c r="N20" s="128"/>
      <c r="O20" s="128"/>
      <c r="P20" s="128"/>
      <c r="Q20" s="128"/>
      <c r="R20" s="128" t="s">
        <v>243</v>
      </c>
      <c r="S20" s="131">
        <f t="shared" ref="S20:T20" si="2">SUM(S3:S19)</f>
        <v>11</v>
      </c>
      <c r="T20" s="131">
        <f t="shared" si="2"/>
        <v>4</v>
      </c>
      <c r="U20" s="129"/>
      <c r="V20" s="248"/>
      <c r="W20" s="128"/>
      <c r="X20" s="128"/>
      <c r="Y20" s="128"/>
      <c r="Z20" s="128"/>
      <c r="AA20" s="249"/>
      <c r="AB20" s="249"/>
      <c r="AC20" s="250">
        <v>6</v>
      </c>
      <c r="AD20" s="250">
        <v>6</v>
      </c>
      <c r="AE20" s="129">
        <f>SUM(AE3:AE19)</f>
        <v>10</v>
      </c>
    </row>
    <row r="21" spans="1:31" ht="16.5" customHeight="1">
      <c r="A21" s="128"/>
      <c r="B21" s="128"/>
      <c r="C21" s="128"/>
      <c r="D21" s="128"/>
      <c r="E21" s="128"/>
      <c r="F21" s="128"/>
      <c r="G21" s="128"/>
      <c r="H21" s="128"/>
      <c r="I21" s="128"/>
      <c r="J21" s="128"/>
      <c r="K21" s="128"/>
      <c r="L21" s="128"/>
      <c r="M21" s="128"/>
      <c r="N21" s="128"/>
      <c r="O21" s="128"/>
      <c r="P21" s="128"/>
      <c r="Q21" s="128"/>
      <c r="R21" s="128"/>
      <c r="S21" s="128"/>
      <c r="T21" s="128"/>
      <c r="U21" s="129"/>
      <c r="V21" s="248"/>
      <c r="W21" s="128"/>
      <c r="X21" s="128"/>
      <c r="Y21" s="128"/>
      <c r="Z21" s="128"/>
      <c r="AA21" s="234"/>
      <c r="AB21" s="251"/>
      <c r="AC21" s="131"/>
      <c r="AD21" s="131"/>
    </row>
    <row r="22" spans="1:31" ht="16.5" customHeight="1">
      <c r="A22" s="128"/>
      <c r="B22" s="128"/>
      <c r="C22" s="128"/>
      <c r="D22" s="128"/>
      <c r="E22" s="128"/>
      <c r="F22" s="128"/>
      <c r="G22" s="128"/>
      <c r="H22" s="128"/>
      <c r="I22" s="128"/>
      <c r="J22" s="128"/>
      <c r="K22" s="128"/>
      <c r="L22" s="128"/>
      <c r="M22" s="128"/>
      <c r="N22" s="128"/>
      <c r="O22" s="128"/>
      <c r="P22" s="128"/>
      <c r="Q22" s="128"/>
      <c r="R22" s="128"/>
      <c r="S22" s="128"/>
      <c r="T22" s="128"/>
      <c r="U22" s="129"/>
      <c r="V22" s="248"/>
      <c r="W22" s="128"/>
      <c r="X22" s="128"/>
      <c r="Y22" s="128"/>
      <c r="Z22" s="128"/>
      <c r="AA22" s="234"/>
      <c r="AB22" s="251"/>
      <c r="AC22" s="131"/>
      <c r="AD22" s="131"/>
    </row>
    <row r="23" spans="1:31" ht="16.5" customHeight="1">
      <c r="A23" s="128"/>
      <c r="B23" s="128"/>
      <c r="C23" s="128"/>
      <c r="D23" s="128"/>
      <c r="E23" s="128"/>
      <c r="F23" s="128"/>
      <c r="G23" s="128"/>
      <c r="H23" s="128"/>
      <c r="I23" s="128"/>
      <c r="J23" s="128"/>
      <c r="K23" s="128"/>
      <c r="L23" s="128"/>
      <c r="M23" s="128"/>
      <c r="N23" s="128"/>
      <c r="O23" s="128"/>
      <c r="P23" s="128"/>
      <c r="Q23" s="128"/>
      <c r="R23" s="128"/>
      <c r="S23" s="128"/>
      <c r="T23" s="128"/>
      <c r="U23" s="129"/>
      <c r="V23" s="248"/>
      <c r="W23" s="128"/>
      <c r="X23" s="128"/>
      <c r="Y23" s="128"/>
      <c r="Z23" s="128"/>
      <c r="AA23" s="234"/>
      <c r="AB23" s="251"/>
      <c r="AC23" s="131"/>
      <c r="AD23" s="131"/>
    </row>
    <row r="24" spans="1:31" ht="16.5" customHeight="1">
      <c r="A24" s="128"/>
      <c r="B24" s="128"/>
      <c r="C24" s="128"/>
      <c r="D24" s="128"/>
      <c r="E24" s="128"/>
      <c r="F24" s="128"/>
      <c r="G24" s="128"/>
      <c r="H24" s="128"/>
      <c r="I24" s="128"/>
      <c r="J24" s="128"/>
      <c r="K24" s="128"/>
      <c r="L24" s="128"/>
      <c r="M24" s="128"/>
      <c r="N24" s="128"/>
      <c r="O24" s="128"/>
      <c r="P24" s="128"/>
      <c r="Q24" s="128"/>
      <c r="R24" s="128"/>
      <c r="S24" s="128"/>
      <c r="T24" s="128"/>
      <c r="U24" s="129"/>
      <c r="V24" s="248"/>
      <c r="W24" s="128"/>
      <c r="X24" s="128"/>
      <c r="Y24" s="128"/>
      <c r="Z24" s="128"/>
      <c r="AA24" s="234"/>
      <c r="AB24" s="251"/>
      <c r="AC24" s="131"/>
      <c r="AD24" s="131"/>
    </row>
    <row r="25" spans="1:31" ht="16.5" customHeight="1">
      <c r="A25" s="128"/>
      <c r="B25" s="128"/>
      <c r="C25" s="128"/>
      <c r="D25" s="128"/>
      <c r="E25" s="128"/>
      <c r="F25" s="128"/>
      <c r="G25" s="128"/>
      <c r="H25" s="128"/>
      <c r="I25" s="128"/>
      <c r="J25" s="128"/>
      <c r="K25" s="128"/>
      <c r="L25" s="128"/>
      <c r="M25" s="128"/>
      <c r="N25" s="128"/>
      <c r="O25" s="128"/>
      <c r="P25" s="128"/>
      <c r="Q25" s="128"/>
      <c r="R25" s="128"/>
      <c r="S25" s="128"/>
      <c r="T25" s="128"/>
      <c r="U25" s="129"/>
      <c r="V25" s="248"/>
      <c r="W25" s="128"/>
      <c r="X25" s="128"/>
      <c r="Y25" s="128"/>
      <c r="Z25" s="128"/>
      <c r="AA25" s="234"/>
      <c r="AB25" s="251"/>
      <c r="AC25" s="131"/>
      <c r="AD25" s="131"/>
    </row>
    <row r="26" spans="1:31" ht="16.5" customHeight="1">
      <c r="A26" s="128"/>
      <c r="B26" s="128"/>
      <c r="C26" s="128"/>
      <c r="D26" s="128"/>
      <c r="E26" s="128"/>
      <c r="F26" s="128"/>
      <c r="G26" s="128"/>
      <c r="H26" s="128"/>
      <c r="I26" s="128"/>
      <c r="J26" s="128"/>
      <c r="K26" s="128"/>
      <c r="L26" s="128"/>
      <c r="M26" s="128"/>
      <c r="N26" s="128"/>
      <c r="O26" s="128"/>
      <c r="P26" s="128"/>
      <c r="Q26" s="128"/>
      <c r="R26" s="128"/>
      <c r="S26" s="128"/>
      <c r="T26" s="128"/>
      <c r="U26" s="129"/>
      <c r="V26" s="248"/>
      <c r="W26" s="128"/>
      <c r="X26" s="128"/>
      <c r="Y26" s="128"/>
      <c r="Z26" s="128"/>
      <c r="AA26" s="234"/>
      <c r="AB26" s="251"/>
      <c r="AC26" s="131"/>
      <c r="AD26" s="131"/>
    </row>
    <row r="27" spans="1:31" ht="16.5" customHeight="1">
      <c r="A27" s="128"/>
      <c r="B27" s="128"/>
      <c r="C27" s="128"/>
      <c r="D27" s="128"/>
      <c r="E27" s="128"/>
      <c r="F27" s="128"/>
      <c r="G27" s="128"/>
      <c r="H27" s="128"/>
      <c r="I27" s="128"/>
      <c r="J27" s="128"/>
      <c r="K27" s="128"/>
      <c r="L27" s="128"/>
      <c r="M27" s="128"/>
      <c r="N27" s="128"/>
      <c r="O27" s="128"/>
      <c r="P27" s="128"/>
      <c r="Q27" s="128"/>
      <c r="R27" s="128"/>
      <c r="S27" s="128"/>
      <c r="T27" s="128"/>
      <c r="U27" s="129"/>
      <c r="V27" s="248"/>
      <c r="W27" s="128"/>
      <c r="X27" s="128"/>
      <c r="Y27" s="128"/>
      <c r="Z27" s="128"/>
      <c r="AA27" s="234"/>
      <c r="AB27" s="251"/>
      <c r="AC27" s="131"/>
      <c r="AD27" s="131"/>
    </row>
    <row r="28" spans="1:31" ht="16.5" customHeight="1">
      <c r="A28" s="128"/>
      <c r="B28" s="128"/>
      <c r="C28" s="128"/>
      <c r="D28" s="128"/>
      <c r="E28" s="128"/>
      <c r="F28" s="128"/>
      <c r="G28" s="128"/>
      <c r="H28" s="128"/>
      <c r="I28" s="128"/>
      <c r="J28" s="128"/>
      <c r="K28" s="128"/>
      <c r="L28" s="128"/>
      <c r="M28" s="128"/>
      <c r="N28" s="128"/>
      <c r="O28" s="128"/>
      <c r="P28" s="128"/>
      <c r="Q28" s="128"/>
      <c r="R28" s="128"/>
      <c r="S28" s="128"/>
      <c r="T28" s="128"/>
      <c r="U28" s="129"/>
      <c r="V28" s="248"/>
      <c r="W28" s="128"/>
      <c r="X28" s="128"/>
      <c r="Y28" s="128"/>
      <c r="Z28" s="128"/>
      <c r="AA28" s="234"/>
      <c r="AB28" s="251"/>
      <c r="AC28" s="131"/>
      <c r="AD28" s="131"/>
    </row>
    <row r="29" spans="1:31" ht="16.5" customHeight="1">
      <c r="A29" s="128"/>
      <c r="B29" s="128"/>
      <c r="C29" s="128"/>
      <c r="D29" s="128"/>
      <c r="E29" s="128"/>
      <c r="F29" s="128"/>
      <c r="G29" s="128"/>
      <c r="H29" s="128"/>
      <c r="I29" s="128"/>
      <c r="J29" s="128"/>
      <c r="K29" s="128"/>
      <c r="L29" s="128"/>
      <c r="M29" s="128"/>
      <c r="N29" s="128"/>
      <c r="O29" s="128"/>
      <c r="P29" s="128"/>
      <c r="Q29" s="128"/>
      <c r="R29" s="128"/>
      <c r="S29" s="128"/>
      <c r="T29" s="128"/>
      <c r="U29" s="129"/>
      <c r="V29" s="248"/>
      <c r="W29" s="128"/>
      <c r="X29" s="128"/>
      <c r="Y29" s="128"/>
      <c r="Z29" s="128"/>
      <c r="AA29" s="234"/>
      <c r="AB29" s="251"/>
      <c r="AC29" s="131"/>
      <c r="AD29" s="131"/>
    </row>
    <row r="30" spans="1:31" ht="16.5" customHeight="1">
      <c r="A30" s="128"/>
      <c r="B30" s="128"/>
      <c r="C30" s="128"/>
      <c r="D30" s="128"/>
      <c r="E30" s="128"/>
      <c r="F30" s="128"/>
      <c r="G30" s="128"/>
      <c r="H30" s="128"/>
      <c r="I30" s="128"/>
      <c r="J30" s="128"/>
      <c r="K30" s="128"/>
      <c r="L30" s="128"/>
      <c r="M30" s="128"/>
      <c r="N30" s="128"/>
      <c r="O30" s="128"/>
      <c r="P30" s="128"/>
      <c r="Q30" s="128"/>
      <c r="R30" s="128"/>
      <c r="S30" s="128"/>
      <c r="T30" s="128"/>
      <c r="U30" s="129"/>
      <c r="V30" s="248"/>
      <c r="W30" s="128"/>
      <c r="X30" s="128"/>
      <c r="Y30" s="128"/>
      <c r="Z30" s="128"/>
      <c r="AA30" s="234"/>
      <c r="AB30" s="251"/>
      <c r="AC30" s="131"/>
      <c r="AD30" s="131"/>
    </row>
    <row r="31" spans="1:31" ht="16.5" customHeight="1">
      <c r="A31" s="128"/>
      <c r="B31" s="128"/>
      <c r="C31" s="128"/>
      <c r="D31" s="128"/>
      <c r="E31" s="128"/>
      <c r="F31" s="128"/>
      <c r="G31" s="128"/>
      <c r="H31" s="128"/>
      <c r="I31" s="128"/>
      <c r="J31" s="128"/>
      <c r="K31" s="128"/>
      <c r="L31" s="128"/>
      <c r="M31" s="128"/>
      <c r="N31" s="128"/>
      <c r="O31" s="128"/>
      <c r="P31" s="128"/>
      <c r="Q31" s="128"/>
      <c r="R31" s="128"/>
      <c r="S31" s="128"/>
      <c r="T31" s="128"/>
      <c r="U31" s="129"/>
      <c r="V31" s="248"/>
      <c r="W31" s="128"/>
      <c r="X31" s="128"/>
      <c r="Y31" s="128"/>
      <c r="Z31" s="128"/>
      <c r="AA31" s="234"/>
      <c r="AB31" s="251"/>
      <c r="AC31" s="131"/>
      <c r="AD31" s="131"/>
    </row>
    <row r="32" spans="1:31" ht="16.5" customHeight="1">
      <c r="A32" s="128"/>
      <c r="B32" s="128"/>
      <c r="C32" s="128"/>
      <c r="D32" s="128"/>
      <c r="E32" s="128"/>
      <c r="F32" s="128"/>
      <c r="G32" s="128"/>
      <c r="H32" s="128"/>
      <c r="I32" s="128"/>
      <c r="J32" s="128"/>
      <c r="K32" s="128"/>
      <c r="L32" s="128"/>
      <c r="M32" s="128"/>
      <c r="N32" s="128"/>
      <c r="O32" s="128"/>
      <c r="P32" s="128"/>
      <c r="Q32" s="128"/>
      <c r="R32" s="128"/>
      <c r="S32" s="128"/>
      <c r="T32" s="128"/>
      <c r="U32" s="129"/>
      <c r="V32" s="248"/>
      <c r="W32" s="128"/>
      <c r="X32" s="128"/>
      <c r="Y32" s="128"/>
      <c r="Z32" s="128"/>
      <c r="AA32" s="234"/>
      <c r="AB32" s="251"/>
      <c r="AC32" s="131"/>
      <c r="AD32" s="131"/>
    </row>
    <row r="33" spans="1:30" ht="16.5" customHeight="1">
      <c r="A33" s="128"/>
      <c r="B33" s="128"/>
      <c r="C33" s="128"/>
      <c r="D33" s="128"/>
      <c r="E33" s="128"/>
      <c r="F33" s="128"/>
      <c r="G33" s="128"/>
      <c r="H33" s="128"/>
      <c r="I33" s="128"/>
      <c r="J33" s="128"/>
      <c r="K33" s="128"/>
      <c r="L33" s="128"/>
      <c r="M33" s="128"/>
      <c r="N33" s="128"/>
      <c r="O33" s="128"/>
      <c r="P33" s="128"/>
      <c r="Q33" s="128"/>
      <c r="R33" s="128"/>
      <c r="S33" s="128"/>
      <c r="T33" s="128"/>
      <c r="U33" s="129"/>
      <c r="V33" s="248"/>
      <c r="W33" s="128"/>
      <c r="X33" s="128"/>
      <c r="Y33" s="128"/>
      <c r="Z33" s="128"/>
      <c r="AA33" s="234"/>
      <c r="AB33" s="251"/>
      <c r="AC33" s="131"/>
      <c r="AD33" s="131"/>
    </row>
    <row r="34" spans="1:30" ht="16.5" customHeight="1">
      <c r="A34" s="128"/>
      <c r="B34" s="128"/>
      <c r="C34" s="128"/>
      <c r="D34" s="128"/>
      <c r="E34" s="128"/>
      <c r="F34" s="128"/>
      <c r="G34" s="128"/>
      <c r="H34" s="128"/>
      <c r="I34" s="128"/>
      <c r="J34" s="128"/>
      <c r="K34" s="128"/>
      <c r="L34" s="128"/>
      <c r="M34" s="128"/>
      <c r="N34" s="128"/>
      <c r="O34" s="128"/>
      <c r="P34" s="128"/>
      <c r="Q34" s="128"/>
      <c r="R34" s="128"/>
      <c r="S34" s="128"/>
      <c r="T34" s="128"/>
      <c r="U34" s="129"/>
      <c r="V34" s="248"/>
      <c r="W34" s="128"/>
      <c r="X34" s="128"/>
      <c r="Y34" s="128"/>
      <c r="Z34" s="128"/>
      <c r="AA34" s="234"/>
      <c r="AB34" s="251"/>
      <c r="AC34" s="131"/>
      <c r="AD34" s="131"/>
    </row>
    <row r="35" spans="1:30" ht="16.5" customHeight="1">
      <c r="A35" s="128"/>
      <c r="B35" s="128"/>
      <c r="C35" s="128"/>
      <c r="D35" s="128"/>
      <c r="E35" s="128"/>
      <c r="F35" s="128"/>
      <c r="G35" s="128"/>
      <c r="H35" s="128"/>
      <c r="I35" s="128"/>
      <c r="J35" s="128"/>
      <c r="K35" s="128"/>
      <c r="L35" s="128"/>
      <c r="M35" s="128"/>
      <c r="N35" s="128"/>
      <c r="O35" s="128"/>
      <c r="P35" s="128"/>
      <c r="Q35" s="128"/>
      <c r="R35" s="128"/>
      <c r="S35" s="128"/>
      <c r="T35" s="128"/>
      <c r="U35" s="129"/>
      <c r="V35" s="248"/>
      <c r="W35" s="128"/>
      <c r="X35" s="128"/>
      <c r="Y35" s="128"/>
      <c r="Z35" s="128"/>
      <c r="AA35" s="234"/>
      <c r="AB35" s="251"/>
      <c r="AC35" s="131"/>
      <c r="AD35" s="131"/>
    </row>
    <row r="36" spans="1:30" ht="16.5" customHeight="1">
      <c r="A36" s="128"/>
      <c r="B36" s="128"/>
      <c r="C36" s="128"/>
      <c r="D36" s="128"/>
      <c r="E36" s="128"/>
      <c r="F36" s="128"/>
      <c r="G36" s="128"/>
      <c r="H36" s="128"/>
      <c r="I36" s="128"/>
      <c r="J36" s="128"/>
      <c r="K36" s="128"/>
      <c r="L36" s="128"/>
      <c r="M36" s="128"/>
      <c r="N36" s="128"/>
      <c r="O36" s="128"/>
      <c r="P36" s="128"/>
      <c r="Q36" s="128"/>
      <c r="R36" s="128"/>
      <c r="S36" s="128"/>
      <c r="T36" s="128"/>
      <c r="U36" s="129"/>
      <c r="V36" s="248"/>
      <c r="W36" s="128"/>
      <c r="X36" s="128"/>
      <c r="Y36" s="128"/>
      <c r="Z36" s="128"/>
      <c r="AA36" s="234"/>
      <c r="AB36" s="251"/>
      <c r="AC36" s="131"/>
      <c r="AD36" s="131"/>
    </row>
    <row r="37" spans="1:30" ht="16.5" customHeight="1">
      <c r="A37" s="128"/>
      <c r="B37" s="128"/>
      <c r="C37" s="128"/>
      <c r="D37" s="128"/>
      <c r="E37" s="128"/>
      <c r="F37" s="128"/>
      <c r="G37" s="128"/>
      <c r="H37" s="128"/>
      <c r="I37" s="128"/>
      <c r="J37" s="128"/>
      <c r="K37" s="128"/>
      <c r="L37" s="128"/>
      <c r="M37" s="128"/>
      <c r="N37" s="128"/>
      <c r="O37" s="128"/>
      <c r="P37" s="128"/>
      <c r="Q37" s="128"/>
      <c r="R37" s="128"/>
      <c r="S37" s="128"/>
      <c r="T37" s="128"/>
      <c r="U37" s="129"/>
      <c r="V37" s="248"/>
      <c r="W37" s="128"/>
      <c r="X37" s="128"/>
      <c r="Y37" s="128"/>
      <c r="Z37" s="128"/>
      <c r="AA37" s="234"/>
      <c r="AB37" s="251"/>
      <c r="AC37" s="131"/>
      <c r="AD37" s="131"/>
    </row>
    <row r="38" spans="1:30" ht="16.5" customHeight="1">
      <c r="A38" s="128"/>
      <c r="B38" s="128"/>
      <c r="C38" s="128"/>
      <c r="D38" s="128"/>
      <c r="E38" s="128"/>
      <c r="F38" s="128"/>
      <c r="G38" s="128"/>
      <c r="H38" s="128"/>
      <c r="I38" s="128"/>
      <c r="J38" s="128"/>
      <c r="K38" s="128"/>
      <c r="L38" s="128"/>
      <c r="M38" s="128"/>
      <c r="N38" s="128"/>
      <c r="O38" s="128"/>
      <c r="P38" s="128"/>
      <c r="Q38" s="128"/>
      <c r="R38" s="128"/>
      <c r="S38" s="128"/>
      <c r="T38" s="128"/>
      <c r="U38" s="129"/>
      <c r="V38" s="248"/>
      <c r="W38" s="128"/>
      <c r="X38" s="128"/>
      <c r="Y38" s="128"/>
      <c r="Z38" s="128"/>
      <c r="AA38" s="234"/>
      <c r="AB38" s="251"/>
      <c r="AC38" s="131"/>
      <c r="AD38" s="131"/>
    </row>
    <row r="39" spans="1:30" ht="16.5" customHeight="1">
      <c r="A39" s="128"/>
      <c r="B39" s="128"/>
      <c r="C39" s="128"/>
      <c r="D39" s="128"/>
      <c r="E39" s="128"/>
      <c r="F39" s="128"/>
      <c r="G39" s="128"/>
      <c r="H39" s="128"/>
      <c r="I39" s="128"/>
      <c r="J39" s="128"/>
      <c r="K39" s="128"/>
      <c r="L39" s="128"/>
      <c r="M39" s="128"/>
      <c r="N39" s="128"/>
      <c r="O39" s="128"/>
      <c r="P39" s="128"/>
      <c r="Q39" s="128"/>
      <c r="R39" s="128"/>
      <c r="S39" s="128"/>
      <c r="T39" s="128"/>
      <c r="U39" s="129"/>
      <c r="V39" s="248"/>
      <c r="W39" s="128"/>
      <c r="X39" s="128"/>
      <c r="Y39" s="128"/>
      <c r="Z39" s="128"/>
      <c r="AA39" s="234"/>
      <c r="AB39" s="251"/>
      <c r="AC39" s="131"/>
      <c r="AD39" s="131"/>
    </row>
    <row r="40" spans="1:30" ht="16.5" customHeight="1">
      <c r="A40" s="128"/>
      <c r="B40" s="128"/>
      <c r="C40" s="128"/>
      <c r="D40" s="128"/>
      <c r="E40" s="128"/>
      <c r="F40" s="128"/>
      <c r="G40" s="128"/>
      <c r="H40" s="128"/>
      <c r="I40" s="128"/>
      <c r="J40" s="128"/>
      <c r="K40" s="128"/>
      <c r="L40" s="128"/>
      <c r="M40" s="128"/>
      <c r="N40" s="128"/>
      <c r="O40" s="128"/>
      <c r="P40" s="128"/>
      <c r="Q40" s="128"/>
      <c r="R40" s="128"/>
      <c r="S40" s="128"/>
      <c r="T40" s="128"/>
      <c r="U40" s="129"/>
      <c r="V40" s="248"/>
      <c r="W40" s="128"/>
      <c r="X40" s="128"/>
      <c r="Y40" s="128"/>
      <c r="Z40" s="128"/>
      <c r="AA40" s="234"/>
      <c r="AB40" s="251"/>
      <c r="AC40" s="131"/>
      <c r="AD40" s="131"/>
    </row>
    <row r="41" spans="1:30" ht="16.5" customHeight="1">
      <c r="A41" s="128"/>
      <c r="B41" s="128"/>
      <c r="C41" s="128"/>
      <c r="D41" s="128"/>
      <c r="E41" s="128"/>
      <c r="F41" s="128"/>
      <c r="G41" s="128"/>
      <c r="H41" s="128"/>
      <c r="I41" s="128"/>
      <c r="J41" s="128"/>
      <c r="K41" s="128"/>
      <c r="L41" s="128"/>
      <c r="M41" s="128"/>
      <c r="N41" s="128"/>
      <c r="O41" s="128"/>
      <c r="P41" s="128"/>
      <c r="Q41" s="128"/>
      <c r="R41" s="128"/>
      <c r="S41" s="128"/>
      <c r="T41" s="128"/>
      <c r="U41" s="129"/>
      <c r="V41" s="248"/>
      <c r="W41" s="128"/>
      <c r="X41" s="128"/>
      <c r="Y41" s="128"/>
      <c r="Z41" s="128"/>
      <c r="AA41" s="234"/>
      <c r="AB41" s="251"/>
      <c r="AC41" s="131"/>
      <c r="AD41" s="131"/>
    </row>
    <row r="42" spans="1:30" ht="16.5" customHeight="1">
      <c r="A42" s="128"/>
      <c r="B42" s="128"/>
      <c r="C42" s="128"/>
      <c r="D42" s="128"/>
      <c r="E42" s="128"/>
      <c r="F42" s="128"/>
      <c r="G42" s="128"/>
      <c r="H42" s="128"/>
      <c r="I42" s="128"/>
      <c r="J42" s="128"/>
      <c r="K42" s="128"/>
      <c r="L42" s="128"/>
      <c r="M42" s="128"/>
      <c r="N42" s="128"/>
      <c r="O42" s="128"/>
      <c r="P42" s="128"/>
      <c r="Q42" s="128"/>
      <c r="R42" s="128"/>
      <c r="S42" s="128"/>
      <c r="T42" s="128"/>
      <c r="U42" s="129"/>
      <c r="V42" s="248"/>
      <c r="W42" s="128"/>
      <c r="X42" s="128"/>
      <c r="Y42" s="128"/>
      <c r="Z42" s="128"/>
      <c r="AA42" s="234"/>
      <c r="AB42" s="251"/>
      <c r="AC42" s="131"/>
      <c r="AD42" s="131"/>
    </row>
    <row r="43" spans="1:30" ht="16.5" customHeight="1">
      <c r="A43" s="128"/>
      <c r="B43" s="128"/>
      <c r="C43" s="128"/>
      <c r="D43" s="128"/>
      <c r="E43" s="128"/>
      <c r="F43" s="128"/>
      <c r="G43" s="128"/>
      <c r="H43" s="128"/>
      <c r="I43" s="128"/>
      <c r="J43" s="128"/>
      <c r="K43" s="128"/>
      <c r="L43" s="128"/>
      <c r="M43" s="128"/>
      <c r="N43" s="128"/>
      <c r="O43" s="128"/>
      <c r="P43" s="128"/>
      <c r="Q43" s="128"/>
      <c r="R43" s="128"/>
      <c r="S43" s="128"/>
      <c r="T43" s="128"/>
      <c r="U43" s="129"/>
      <c r="V43" s="248"/>
      <c r="W43" s="128"/>
      <c r="X43" s="128"/>
      <c r="Y43" s="128"/>
      <c r="Z43" s="128"/>
      <c r="AA43" s="234"/>
      <c r="AB43" s="251"/>
      <c r="AC43" s="131"/>
      <c r="AD43" s="131"/>
    </row>
    <row r="44" spans="1:30" ht="16.5" customHeight="1">
      <c r="A44" s="128"/>
      <c r="B44" s="128"/>
      <c r="C44" s="128"/>
      <c r="D44" s="128"/>
      <c r="E44" s="128"/>
      <c r="F44" s="128"/>
      <c r="G44" s="128"/>
      <c r="H44" s="128"/>
      <c r="I44" s="128"/>
      <c r="J44" s="128"/>
      <c r="K44" s="128"/>
      <c r="L44" s="128"/>
      <c r="M44" s="128"/>
      <c r="N44" s="128"/>
      <c r="O44" s="128"/>
      <c r="P44" s="128"/>
      <c r="Q44" s="128"/>
      <c r="R44" s="128"/>
      <c r="S44" s="128"/>
      <c r="T44" s="128"/>
      <c r="U44" s="129"/>
      <c r="V44" s="248"/>
      <c r="W44" s="128"/>
      <c r="X44" s="128"/>
      <c r="Y44" s="128"/>
      <c r="Z44" s="128"/>
      <c r="AA44" s="234"/>
      <c r="AB44" s="251"/>
      <c r="AC44" s="131"/>
      <c r="AD44" s="131"/>
    </row>
    <row r="45" spans="1:30" ht="16.5" customHeight="1">
      <c r="A45" s="128"/>
      <c r="B45" s="128"/>
      <c r="C45" s="128"/>
      <c r="D45" s="128"/>
      <c r="E45" s="128"/>
      <c r="F45" s="128"/>
      <c r="G45" s="128"/>
      <c r="H45" s="128"/>
      <c r="I45" s="128"/>
      <c r="J45" s="128"/>
      <c r="K45" s="128"/>
      <c r="L45" s="128"/>
      <c r="M45" s="128"/>
      <c r="N45" s="128"/>
      <c r="O45" s="128"/>
      <c r="P45" s="128"/>
      <c r="Q45" s="128"/>
      <c r="R45" s="128"/>
      <c r="S45" s="128"/>
      <c r="T45" s="128"/>
      <c r="U45" s="129"/>
      <c r="V45" s="248"/>
      <c r="W45" s="128"/>
      <c r="X45" s="128"/>
      <c r="Y45" s="128"/>
      <c r="Z45" s="128"/>
      <c r="AA45" s="234"/>
      <c r="AB45" s="251"/>
      <c r="AC45" s="131"/>
      <c r="AD45" s="131"/>
    </row>
    <row r="46" spans="1:30" ht="16.5" customHeight="1">
      <c r="A46" s="128"/>
      <c r="B46" s="128"/>
      <c r="C46" s="128"/>
      <c r="D46" s="128"/>
      <c r="E46" s="128"/>
      <c r="F46" s="128"/>
      <c r="G46" s="128"/>
      <c r="H46" s="128"/>
      <c r="I46" s="128"/>
      <c r="J46" s="128"/>
      <c r="K46" s="128"/>
      <c r="L46" s="128"/>
      <c r="M46" s="128"/>
      <c r="N46" s="128"/>
      <c r="O46" s="128"/>
      <c r="P46" s="128"/>
      <c r="Q46" s="128"/>
      <c r="R46" s="128"/>
      <c r="S46" s="128"/>
      <c r="T46" s="128"/>
      <c r="U46" s="129"/>
      <c r="V46" s="248"/>
      <c r="W46" s="128"/>
      <c r="X46" s="128"/>
      <c r="Y46" s="128"/>
      <c r="Z46" s="128"/>
      <c r="AA46" s="252"/>
      <c r="AB46" s="131"/>
      <c r="AC46" s="131"/>
      <c r="AD46" s="131"/>
    </row>
    <row r="47" spans="1:30" ht="16.5" customHeight="1">
      <c r="A47" s="128"/>
      <c r="B47" s="128"/>
      <c r="C47" s="128"/>
      <c r="D47" s="128"/>
      <c r="E47" s="128"/>
      <c r="F47" s="128"/>
      <c r="G47" s="128"/>
      <c r="H47" s="128"/>
      <c r="I47" s="128"/>
      <c r="J47" s="128"/>
      <c r="K47" s="128"/>
      <c r="L47" s="128"/>
      <c r="M47" s="128"/>
      <c r="N47" s="128"/>
      <c r="O47" s="128"/>
      <c r="P47" s="128"/>
      <c r="Q47" s="128"/>
      <c r="R47" s="128"/>
      <c r="S47" s="128"/>
      <c r="T47" s="128"/>
      <c r="U47" s="129"/>
      <c r="V47" s="248"/>
      <c r="W47" s="128"/>
      <c r="X47" s="128"/>
      <c r="Y47" s="128"/>
      <c r="Z47" s="128"/>
      <c r="AA47" s="252"/>
      <c r="AB47" s="131"/>
      <c r="AC47" s="131"/>
      <c r="AD47" s="131"/>
    </row>
    <row r="48" spans="1:30" ht="16.5" customHeight="1">
      <c r="A48" s="128"/>
      <c r="B48" s="128"/>
      <c r="C48" s="128"/>
      <c r="D48" s="128"/>
      <c r="E48" s="128"/>
      <c r="F48" s="128"/>
      <c r="G48" s="128"/>
      <c r="H48" s="128"/>
      <c r="I48" s="128"/>
      <c r="J48" s="128"/>
      <c r="K48" s="128"/>
      <c r="L48" s="128"/>
      <c r="M48" s="128"/>
      <c r="N48" s="128"/>
      <c r="O48" s="128"/>
      <c r="P48" s="128"/>
      <c r="Q48" s="128"/>
      <c r="R48" s="128"/>
      <c r="S48" s="128"/>
      <c r="T48" s="128"/>
      <c r="U48" s="129"/>
      <c r="V48" s="248"/>
      <c r="W48" s="128"/>
      <c r="X48" s="128"/>
      <c r="Y48" s="128"/>
      <c r="Z48" s="128"/>
      <c r="AA48" s="252"/>
      <c r="AB48" s="131"/>
      <c r="AC48" s="131"/>
      <c r="AD48" s="131"/>
    </row>
    <row r="49" spans="1:30" ht="16.5" customHeight="1">
      <c r="A49" s="128"/>
      <c r="B49" s="128"/>
      <c r="C49" s="128"/>
      <c r="D49" s="128"/>
      <c r="E49" s="128"/>
      <c r="F49" s="128"/>
      <c r="G49" s="128"/>
      <c r="H49" s="128"/>
      <c r="I49" s="128"/>
      <c r="J49" s="128"/>
      <c r="K49" s="128"/>
      <c r="L49" s="128"/>
      <c r="M49" s="128"/>
      <c r="N49" s="128"/>
      <c r="O49" s="128"/>
      <c r="P49" s="128"/>
      <c r="Q49" s="128"/>
      <c r="R49" s="128"/>
      <c r="S49" s="128"/>
      <c r="T49" s="128"/>
      <c r="U49" s="129"/>
      <c r="V49" s="248"/>
      <c r="W49" s="128"/>
      <c r="X49" s="128"/>
      <c r="Y49" s="128"/>
      <c r="Z49" s="128"/>
      <c r="AA49" s="252"/>
      <c r="AB49" s="131"/>
      <c r="AC49" s="131"/>
      <c r="AD49" s="131"/>
    </row>
    <row r="50" spans="1:30" ht="16.5" customHeight="1">
      <c r="A50" s="128"/>
      <c r="B50" s="128"/>
      <c r="C50" s="128"/>
      <c r="D50" s="128"/>
      <c r="E50" s="128"/>
      <c r="F50" s="128"/>
      <c r="G50" s="128"/>
      <c r="H50" s="128"/>
      <c r="I50" s="128"/>
      <c r="J50" s="128"/>
      <c r="K50" s="128"/>
      <c r="L50" s="128"/>
      <c r="M50" s="128"/>
      <c r="N50" s="128"/>
      <c r="O50" s="128"/>
      <c r="P50" s="128"/>
      <c r="Q50" s="128"/>
      <c r="R50" s="128"/>
      <c r="S50" s="128"/>
      <c r="T50" s="128"/>
      <c r="U50" s="129"/>
      <c r="V50" s="248"/>
      <c r="W50" s="128"/>
      <c r="X50" s="128"/>
      <c r="Y50" s="128"/>
      <c r="Z50" s="128"/>
      <c r="AA50" s="252"/>
      <c r="AB50" s="131"/>
      <c r="AC50" s="131"/>
      <c r="AD50" s="131"/>
    </row>
    <row r="51" spans="1:30" ht="16.5" customHeight="1">
      <c r="A51" s="128"/>
      <c r="B51" s="128"/>
      <c r="C51" s="128"/>
      <c r="D51" s="128"/>
      <c r="E51" s="128"/>
      <c r="F51" s="128"/>
      <c r="G51" s="128"/>
      <c r="H51" s="128"/>
      <c r="I51" s="128"/>
      <c r="J51" s="128"/>
      <c r="K51" s="128"/>
      <c r="L51" s="128"/>
      <c r="M51" s="128"/>
      <c r="N51" s="128"/>
      <c r="O51" s="128"/>
      <c r="P51" s="128"/>
      <c r="Q51" s="128"/>
      <c r="R51" s="128"/>
      <c r="S51" s="128"/>
      <c r="T51" s="128"/>
      <c r="U51" s="129"/>
      <c r="V51" s="248"/>
      <c r="W51" s="128"/>
      <c r="X51" s="128"/>
      <c r="Y51" s="128"/>
      <c r="Z51" s="128"/>
      <c r="AA51" s="252"/>
      <c r="AB51" s="131"/>
      <c r="AC51" s="131"/>
      <c r="AD51" s="131"/>
    </row>
    <row r="52" spans="1:30" ht="16.5" customHeight="1">
      <c r="A52" s="128"/>
      <c r="B52" s="128"/>
      <c r="C52" s="128"/>
      <c r="D52" s="128"/>
      <c r="E52" s="128"/>
      <c r="F52" s="128"/>
      <c r="G52" s="128"/>
      <c r="H52" s="128"/>
      <c r="I52" s="128"/>
      <c r="J52" s="128"/>
      <c r="K52" s="128"/>
      <c r="L52" s="128"/>
      <c r="M52" s="128"/>
      <c r="N52" s="128"/>
      <c r="O52" s="128"/>
      <c r="P52" s="128"/>
      <c r="Q52" s="128"/>
      <c r="R52" s="128"/>
      <c r="S52" s="128"/>
      <c r="T52" s="128"/>
      <c r="U52" s="129"/>
      <c r="V52" s="248"/>
      <c r="W52" s="128"/>
      <c r="X52" s="128"/>
      <c r="Y52" s="128"/>
      <c r="Z52" s="128"/>
      <c r="AA52" s="252"/>
      <c r="AB52" s="131"/>
      <c r="AC52" s="131"/>
      <c r="AD52" s="131"/>
    </row>
    <row r="53" spans="1:30" ht="16.5" customHeight="1">
      <c r="A53" s="128"/>
      <c r="B53" s="128"/>
      <c r="C53" s="128"/>
      <c r="D53" s="128"/>
      <c r="E53" s="128"/>
      <c r="F53" s="128"/>
      <c r="G53" s="128"/>
      <c r="H53" s="128"/>
      <c r="I53" s="128"/>
      <c r="J53" s="128"/>
      <c r="K53" s="128"/>
      <c r="L53" s="128"/>
      <c r="M53" s="128"/>
      <c r="N53" s="128"/>
      <c r="O53" s="128"/>
      <c r="P53" s="128"/>
      <c r="Q53" s="128"/>
      <c r="R53" s="128"/>
      <c r="S53" s="128"/>
      <c r="T53" s="128"/>
      <c r="U53" s="129"/>
      <c r="V53" s="248"/>
      <c r="W53" s="128"/>
      <c r="X53" s="128"/>
      <c r="Y53" s="128"/>
      <c r="Z53" s="128"/>
      <c r="AA53" s="252"/>
      <c r="AB53" s="131"/>
      <c r="AC53" s="131"/>
      <c r="AD53" s="131"/>
    </row>
    <row r="54" spans="1:30" ht="16.5" customHeight="1">
      <c r="A54" s="128"/>
      <c r="B54" s="128"/>
      <c r="C54" s="128"/>
      <c r="D54" s="128"/>
      <c r="E54" s="128"/>
      <c r="F54" s="128"/>
      <c r="G54" s="128"/>
      <c r="H54" s="128"/>
      <c r="I54" s="128"/>
      <c r="J54" s="128"/>
      <c r="K54" s="128"/>
      <c r="L54" s="128"/>
      <c r="M54" s="128"/>
      <c r="N54" s="128"/>
      <c r="O54" s="128"/>
      <c r="P54" s="128"/>
      <c r="Q54" s="128"/>
      <c r="R54" s="128"/>
      <c r="S54" s="128"/>
      <c r="T54" s="128"/>
      <c r="U54" s="129"/>
      <c r="V54" s="248"/>
      <c r="W54" s="128"/>
      <c r="X54" s="128"/>
      <c r="Y54" s="128"/>
      <c r="Z54" s="128"/>
      <c r="AA54" s="252"/>
      <c r="AB54" s="131"/>
      <c r="AC54" s="131"/>
      <c r="AD54" s="131"/>
    </row>
    <row r="55" spans="1:30" ht="16.5" customHeight="1">
      <c r="A55" s="128"/>
      <c r="B55" s="128"/>
      <c r="C55" s="128"/>
      <c r="D55" s="128"/>
      <c r="E55" s="128"/>
      <c r="F55" s="128"/>
      <c r="G55" s="128"/>
      <c r="H55" s="128"/>
      <c r="I55" s="128"/>
      <c r="J55" s="128"/>
      <c r="K55" s="128"/>
      <c r="L55" s="128"/>
      <c r="M55" s="128"/>
      <c r="N55" s="128"/>
      <c r="O55" s="128"/>
      <c r="P55" s="128"/>
      <c r="Q55" s="128"/>
      <c r="R55" s="128"/>
      <c r="S55" s="128"/>
      <c r="T55" s="128"/>
      <c r="U55" s="129"/>
      <c r="V55" s="248"/>
      <c r="W55" s="128"/>
      <c r="X55" s="128"/>
      <c r="Y55" s="128"/>
      <c r="Z55" s="128"/>
      <c r="AA55" s="252"/>
      <c r="AB55" s="131"/>
      <c r="AC55" s="131"/>
      <c r="AD55" s="131"/>
    </row>
    <row r="56" spans="1:30" ht="16.5" customHeight="1">
      <c r="A56" s="128"/>
      <c r="B56" s="128"/>
      <c r="C56" s="128"/>
      <c r="D56" s="128"/>
      <c r="E56" s="128"/>
      <c r="F56" s="128"/>
      <c r="G56" s="128"/>
      <c r="H56" s="128"/>
      <c r="I56" s="128"/>
      <c r="J56" s="128"/>
      <c r="K56" s="128"/>
      <c r="L56" s="128"/>
      <c r="M56" s="128"/>
      <c r="N56" s="128"/>
      <c r="O56" s="128"/>
      <c r="P56" s="128"/>
      <c r="Q56" s="128"/>
      <c r="R56" s="128"/>
      <c r="S56" s="128"/>
      <c r="T56" s="128"/>
      <c r="U56" s="129"/>
      <c r="V56" s="248"/>
      <c r="W56" s="128"/>
      <c r="X56" s="128"/>
      <c r="Y56" s="128"/>
      <c r="Z56" s="128"/>
      <c r="AA56" s="252"/>
      <c r="AB56" s="131"/>
      <c r="AC56" s="131"/>
      <c r="AD56" s="131"/>
    </row>
    <row r="57" spans="1:30" ht="16.5" customHeight="1">
      <c r="A57" s="128"/>
      <c r="B57" s="128"/>
      <c r="C57" s="128"/>
      <c r="D57" s="128"/>
      <c r="E57" s="128"/>
      <c r="F57" s="128"/>
      <c r="G57" s="128"/>
      <c r="H57" s="128"/>
      <c r="I57" s="128"/>
      <c r="J57" s="128"/>
      <c r="K57" s="128"/>
      <c r="L57" s="128"/>
      <c r="M57" s="128"/>
      <c r="N57" s="128"/>
      <c r="O57" s="128"/>
      <c r="P57" s="128"/>
      <c r="Q57" s="128"/>
      <c r="R57" s="128"/>
      <c r="S57" s="128"/>
      <c r="T57" s="128"/>
      <c r="U57" s="129"/>
      <c r="V57" s="248"/>
      <c r="W57" s="128"/>
      <c r="X57" s="128"/>
      <c r="Y57" s="128"/>
      <c r="Z57" s="128"/>
      <c r="AA57" s="252"/>
      <c r="AB57" s="131"/>
      <c r="AC57" s="131"/>
      <c r="AD57" s="131"/>
    </row>
    <row r="58" spans="1:30" ht="16.5" customHeight="1">
      <c r="A58" s="128"/>
      <c r="B58" s="128"/>
      <c r="C58" s="128"/>
      <c r="D58" s="128"/>
      <c r="E58" s="128"/>
      <c r="F58" s="128"/>
      <c r="G58" s="128"/>
      <c r="H58" s="128"/>
      <c r="I58" s="128"/>
      <c r="J58" s="128"/>
      <c r="K58" s="128"/>
      <c r="L58" s="128"/>
      <c r="M58" s="128"/>
      <c r="N58" s="128"/>
      <c r="O58" s="128"/>
      <c r="P58" s="128"/>
      <c r="Q58" s="128"/>
      <c r="R58" s="128"/>
      <c r="S58" s="128"/>
      <c r="T58" s="128"/>
      <c r="U58" s="129"/>
      <c r="V58" s="248"/>
      <c r="W58" s="128"/>
      <c r="X58" s="128"/>
      <c r="Y58" s="128"/>
      <c r="Z58" s="128"/>
      <c r="AA58" s="252"/>
      <c r="AB58" s="131"/>
      <c r="AC58" s="131"/>
      <c r="AD58" s="131"/>
    </row>
    <row r="59" spans="1:30" ht="16.5" customHeight="1">
      <c r="A59" s="128"/>
      <c r="B59" s="128"/>
      <c r="C59" s="128"/>
      <c r="D59" s="128"/>
      <c r="E59" s="128"/>
      <c r="F59" s="128"/>
      <c r="G59" s="128"/>
      <c r="H59" s="128"/>
      <c r="I59" s="128"/>
      <c r="J59" s="128"/>
      <c r="K59" s="128"/>
      <c r="L59" s="128"/>
      <c r="M59" s="128"/>
      <c r="N59" s="128"/>
      <c r="O59" s="128"/>
      <c r="P59" s="128"/>
      <c r="Q59" s="128"/>
      <c r="R59" s="128"/>
      <c r="S59" s="128"/>
      <c r="T59" s="128"/>
      <c r="U59" s="129"/>
      <c r="V59" s="248"/>
      <c r="W59" s="128"/>
      <c r="X59" s="128"/>
      <c r="Y59" s="128"/>
      <c r="Z59" s="128"/>
      <c r="AA59" s="252"/>
      <c r="AB59" s="131"/>
      <c r="AC59" s="131"/>
      <c r="AD59" s="131"/>
    </row>
    <row r="60" spans="1:30" ht="16.5" customHeight="1">
      <c r="A60" s="128"/>
      <c r="B60" s="128"/>
      <c r="C60" s="128"/>
      <c r="D60" s="128"/>
      <c r="E60" s="128"/>
      <c r="F60" s="128"/>
      <c r="G60" s="128"/>
      <c r="H60" s="128"/>
      <c r="I60" s="128"/>
      <c r="J60" s="128"/>
      <c r="K60" s="128"/>
      <c r="L60" s="128"/>
      <c r="M60" s="128"/>
      <c r="N60" s="128"/>
      <c r="O60" s="128"/>
      <c r="P60" s="128"/>
      <c r="Q60" s="128"/>
      <c r="R60" s="128"/>
      <c r="S60" s="128"/>
      <c r="T60" s="128"/>
      <c r="U60" s="129"/>
      <c r="V60" s="248"/>
      <c r="W60" s="128"/>
      <c r="X60" s="128"/>
      <c r="Y60" s="128"/>
      <c r="Z60" s="128"/>
      <c r="AA60" s="252"/>
      <c r="AB60" s="131"/>
      <c r="AC60" s="131"/>
      <c r="AD60" s="131"/>
    </row>
    <row r="61" spans="1:30" ht="16.5" customHeight="1">
      <c r="A61" s="128"/>
      <c r="B61" s="128"/>
      <c r="C61" s="128"/>
      <c r="D61" s="128"/>
      <c r="E61" s="128"/>
      <c r="F61" s="128"/>
      <c r="G61" s="128"/>
      <c r="H61" s="128"/>
      <c r="I61" s="128"/>
      <c r="J61" s="128"/>
      <c r="K61" s="128"/>
      <c r="L61" s="128"/>
      <c r="M61" s="128"/>
      <c r="N61" s="128"/>
      <c r="O61" s="128"/>
      <c r="P61" s="128"/>
      <c r="Q61" s="128"/>
      <c r="R61" s="128"/>
      <c r="S61" s="128"/>
      <c r="T61" s="128"/>
      <c r="U61" s="129"/>
      <c r="V61" s="248"/>
      <c r="W61" s="128"/>
      <c r="X61" s="128"/>
      <c r="Y61" s="128"/>
      <c r="Z61" s="128"/>
      <c r="AA61" s="252"/>
      <c r="AB61" s="131"/>
      <c r="AC61" s="131"/>
      <c r="AD61" s="131"/>
    </row>
    <row r="62" spans="1:30" ht="16.5" customHeight="1">
      <c r="A62" s="128"/>
      <c r="B62" s="128"/>
      <c r="C62" s="128"/>
      <c r="D62" s="128"/>
      <c r="E62" s="128"/>
      <c r="F62" s="128"/>
      <c r="G62" s="128"/>
      <c r="H62" s="128"/>
      <c r="I62" s="128"/>
      <c r="J62" s="128"/>
      <c r="K62" s="128"/>
      <c r="L62" s="128"/>
      <c r="M62" s="128"/>
      <c r="N62" s="128"/>
      <c r="O62" s="128"/>
      <c r="P62" s="128"/>
      <c r="Q62" s="128"/>
      <c r="R62" s="128"/>
      <c r="S62" s="128"/>
      <c r="T62" s="128"/>
      <c r="U62" s="129"/>
      <c r="V62" s="248"/>
      <c r="W62" s="128"/>
      <c r="X62" s="128"/>
      <c r="Y62" s="128"/>
      <c r="Z62" s="128"/>
      <c r="AA62" s="252"/>
      <c r="AB62" s="131"/>
      <c r="AC62" s="131"/>
      <c r="AD62" s="131"/>
    </row>
    <row r="63" spans="1:30" ht="16.5" customHeight="1">
      <c r="A63" s="128"/>
      <c r="B63" s="128"/>
      <c r="C63" s="128"/>
      <c r="D63" s="128"/>
      <c r="E63" s="128"/>
      <c r="F63" s="128"/>
      <c r="G63" s="128"/>
      <c r="H63" s="128"/>
      <c r="I63" s="128"/>
      <c r="J63" s="128"/>
      <c r="K63" s="128"/>
      <c r="L63" s="128"/>
      <c r="M63" s="128"/>
      <c r="N63" s="128"/>
      <c r="O63" s="128"/>
      <c r="P63" s="128"/>
      <c r="Q63" s="128"/>
      <c r="R63" s="128"/>
      <c r="S63" s="128"/>
      <c r="T63" s="128"/>
      <c r="U63" s="129"/>
      <c r="V63" s="248"/>
      <c r="W63" s="128"/>
      <c r="X63" s="128"/>
      <c r="Y63" s="128"/>
      <c r="Z63" s="128"/>
      <c r="AA63" s="252"/>
      <c r="AB63" s="131"/>
      <c r="AC63" s="131"/>
      <c r="AD63" s="131"/>
    </row>
    <row r="64" spans="1:30" ht="16.5" customHeight="1">
      <c r="A64" s="128"/>
      <c r="B64" s="128"/>
      <c r="C64" s="128"/>
      <c r="D64" s="128"/>
      <c r="E64" s="128"/>
      <c r="F64" s="128"/>
      <c r="G64" s="128"/>
      <c r="H64" s="128"/>
      <c r="I64" s="128"/>
      <c r="J64" s="128"/>
      <c r="K64" s="128"/>
      <c r="L64" s="128"/>
      <c r="M64" s="128"/>
      <c r="N64" s="128"/>
      <c r="O64" s="128"/>
      <c r="P64" s="128"/>
      <c r="Q64" s="128"/>
      <c r="R64" s="128"/>
      <c r="S64" s="128"/>
      <c r="T64" s="128"/>
      <c r="U64" s="129"/>
      <c r="V64" s="248"/>
      <c r="W64" s="128"/>
      <c r="X64" s="128"/>
      <c r="Y64" s="128"/>
      <c r="Z64" s="128"/>
      <c r="AA64" s="252"/>
      <c r="AB64" s="131"/>
      <c r="AC64" s="131"/>
      <c r="AD64" s="131"/>
    </row>
    <row r="65" spans="1:30" ht="16.5" customHeight="1">
      <c r="A65" s="128"/>
      <c r="B65" s="128"/>
      <c r="C65" s="128"/>
      <c r="D65" s="128"/>
      <c r="E65" s="128"/>
      <c r="F65" s="128"/>
      <c r="G65" s="128"/>
      <c r="H65" s="128"/>
      <c r="I65" s="128"/>
      <c r="J65" s="128"/>
      <c r="K65" s="128"/>
      <c r="L65" s="128"/>
      <c r="M65" s="128"/>
      <c r="N65" s="128"/>
      <c r="O65" s="128"/>
      <c r="P65" s="128"/>
      <c r="Q65" s="128"/>
      <c r="R65" s="128"/>
      <c r="S65" s="128"/>
      <c r="T65" s="128"/>
      <c r="U65" s="129"/>
      <c r="V65" s="248"/>
      <c r="W65" s="128"/>
      <c r="X65" s="128"/>
      <c r="Y65" s="128"/>
      <c r="Z65" s="128"/>
      <c r="AA65" s="252"/>
      <c r="AB65" s="131"/>
      <c r="AC65" s="131"/>
      <c r="AD65" s="131"/>
    </row>
    <row r="66" spans="1:30" ht="16.5" customHeight="1">
      <c r="A66" s="128"/>
      <c r="B66" s="128"/>
      <c r="C66" s="128"/>
      <c r="D66" s="128"/>
      <c r="E66" s="128"/>
      <c r="F66" s="128"/>
      <c r="G66" s="128"/>
      <c r="H66" s="128"/>
      <c r="I66" s="128"/>
      <c r="J66" s="128"/>
      <c r="K66" s="128"/>
      <c r="L66" s="128"/>
      <c r="M66" s="128"/>
      <c r="N66" s="128"/>
      <c r="O66" s="128"/>
      <c r="P66" s="128"/>
      <c r="Q66" s="128"/>
      <c r="R66" s="128"/>
      <c r="S66" s="128"/>
      <c r="T66" s="128"/>
      <c r="U66" s="129"/>
      <c r="V66" s="248"/>
      <c r="W66" s="128"/>
      <c r="X66" s="128"/>
      <c r="Y66" s="128"/>
      <c r="Z66" s="128"/>
      <c r="AA66" s="252"/>
      <c r="AB66" s="131"/>
      <c r="AC66" s="131"/>
      <c r="AD66" s="131"/>
    </row>
    <row r="67" spans="1:30" ht="16.5" customHeight="1">
      <c r="A67" s="128"/>
      <c r="B67" s="128"/>
      <c r="C67" s="128"/>
      <c r="D67" s="128"/>
      <c r="E67" s="128"/>
      <c r="F67" s="128"/>
      <c r="G67" s="128"/>
      <c r="H67" s="128"/>
      <c r="I67" s="128"/>
      <c r="J67" s="128"/>
      <c r="K67" s="128"/>
      <c r="L67" s="128"/>
      <c r="M67" s="128"/>
      <c r="N67" s="128"/>
      <c r="O67" s="128"/>
      <c r="P67" s="128"/>
      <c r="Q67" s="128"/>
      <c r="R67" s="128"/>
      <c r="S67" s="128"/>
      <c r="T67" s="128"/>
      <c r="U67" s="129"/>
      <c r="V67" s="248"/>
      <c r="W67" s="128"/>
      <c r="X67" s="128"/>
      <c r="Y67" s="128"/>
      <c r="Z67" s="128"/>
      <c r="AA67" s="252"/>
      <c r="AB67" s="131"/>
      <c r="AC67" s="131"/>
      <c r="AD67" s="131"/>
    </row>
    <row r="68" spans="1:30" ht="16.5" customHeight="1">
      <c r="A68" s="128"/>
      <c r="B68" s="128"/>
      <c r="C68" s="128"/>
      <c r="D68" s="128"/>
      <c r="E68" s="128"/>
      <c r="F68" s="128"/>
      <c r="G68" s="128"/>
      <c r="H68" s="128"/>
      <c r="I68" s="128"/>
      <c r="J68" s="128"/>
      <c r="K68" s="128"/>
      <c r="L68" s="128"/>
      <c r="M68" s="128"/>
      <c r="N68" s="128"/>
      <c r="O68" s="128"/>
      <c r="P68" s="128"/>
      <c r="Q68" s="128"/>
      <c r="R68" s="128"/>
      <c r="S68" s="128"/>
      <c r="T68" s="128"/>
      <c r="U68" s="129"/>
      <c r="V68" s="248"/>
      <c r="W68" s="128"/>
      <c r="X68" s="128"/>
      <c r="Y68" s="128"/>
      <c r="Z68" s="128"/>
      <c r="AA68" s="252"/>
      <c r="AB68" s="131"/>
      <c r="AC68" s="131"/>
      <c r="AD68" s="131"/>
    </row>
    <row r="69" spans="1:30" ht="16.5" customHeight="1">
      <c r="A69" s="128"/>
      <c r="B69" s="128"/>
      <c r="C69" s="128"/>
      <c r="D69" s="128"/>
      <c r="E69" s="128"/>
      <c r="F69" s="128"/>
      <c r="G69" s="128"/>
      <c r="H69" s="128"/>
      <c r="I69" s="128"/>
      <c r="J69" s="128"/>
      <c r="K69" s="128"/>
      <c r="L69" s="128"/>
      <c r="M69" s="128"/>
      <c r="N69" s="128"/>
      <c r="O69" s="128"/>
      <c r="P69" s="128"/>
      <c r="Q69" s="128"/>
      <c r="R69" s="128"/>
      <c r="S69" s="128"/>
      <c r="T69" s="128"/>
      <c r="U69" s="129"/>
      <c r="V69" s="248"/>
      <c r="W69" s="128"/>
      <c r="X69" s="128"/>
      <c r="Y69" s="128"/>
      <c r="Z69" s="128"/>
      <c r="AA69" s="252"/>
      <c r="AB69" s="131"/>
      <c r="AC69" s="131"/>
      <c r="AD69" s="131"/>
    </row>
    <row r="70" spans="1:30" ht="16.5" customHeight="1">
      <c r="A70" s="128"/>
      <c r="B70" s="128"/>
      <c r="C70" s="128"/>
      <c r="D70" s="128"/>
      <c r="E70" s="128"/>
      <c r="F70" s="128"/>
      <c r="G70" s="128"/>
      <c r="H70" s="128"/>
      <c r="I70" s="128"/>
      <c r="J70" s="128"/>
      <c r="K70" s="128"/>
      <c r="L70" s="128"/>
      <c r="M70" s="128"/>
      <c r="N70" s="128"/>
      <c r="O70" s="128"/>
      <c r="P70" s="128"/>
      <c r="Q70" s="128"/>
      <c r="R70" s="128"/>
      <c r="S70" s="128"/>
      <c r="T70" s="128"/>
      <c r="U70" s="129"/>
      <c r="V70" s="248"/>
      <c r="W70" s="128"/>
      <c r="X70" s="128"/>
      <c r="Y70" s="128"/>
      <c r="Z70" s="128"/>
      <c r="AA70" s="252"/>
      <c r="AB70" s="131"/>
      <c r="AC70" s="131"/>
      <c r="AD70" s="131"/>
    </row>
    <row r="71" spans="1:30" ht="16.5" customHeight="1">
      <c r="A71" s="128"/>
      <c r="B71" s="128"/>
      <c r="C71" s="128"/>
      <c r="D71" s="128"/>
      <c r="E71" s="128"/>
      <c r="F71" s="128"/>
      <c r="G71" s="128"/>
      <c r="H71" s="128"/>
      <c r="I71" s="128"/>
      <c r="J71" s="128"/>
      <c r="K71" s="128"/>
      <c r="L71" s="128"/>
      <c r="M71" s="128"/>
      <c r="N71" s="128"/>
      <c r="O71" s="128"/>
      <c r="P71" s="128"/>
      <c r="Q71" s="128"/>
      <c r="R71" s="128"/>
      <c r="S71" s="128"/>
      <c r="T71" s="128"/>
      <c r="U71" s="129"/>
      <c r="V71" s="248"/>
      <c r="W71" s="128"/>
      <c r="X71" s="128"/>
      <c r="Y71" s="128"/>
      <c r="Z71" s="128"/>
      <c r="AA71" s="252"/>
      <c r="AB71" s="131"/>
      <c r="AC71" s="131"/>
      <c r="AD71" s="131"/>
    </row>
    <row r="72" spans="1:30" ht="16.5" customHeight="1">
      <c r="A72" s="128"/>
      <c r="B72" s="128"/>
      <c r="C72" s="128"/>
      <c r="D72" s="128"/>
      <c r="E72" s="128"/>
      <c r="F72" s="128"/>
      <c r="G72" s="128"/>
      <c r="H72" s="128"/>
      <c r="I72" s="128"/>
      <c r="J72" s="128"/>
      <c r="K72" s="128"/>
      <c r="L72" s="128"/>
      <c r="M72" s="128"/>
      <c r="N72" s="128"/>
      <c r="O72" s="128"/>
      <c r="P72" s="128"/>
      <c r="Q72" s="128"/>
      <c r="R72" s="128"/>
      <c r="S72" s="128"/>
      <c r="T72" s="128"/>
      <c r="U72" s="129"/>
      <c r="V72" s="248"/>
      <c r="W72" s="128"/>
      <c r="X72" s="128"/>
      <c r="Y72" s="128"/>
      <c r="Z72" s="128"/>
      <c r="AA72" s="252"/>
      <c r="AB72" s="131"/>
      <c r="AC72" s="131"/>
      <c r="AD72" s="131"/>
    </row>
    <row r="73" spans="1:30" ht="16.5" customHeight="1">
      <c r="A73" s="128"/>
      <c r="B73" s="128"/>
      <c r="C73" s="128"/>
      <c r="D73" s="128"/>
      <c r="E73" s="128"/>
      <c r="F73" s="128"/>
      <c r="G73" s="128"/>
      <c r="H73" s="128"/>
      <c r="I73" s="128"/>
      <c r="J73" s="128"/>
      <c r="K73" s="128"/>
      <c r="L73" s="128"/>
      <c r="M73" s="128"/>
      <c r="N73" s="128"/>
      <c r="O73" s="128"/>
      <c r="P73" s="128"/>
      <c r="Q73" s="128"/>
      <c r="R73" s="128"/>
      <c r="S73" s="128"/>
      <c r="T73" s="128"/>
      <c r="U73" s="129"/>
      <c r="V73" s="248"/>
      <c r="W73" s="128"/>
      <c r="X73" s="128"/>
      <c r="Y73" s="128"/>
      <c r="Z73" s="128"/>
      <c r="AA73" s="252"/>
      <c r="AB73" s="131"/>
      <c r="AC73" s="131"/>
      <c r="AD73" s="131"/>
    </row>
    <row r="74" spans="1:30" ht="16.5" customHeight="1">
      <c r="A74" s="128"/>
      <c r="B74" s="128"/>
      <c r="C74" s="128"/>
      <c r="D74" s="128"/>
      <c r="E74" s="128"/>
      <c r="F74" s="128"/>
      <c r="G74" s="128"/>
      <c r="H74" s="128"/>
      <c r="I74" s="128"/>
      <c r="J74" s="128"/>
      <c r="K74" s="128"/>
      <c r="L74" s="128"/>
      <c r="M74" s="128"/>
      <c r="N74" s="128"/>
      <c r="O74" s="128"/>
      <c r="P74" s="128"/>
      <c r="Q74" s="128"/>
      <c r="R74" s="128"/>
      <c r="S74" s="128"/>
      <c r="T74" s="128"/>
      <c r="U74" s="129"/>
      <c r="V74" s="248"/>
      <c r="W74" s="128"/>
      <c r="X74" s="128"/>
      <c r="Y74" s="128"/>
      <c r="Z74" s="128"/>
      <c r="AA74" s="252"/>
      <c r="AB74" s="131"/>
      <c r="AC74" s="131"/>
      <c r="AD74" s="131"/>
    </row>
    <row r="75" spans="1:30" ht="16.5" customHeight="1">
      <c r="A75" s="128"/>
      <c r="B75" s="128"/>
      <c r="C75" s="128"/>
      <c r="D75" s="128"/>
      <c r="E75" s="128"/>
      <c r="F75" s="128"/>
      <c r="G75" s="128"/>
      <c r="H75" s="128"/>
      <c r="I75" s="128"/>
      <c r="J75" s="128"/>
      <c r="K75" s="128"/>
      <c r="L75" s="128"/>
      <c r="M75" s="128"/>
      <c r="N75" s="128"/>
      <c r="O75" s="128"/>
      <c r="P75" s="128"/>
      <c r="Q75" s="128"/>
      <c r="R75" s="128"/>
      <c r="S75" s="128"/>
      <c r="T75" s="128"/>
      <c r="U75" s="129"/>
      <c r="V75" s="248"/>
      <c r="W75" s="128"/>
      <c r="X75" s="128"/>
      <c r="Y75" s="128"/>
      <c r="Z75" s="128"/>
      <c r="AA75" s="252"/>
      <c r="AB75" s="131"/>
      <c r="AC75" s="131"/>
      <c r="AD75" s="131"/>
    </row>
    <row r="76" spans="1:30" ht="16.5" customHeight="1">
      <c r="A76" s="128"/>
      <c r="B76" s="128"/>
      <c r="C76" s="128"/>
      <c r="D76" s="128"/>
      <c r="E76" s="128"/>
      <c r="F76" s="128"/>
      <c r="G76" s="128"/>
      <c r="H76" s="128"/>
      <c r="I76" s="128"/>
      <c r="J76" s="128"/>
      <c r="K76" s="128"/>
      <c r="L76" s="128"/>
      <c r="M76" s="128"/>
      <c r="N76" s="128"/>
      <c r="O76" s="128"/>
      <c r="P76" s="128"/>
      <c r="Q76" s="128"/>
      <c r="R76" s="128"/>
      <c r="S76" s="128"/>
      <c r="T76" s="128"/>
      <c r="U76" s="129"/>
      <c r="V76" s="248"/>
      <c r="W76" s="128"/>
      <c r="X76" s="128"/>
      <c r="Y76" s="128"/>
      <c r="Z76" s="128"/>
      <c r="AA76" s="252"/>
      <c r="AB76" s="131"/>
      <c r="AC76" s="131"/>
      <c r="AD76" s="131"/>
    </row>
    <row r="77" spans="1:30" ht="16.5" customHeight="1">
      <c r="A77" s="128"/>
      <c r="B77" s="128"/>
      <c r="C77" s="128"/>
      <c r="D77" s="128"/>
      <c r="E77" s="128"/>
      <c r="F77" s="128"/>
      <c r="G77" s="128"/>
      <c r="H77" s="128"/>
      <c r="I77" s="128"/>
      <c r="J77" s="128"/>
      <c r="K77" s="128"/>
      <c r="L77" s="128"/>
      <c r="M77" s="128"/>
      <c r="N77" s="128"/>
      <c r="O77" s="128"/>
      <c r="P77" s="128"/>
      <c r="Q77" s="128"/>
      <c r="R77" s="128"/>
      <c r="S77" s="128"/>
      <c r="T77" s="128"/>
      <c r="U77" s="129"/>
      <c r="V77" s="248"/>
      <c r="W77" s="128"/>
      <c r="X77" s="128"/>
      <c r="Y77" s="128"/>
      <c r="Z77" s="128"/>
      <c r="AA77" s="252"/>
      <c r="AB77" s="131"/>
      <c r="AC77" s="131"/>
      <c r="AD77" s="131"/>
    </row>
    <row r="78" spans="1:30" ht="16.5" customHeight="1">
      <c r="A78" s="128"/>
      <c r="B78" s="128"/>
      <c r="C78" s="128"/>
      <c r="D78" s="128"/>
      <c r="E78" s="128"/>
      <c r="F78" s="128"/>
      <c r="G78" s="128"/>
      <c r="H78" s="128"/>
      <c r="I78" s="128"/>
      <c r="J78" s="128"/>
      <c r="K78" s="128"/>
      <c r="L78" s="128"/>
      <c r="M78" s="128"/>
      <c r="N78" s="128"/>
      <c r="O78" s="128"/>
      <c r="P78" s="128"/>
      <c r="Q78" s="128"/>
      <c r="R78" s="128"/>
      <c r="S78" s="128"/>
      <c r="T78" s="128"/>
      <c r="U78" s="129"/>
      <c r="V78" s="248"/>
      <c r="W78" s="128"/>
      <c r="X78" s="128"/>
      <c r="Y78" s="128"/>
      <c r="Z78" s="128"/>
      <c r="AA78" s="252"/>
      <c r="AB78" s="131"/>
      <c r="AC78" s="131"/>
      <c r="AD78" s="131"/>
    </row>
    <row r="79" spans="1:30" ht="16.5" customHeight="1">
      <c r="A79" s="128"/>
      <c r="B79" s="128"/>
      <c r="C79" s="128"/>
      <c r="D79" s="128"/>
      <c r="E79" s="128"/>
      <c r="F79" s="128"/>
      <c r="G79" s="128"/>
      <c r="H79" s="128"/>
      <c r="I79" s="128"/>
      <c r="J79" s="128"/>
      <c r="K79" s="128"/>
      <c r="L79" s="128"/>
      <c r="M79" s="128"/>
      <c r="N79" s="128"/>
      <c r="O79" s="128"/>
      <c r="P79" s="128"/>
      <c r="Q79" s="128"/>
      <c r="R79" s="128"/>
      <c r="S79" s="128"/>
      <c r="T79" s="128"/>
      <c r="U79" s="129"/>
      <c r="V79" s="248"/>
      <c r="W79" s="128"/>
      <c r="X79" s="128"/>
      <c r="Y79" s="128"/>
      <c r="Z79" s="128"/>
      <c r="AA79" s="252"/>
      <c r="AB79" s="131"/>
      <c r="AC79" s="131"/>
      <c r="AD79" s="131"/>
    </row>
    <row r="80" spans="1:30" ht="16.5" customHeight="1">
      <c r="A80" s="128"/>
      <c r="B80" s="128"/>
      <c r="C80" s="128"/>
      <c r="D80" s="128"/>
      <c r="E80" s="128"/>
      <c r="F80" s="128"/>
      <c r="G80" s="128"/>
      <c r="H80" s="128"/>
      <c r="I80" s="128"/>
      <c r="J80" s="128"/>
      <c r="K80" s="128"/>
      <c r="L80" s="128"/>
      <c r="M80" s="128"/>
      <c r="N80" s="128"/>
      <c r="O80" s="128"/>
      <c r="P80" s="128"/>
      <c r="Q80" s="128"/>
      <c r="R80" s="128"/>
      <c r="S80" s="128"/>
      <c r="T80" s="128"/>
      <c r="U80" s="129"/>
      <c r="V80" s="248"/>
      <c r="W80" s="128"/>
      <c r="X80" s="128"/>
      <c r="Y80" s="128"/>
      <c r="Z80" s="128"/>
      <c r="AA80" s="252"/>
      <c r="AB80" s="131"/>
      <c r="AC80" s="131"/>
      <c r="AD80" s="131"/>
    </row>
    <row r="81" spans="1:30" ht="16.5" customHeight="1">
      <c r="A81" s="128"/>
      <c r="B81" s="128"/>
      <c r="C81" s="128"/>
      <c r="D81" s="128"/>
      <c r="E81" s="128"/>
      <c r="F81" s="128"/>
      <c r="G81" s="128"/>
      <c r="H81" s="128"/>
      <c r="I81" s="128"/>
      <c r="J81" s="128"/>
      <c r="K81" s="128"/>
      <c r="L81" s="128"/>
      <c r="M81" s="128"/>
      <c r="N81" s="128"/>
      <c r="O81" s="128"/>
      <c r="P81" s="128"/>
      <c r="Q81" s="128"/>
      <c r="R81" s="128"/>
      <c r="S81" s="128"/>
      <c r="T81" s="128"/>
      <c r="U81" s="129"/>
      <c r="V81" s="248"/>
      <c r="W81" s="128"/>
      <c r="X81" s="128"/>
      <c r="Y81" s="128"/>
      <c r="Z81" s="128"/>
      <c r="AA81" s="252"/>
      <c r="AB81" s="131"/>
      <c r="AC81" s="131"/>
      <c r="AD81" s="131"/>
    </row>
    <row r="82" spans="1:30" ht="16.5" customHeight="1">
      <c r="A82" s="128"/>
      <c r="B82" s="128"/>
      <c r="C82" s="128"/>
      <c r="D82" s="128"/>
      <c r="E82" s="128"/>
      <c r="F82" s="128"/>
      <c r="G82" s="128"/>
      <c r="H82" s="128"/>
      <c r="I82" s="128"/>
      <c r="J82" s="128"/>
      <c r="K82" s="128"/>
      <c r="L82" s="128"/>
      <c r="M82" s="128"/>
      <c r="N82" s="128"/>
      <c r="O82" s="128"/>
      <c r="P82" s="128"/>
      <c r="Q82" s="128"/>
      <c r="R82" s="128"/>
      <c r="S82" s="128"/>
      <c r="T82" s="128"/>
      <c r="U82" s="129"/>
      <c r="V82" s="248"/>
      <c r="W82" s="128"/>
      <c r="X82" s="128"/>
      <c r="Y82" s="128"/>
      <c r="Z82" s="128"/>
      <c r="AA82" s="252"/>
      <c r="AB82" s="131"/>
      <c r="AC82" s="131"/>
      <c r="AD82" s="131"/>
    </row>
    <row r="83" spans="1:30" ht="16.5" customHeight="1">
      <c r="A83" s="128"/>
      <c r="B83" s="128"/>
      <c r="C83" s="128"/>
      <c r="D83" s="128"/>
      <c r="E83" s="128"/>
      <c r="F83" s="128"/>
      <c r="G83" s="128"/>
      <c r="H83" s="128"/>
      <c r="I83" s="128"/>
      <c r="J83" s="128"/>
      <c r="K83" s="128"/>
      <c r="L83" s="128"/>
      <c r="M83" s="128"/>
      <c r="N83" s="128"/>
      <c r="O83" s="128"/>
      <c r="P83" s="128"/>
      <c r="Q83" s="128"/>
      <c r="R83" s="128"/>
      <c r="S83" s="128"/>
      <c r="T83" s="128"/>
      <c r="U83" s="129"/>
      <c r="V83" s="248"/>
      <c r="W83" s="128"/>
      <c r="X83" s="128"/>
      <c r="Y83" s="128"/>
      <c r="Z83" s="128"/>
      <c r="AA83" s="252"/>
      <c r="AB83" s="131"/>
      <c r="AC83" s="131"/>
      <c r="AD83" s="131"/>
    </row>
    <row r="84" spans="1:30" ht="16.5" customHeight="1">
      <c r="A84" s="128"/>
      <c r="B84" s="128"/>
      <c r="C84" s="128"/>
      <c r="D84" s="128"/>
      <c r="E84" s="128"/>
      <c r="F84" s="128"/>
      <c r="G84" s="128"/>
      <c r="H84" s="128"/>
      <c r="I84" s="128"/>
      <c r="J84" s="128"/>
      <c r="K84" s="128"/>
      <c r="L84" s="128"/>
      <c r="M84" s="128"/>
      <c r="N84" s="128"/>
      <c r="O84" s="128"/>
      <c r="P84" s="128"/>
      <c r="Q84" s="128"/>
      <c r="R84" s="128"/>
      <c r="S84" s="128"/>
      <c r="T84" s="128"/>
      <c r="U84" s="129"/>
      <c r="V84" s="248"/>
      <c r="W84" s="128"/>
      <c r="X84" s="128"/>
      <c r="Y84" s="128"/>
      <c r="Z84" s="128"/>
      <c r="AA84" s="252"/>
      <c r="AB84" s="131"/>
      <c r="AC84" s="131"/>
      <c r="AD84" s="131"/>
    </row>
    <row r="85" spans="1:30" ht="16.5" customHeight="1">
      <c r="A85" s="128"/>
      <c r="B85" s="128"/>
      <c r="C85" s="128"/>
      <c r="D85" s="128"/>
      <c r="E85" s="128"/>
      <c r="F85" s="128"/>
      <c r="G85" s="128"/>
      <c r="H85" s="128"/>
      <c r="I85" s="128"/>
      <c r="J85" s="128"/>
      <c r="K85" s="128"/>
      <c r="L85" s="128"/>
      <c r="M85" s="128"/>
      <c r="N85" s="128"/>
      <c r="O85" s="128"/>
      <c r="P85" s="128"/>
      <c r="Q85" s="128"/>
      <c r="R85" s="128"/>
      <c r="S85" s="128"/>
      <c r="T85" s="128"/>
      <c r="U85" s="129"/>
      <c r="V85" s="248"/>
      <c r="W85" s="128"/>
      <c r="X85" s="128"/>
      <c r="Y85" s="128"/>
      <c r="Z85" s="128"/>
      <c r="AA85" s="252"/>
      <c r="AB85" s="131"/>
      <c r="AC85" s="131"/>
      <c r="AD85" s="131"/>
    </row>
    <row r="86" spans="1:30" ht="16.5" customHeight="1">
      <c r="A86" s="128"/>
      <c r="B86" s="128"/>
      <c r="C86" s="128"/>
      <c r="D86" s="128"/>
      <c r="E86" s="128"/>
      <c r="F86" s="128"/>
      <c r="G86" s="128"/>
      <c r="H86" s="128"/>
      <c r="I86" s="128"/>
      <c r="J86" s="128"/>
      <c r="K86" s="128"/>
      <c r="L86" s="128"/>
      <c r="M86" s="128"/>
      <c r="N86" s="128"/>
      <c r="O86" s="128"/>
      <c r="P86" s="128"/>
      <c r="Q86" s="128"/>
      <c r="R86" s="128"/>
      <c r="S86" s="128"/>
      <c r="T86" s="128"/>
      <c r="U86" s="129"/>
      <c r="V86" s="248"/>
      <c r="W86" s="128"/>
      <c r="X86" s="128"/>
      <c r="Y86" s="128"/>
      <c r="Z86" s="128"/>
      <c r="AA86" s="252"/>
      <c r="AB86" s="131"/>
      <c r="AC86" s="131"/>
      <c r="AD86" s="131"/>
    </row>
    <row r="87" spans="1:30" ht="16.5" customHeight="1">
      <c r="A87" s="128"/>
      <c r="B87" s="128"/>
      <c r="C87" s="128"/>
      <c r="D87" s="128"/>
      <c r="E87" s="128"/>
      <c r="F87" s="128"/>
      <c r="G87" s="128"/>
      <c r="H87" s="128"/>
      <c r="I87" s="128"/>
      <c r="J87" s="128"/>
      <c r="K87" s="128"/>
      <c r="L87" s="128"/>
      <c r="M87" s="128"/>
      <c r="N87" s="128"/>
      <c r="O87" s="128"/>
      <c r="P87" s="128"/>
      <c r="Q87" s="128"/>
      <c r="R87" s="128"/>
      <c r="S87" s="128"/>
      <c r="T87" s="128"/>
      <c r="U87" s="129"/>
      <c r="V87" s="248"/>
      <c r="W87" s="128"/>
      <c r="X87" s="128"/>
      <c r="Y87" s="128"/>
      <c r="Z87" s="128"/>
      <c r="AA87" s="252"/>
      <c r="AB87" s="131"/>
      <c r="AC87" s="131"/>
      <c r="AD87" s="131"/>
    </row>
    <row r="88" spans="1:30" ht="16.5" customHeight="1">
      <c r="A88" s="128"/>
      <c r="B88" s="128"/>
      <c r="C88" s="128"/>
      <c r="D88" s="128"/>
      <c r="E88" s="128"/>
      <c r="F88" s="128"/>
      <c r="G88" s="128"/>
      <c r="H88" s="128"/>
      <c r="I88" s="128"/>
      <c r="J88" s="128"/>
      <c r="K88" s="128"/>
      <c r="L88" s="128"/>
      <c r="M88" s="128"/>
      <c r="N88" s="128"/>
      <c r="O88" s="128"/>
      <c r="P88" s="128"/>
      <c r="Q88" s="128"/>
      <c r="R88" s="128"/>
      <c r="S88" s="128"/>
      <c r="T88" s="128"/>
      <c r="U88" s="129"/>
      <c r="V88" s="248"/>
      <c r="W88" s="128"/>
      <c r="X88" s="128"/>
      <c r="Y88" s="128"/>
      <c r="Z88" s="128"/>
      <c r="AA88" s="252"/>
      <c r="AB88" s="131"/>
      <c r="AC88" s="131"/>
      <c r="AD88" s="131"/>
    </row>
    <row r="89" spans="1:30" ht="16.5" customHeight="1">
      <c r="A89" s="128"/>
      <c r="B89" s="128"/>
      <c r="C89" s="128"/>
      <c r="D89" s="128"/>
      <c r="E89" s="128"/>
      <c r="F89" s="128"/>
      <c r="G89" s="128"/>
      <c r="H89" s="128"/>
      <c r="I89" s="128"/>
      <c r="J89" s="128"/>
      <c r="K89" s="128"/>
      <c r="L89" s="128"/>
      <c r="M89" s="128"/>
      <c r="N89" s="128"/>
      <c r="O89" s="128"/>
      <c r="P89" s="128"/>
      <c r="Q89" s="128"/>
      <c r="R89" s="128"/>
      <c r="S89" s="128"/>
      <c r="T89" s="128"/>
      <c r="U89" s="129"/>
      <c r="V89" s="248"/>
      <c r="W89" s="128"/>
      <c r="X89" s="128"/>
      <c r="Y89" s="128"/>
      <c r="Z89" s="128"/>
      <c r="AA89" s="252"/>
      <c r="AB89" s="131"/>
      <c r="AC89" s="131"/>
      <c r="AD89" s="131"/>
    </row>
    <row r="90" spans="1:30" ht="16.5" customHeight="1">
      <c r="A90" s="128"/>
      <c r="B90" s="128"/>
      <c r="C90" s="128"/>
      <c r="D90" s="128"/>
      <c r="E90" s="128"/>
      <c r="F90" s="128"/>
      <c r="G90" s="128"/>
      <c r="H90" s="128"/>
      <c r="I90" s="128"/>
      <c r="J90" s="128"/>
      <c r="K90" s="128"/>
      <c r="L90" s="128"/>
      <c r="M90" s="128"/>
      <c r="N90" s="128"/>
      <c r="O90" s="128"/>
      <c r="P90" s="128"/>
      <c r="Q90" s="128"/>
      <c r="R90" s="128"/>
      <c r="S90" s="128"/>
      <c r="T90" s="128"/>
      <c r="U90" s="129"/>
      <c r="V90" s="248"/>
      <c r="W90" s="128"/>
      <c r="X90" s="128"/>
      <c r="Y90" s="128"/>
      <c r="Z90" s="128"/>
      <c r="AA90" s="252"/>
      <c r="AB90" s="131"/>
      <c r="AC90" s="131"/>
      <c r="AD90" s="131"/>
    </row>
    <row r="91" spans="1:30" ht="16.5" customHeight="1">
      <c r="A91" s="128"/>
      <c r="B91" s="128"/>
      <c r="C91" s="128"/>
      <c r="D91" s="128"/>
      <c r="E91" s="128"/>
      <c r="F91" s="128"/>
      <c r="G91" s="128"/>
      <c r="H91" s="128"/>
      <c r="I91" s="128"/>
      <c r="J91" s="128"/>
      <c r="K91" s="128"/>
      <c r="L91" s="128"/>
      <c r="M91" s="128"/>
      <c r="N91" s="128"/>
      <c r="O91" s="128"/>
      <c r="P91" s="128"/>
      <c r="Q91" s="128"/>
      <c r="R91" s="128"/>
      <c r="S91" s="128"/>
      <c r="T91" s="128"/>
      <c r="U91" s="129"/>
      <c r="V91" s="248"/>
      <c r="W91" s="128"/>
      <c r="X91" s="128"/>
      <c r="Y91" s="128"/>
      <c r="Z91" s="128"/>
      <c r="AA91" s="252"/>
      <c r="AB91" s="131"/>
      <c r="AC91" s="131"/>
      <c r="AD91" s="131"/>
    </row>
    <row r="92" spans="1:30" ht="16.5" customHeight="1">
      <c r="A92" s="128"/>
      <c r="B92" s="128"/>
      <c r="C92" s="128"/>
      <c r="D92" s="128"/>
      <c r="E92" s="128"/>
      <c r="F92" s="128"/>
      <c r="G92" s="128"/>
      <c r="H92" s="128"/>
      <c r="I92" s="128"/>
      <c r="J92" s="128"/>
      <c r="K92" s="128"/>
      <c r="L92" s="128"/>
      <c r="M92" s="128"/>
      <c r="N92" s="128"/>
      <c r="O92" s="128"/>
      <c r="P92" s="128"/>
      <c r="Q92" s="128"/>
      <c r="R92" s="128"/>
      <c r="S92" s="128"/>
      <c r="T92" s="128"/>
      <c r="U92" s="129"/>
      <c r="V92" s="248"/>
      <c r="W92" s="128"/>
      <c r="X92" s="128"/>
      <c r="Y92" s="128"/>
      <c r="Z92" s="128"/>
      <c r="AA92" s="252"/>
      <c r="AB92" s="131"/>
      <c r="AC92" s="131"/>
      <c r="AD92" s="131"/>
    </row>
    <row r="93" spans="1:30" ht="16.5" customHeight="1">
      <c r="A93" s="128"/>
      <c r="B93" s="128"/>
      <c r="C93" s="128"/>
      <c r="D93" s="128"/>
      <c r="E93" s="128"/>
      <c r="F93" s="128"/>
      <c r="G93" s="128"/>
      <c r="H93" s="128"/>
      <c r="I93" s="128"/>
      <c r="J93" s="128"/>
      <c r="K93" s="128"/>
      <c r="L93" s="128"/>
      <c r="M93" s="128"/>
      <c r="N93" s="128"/>
      <c r="O93" s="128"/>
      <c r="P93" s="128"/>
      <c r="Q93" s="128"/>
      <c r="R93" s="128"/>
      <c r="S93" s="128"/>
      <c r="T93" s="128"/>
      <c r="U93" s="129"/>
      <c r="V93" s="248"/>
      <c r="W93" s="128"/>
      <c r="X93" s="128"/>
      <c r="Y93" s="128"/>
      <c r="Z93" s="128"/>
      <c r="AA93" s="252"/>
      <c r="AB93" s="131"/>
      <c r="AC93" s="131"/>
      <c r="AD93" s="131"/>
    </row>
    <row r="94" spans="1:30" ht="16.5" customHeight="1">
      <c r="A94" s="128"/>
      <c r="B94" s="128"/>
      <c r="C94" s="128"/>
      <c r="D94" s="128"/>
      <c r="E94" s="128"/>
      <c r="F94" s="128"/>
      <c r="G94" s="128"/>
      <c r="H94" s="128"/>
      <c r="I94" s="128"/>
      <c r="J94" s="128"/>
      <c r="K94" s="128"/>
      <c r="L94" s="128"/>
      <c r="M94" s="128"/>
      <c r="N94" s="128"/>
      <c r="O94" s="128"/>
      <c r="P94" s="128"/>
      <c r="Q94" s="128"/>
      <c r="R94" s="128"/>
      <c r="S94" s="128"/>
      <c r="T94" s="128"/>
      <c r="U94" s="129"/>
      <c r="V94" s="248"/>
      <c r="W94" s="128"/>
      <c r="X94" s="128"/>
      <c r="Y94" s="128"/>
      <c r="Z94" s="128"/>
      <c r="AA94" s="252"/>
      <c r="AB94" s="131"/>
      <c r="AC94" s="131"/>
      <c r="AD94" s="131"/>
    </row>
    <row r="95" spans="1:30" ht="16.5" customHeight="1">
      <c r="A95" s="128"/>
      <c r="B95" s="128"/>
      <c r="C95" s="128"/>
      <c r="D95" s="128"/>
      <c r="E95" s="128"/>
      <c r="F95" s="128"/>
      <c r="G95" s="128"/>
      <c r="H95" s="128"/>
      <c r="I95" s="128"/>
      <c r="J95" s="128"/>
      <c r="K95" s="128"/>
      <c r="L95" s="128"/>
      <c r="M95" s="128"/>
      <c r="N95" s="128"/>
      <c r="O95" s="128"/>
      <c r="P95" s="128"/>
      <c r="Q95" s="128"/>
      <c r="R95" s="128"/>
      <c r="S95" s="128"/>
      <c r="T95" s="128"/>
      <c r="U95" s="129"/>
      <c r="V95" s="248"/>
      <c r="W95" s="128"/>
      <c r="X95" s="128"/>
      <c r="Y95" s="128"/>
      <c r="Z95" s="128"/>
      <c r="AA95" s="252"/>
      <c r="AB95" s="131"/>
      <c r="AC95" s="131"/>
      <c r="AD95" s="131"/>
    </row>
    <row r="96" spans="1:30" ht="16.5" customHeight="1">
      <c r="A96" s="128"/>
      <c r="B96" s="128"/>
      <c r="C96" s="128"/>
      <c r="D96" s="128"/>
      <c r="E96" s="128"/>
      <c r="F96" s="128"/>
      <c r="G96" s="128"/>
      <c r="H96" s="128"/>
      <c r="I96" s="128"/>
      <c r="J96" s="128"/>
      <c r="K96" s="128"/>
      <c r="L96" s="128"/>
      <c r="M96" s="128"/>
      <c r="N96" s="128"/>
      <c r="O96" s="128"/>
      <c r="P96" s="128"/>
      <c r="Q96" s="128"/>
      <c r="R96" s="128"/>
      <c r="S96" s="128"/>
      <c r="T96" s="128"/>
      <c r="U96" s="129"/>
      <c r="V96" s="248"/>
      <c r="W96" s="128"/>
      <c r="X96" s="128"/>
      <c r="Y96" s="128"/>
      <c r="Z96" s="128"/>
      <c r="AA96" s="252"/>
      <c r="AB96" s="131"/>
      <c r="AC96" s="131"/>
      <c r="AD96" s="131"/>
    </row>
    <row r="97" spans="1:30" ht="16.5" customHeight="1">
      <c r="A97" s="128"/>
      <c r="B97" s="128"/>
      <c r="C97" s="128"/>
      <c r="D97" s="128"/>
      <c r="E97" s="128"/>
      <c r="F97" s="128"/>
      <c r="G97" s="128"/>
      <c r="H97" s="128"/>
      <c r="I97" s="128"/>
      <c r="J97" s="128"/>
      <c r="K97" s="128"/>
      <c r="L97" s="128"/>
      <c r="M97" s="128"/>
      <c r="N97" s="128"/>
      <c r="O97" s="128"/>
      <c r="P97" s="128"/>
      <c r="Q97" s="128"/>
      <c r="R97" s="128"/>
      <c r="S97" s="128"/>
      <c r="T97" s="128"/>
      <c r="U97" s="129"/>
      <c r="V97" s="248"/>
      <c r="W97" s="128"/>
      <c r="X97" s="128"/>
      <c r="Y97" s="128"/>
      <c r="Z97" s="128"/>
      <c r="AA97" s="252"/>
      <c r="AB97" s="131"/>
      <c r="AC97" s="131"/>
      <c r="AD97" s="131"/>
    </row>
    <row r="98" spans="1:30" ht="16.5" customHeight="1">
      <c r="A98" s="128"/>
      <c r="B98" s="128"/>
      <c r="C98" s="128"/>
      <c r="D98" s="128"/>
      <c r="E98" s="128"/>
      <c r="F98" s="128"/>
      <c r="G98" s="128"/>
      <c r="H98" s="128"/>
      <c r="I98" s="128"/>
      <c r="J98" s="128"/>
      <c r="K98" s="128"/>
      <c r="L98" s="128"/>
      <c r="M98" s="128"/>
      <c r="N98" s="128"/>
      <c r="O98" s="128"/>
      <c r="P98" s="128"/>
      <c r="Q98" s="128"/>
      <c r="R98" s="128"/>
      <c r="S98" s="128"/>
      <c r="T98" s="128"/>
      <c r="U98" s="129"/>
      <c r="V98" s="248"/>
      <c r="W98" s="128"/>
      <c r="X98" s="128"/>
      <c r="Y98" s="128"/>
      <c r="Z98" s="128"/>
      <c r="AA98" s="252"/>
      <c r="AB98" s="131"/>
      <c r="AC98" s="131"/>
      <c r="AD98" s="131"/>
    </row>
    <row r="99" spans="1:30" ht="16.5" customHeight="1">
      <c r="A99" s="128"/>
      <c r="B99" s="128"/>
      <c r="C99" s="128"/>
      <c r="D99" s="128"/>
      <c r="E99" s="128"/>
      <c r="F99" s="128"/>
      <c r="G99" s="128"/>
      <c r="H99" s="128"/>
      <c r="I99" s="128"/>
      <c r="J99" s="128"/>
      <c r="K99" s="128"/>
      <c r="L99" s="128"/>
      <c r="M99" s="128"/>
      <c r="N99" s="128"/>
      <c r="O99" s="128"/>
      <c r="P99" s="128"/>
      <c r="Q99" s="128"/>
      <c r="R99" s="128"/>
      <c r="S99" s="128"/>
      <c r="T99" s="128"/>
      <c r="U99" s="129"/>
      <c r="V99" s="248"/>
      <c r="W99" s="128"/>
      <c r="X99" s="128"/>
      <c r="Y99" s="128"/>
      <c r="Z99" s="128"/>
      <c r="AA99" s="252"/>
      <c r="AB99" s="131"/>
      <c r="AC99" s="131"/>
      <c r="AD99" s="131"/>
    </row>
    <row r="100" spans="1:30" ht="16.5" customHeight="1">
      <c r="A100" s="128"/>
      <c r="B100" s="128"/>
      <c r="C100" s="128"/>
      <c r="D100" s="128"/>
      <c r="E100" s="128"/>
      <c r="F100" s="128"/>
      <c r="G100" s="128"/>
      <c r="H100" s="128"/>
      <c r="I100" s="128"/>
      <c r="J100" s="128"/>
      <c r="K100" s="128"/>
      <c r="L100" s="128"/>
      <c r="M100" s="128"/>
      <c r="N100" s="128"/>
      <c r="O100" s="128"/>
      <c r="P100" s="128"/>
      <c r="Q100" s="128"/>
      <c r="R100" s="128"/>
      <c r="S100" s="128"/>
      <c r="T100" s="128"/>
      <c r="U100" s="129"/>
      <c r="V100" s="248"/>
      <c r="W100" s="128"/>
      <c r="X100" s="128"/>
      <c r="Y100" s="128"/>
      <c r="Z100" s="128"/>
      <c r="AA100" s="252"/>
      <c r="AB100" s="131"/>
      <c r="AC100" s="131"/>
      <c r="AD100" s="131"/>
    </row>
    <row r="101" spans="1:30" ht="16.5" customHeight="1">
      <c r="A101" s="128"/>
      <c r="B101" s="128"/>
      <c r="C101" s="128"/>
      <c r="D101" s="128"/>
      <c r="E101" s="128"/>
      <c r="F101" s="128"/>
      <c r="G101" s="128"/>
      <c r="H101" s="128"/>
      <c r="I101" s="128"/>
      <c r="J101" s="128"/>
      <c r="K101" s="128"/>
      <c r="L101" s="128"/>
      <c r="M101" s="128"/>
      <c r="N101" s="128"/>
      <c r="O101" s="128"/>
      <c r="P101" s="128"/>
      <c r="Q101" s="128"/>
      <c r="R101" s="128"/>
      <c r="S101" s="128"/>
      <c r="T101" s="128"/>
      <c r="U101" s="129"/>
      <c r="V101" s="248"/>
      <c r="W101" s="128"/>
      <c r="X101" s="128"/>
      <c r="Y101" s="128"/>
      <c r="Z101" s="128"/>
      <c r="AA101" s="252"/>
      <c r="AB101" s="131"/>
      <c r="AC101" s="131"/>
      <c r="AD101" s="131"/>
    </row>
    <row r="102" spans="1:30" ht="16.5" customHeight="1">
      <c r="A102" s="128"/>
      <c r="B102" s="128"/>
      <c r="C102" s="128"/>
      <c r="D102" s="128"/>
      <c r="E102" s="128"/>
      <c r="F102" s="128"/>
      <c r="G102" s="128"/>
      <c r="H102" s="128"/>
      <c r="I102" s="128"/>
      <c r="J102" s="128"/>
      <c r="K102" s="128"/>
      <c r="L102" s="128"/>
      <c r="M102" s="128"/>
      <c r="N102" s="128"/>
      <c r="O102" s="128"/>
      <c r="P102" s="128"/>
      <c r="Q102" s="128"/>
      <c r="R102" s="128"/>
      <c r="S102" s="128"/>
      <c r="T102" s="128"/>
      <c r="U102" s="129"/>
      <c r="V102" s="248"/>
      <c r="W102" s="128"/>
      <c r="X102" s="128"/>
      <c r="Y102" s="128"/>
      <c r="Z102" s="128"/>
      <c r="AA102" s="252"/>
      <c r="AB102" s="131"/>
      <c r="AC102" s="131"/>
      <c r="AD102" s="131"/>
    </row>
    <row r="103" spans="1:30" ht="16.5" customHeight="1">
      <c r="A103" s="128"/>
      <c r="B103" s="128"/>
      <c r="C103" s="128"/>
      <c r="D103" s="128"/>
      <c r="E103" s="128"/>
      <c r="F103" s="128"/>
      <c r="G103" s="128"/>
      <c r="H103" s="128"/>
      <c r="I103" s="128"/>
      <c r="J103" s="128"/>
      <c r="K103" s="128"/>
      <c r="L103" s="128"/>
      <c r="M103" s="128"/>
      <c r="N103" s="128"/>
      <c r="O103" s="128"/>
      <c r="P103" s="128"/>
      <c r="Q103" s="128"/>
      <c r="R103" s="128"/>
      <c r="S103" s="128"/>
      <c r="T103" s="128"/>
      <c r="U103" s="129"/>
      <c r="V103" s="248"/>
      <c r="W103" s="128"/>
      <c r="X103" s="128"/>
      <c r="Y103" s="128"/>
      <c r="Z103" s="128"/>
      <c r="AA103" s="252"/>
      <c r="AB103" s="131"/>
      <c r="AC103" s="131"/>
      <c r="AD103" s="131"/>
    </row>
    <row r="104" spans="1:30" ht="16.5" customHeight="1">
      <c r="A104" s="128"/>
      <c r="B104" s="128"/>
      <c r="C104" s="128"/>
      <c r="D104" s="128"/>
      <c r="E104" s="128"/>
      <c r="F104" s="128"/>
      <c r="G104" s="128"/>
      <c r="H104" s="128"/>
      <c r="I104" s="128"/>
      <c r="J104" s="128"/>
      <c r="K104" s="128"/>
      <c r="L104" s="128"/>
      <c r="M104" s="128"/>
      <c r="N104" s="128"/>
      <c r="O104" s="128"/>
      <c r="P104" s="128"/>
      <c r="Q104" s="128"/>
      <c r="R104" s="128"/>
      <c r="S104" s="128"/>
      <c r="T104" s="128"/>
      <c r="U104" s="129"/>
      <c r="V104" s="248"/>
      <c r="W104" s="128"/>
      <c r="X104" s="128"/>
      <c r="Y104" s="128"/>
      <c r="Z104" s="128"/>
      <c r="AA104" s="252"/>
      <c r="AB104" s="131"/>
      <c r="AC104" s="131"/>
      <c r="AD104" s="131"/>
    </row>
    <row r="105" spans="1:30" ht="16.5" customHeight="1">
      <c r="A105" s="128"/>
      <c r="B105" s="128"/>
      <c r="C105" s="128"/>
      <c r="D105" s="128"/>
      <c r="E105" s="128"/>
      <c r="F105" s="128"/>
      <c r="G105" s="128"/>
      <c r="H105" s="128"/>
      <c r="I105" s="128"/>
      <c r="J105" s="128"/>
      <c r="K105" s="128"/>
      <c r="L105" s="128"/>
      <c r="M105" s="128"/>
      <c r="N105" s="128"/>
      <c r="O105" s="128"/>
      <c r="P105" s="128"/>
      <c r="Q105" s="128"/>
      <c r="R105" s="128"/>
      <c r="S105" s="128"/>
      <c r="T105" s="128"/>
      <c r="U105" s="129"/>
      <c r="V105" s="248"/>
      <c r="W105" s="128"/>
      <c r="X105" s="128"/>
      <c r="Y105" s="128"/>
      <c r="Z105" s="128"/>
      <c r="AA105" s="252"/>
      <c r="AB105" s="131"/>
      <c r="AC105" s="131"/>
      <c r="AD105" s="131"/>
    </row>
    <row r="106" spans="1:30" ht="16.5" customHeight="1">
      <c r="A106" s="128"/>
      <c r="B106" s="128"/>
      <c r="C106" s="128"/>
      <c r="D106" s="128"/>
      <c r="E106" s="128"/>
      <c r="F106" s="128"/>
      <c r="G106" s="128"/>
      <c r="H106" s="128"/>
      <c r="I106" s="128"/>
      <c r="J106" s="128"/>
      <c r="K106" s="128"/>
      <c r="L106" s="128"/>
      <c r="M106" s="128"/>
      <c r="N106" s="128"/>
      <c r="O106" s="128"/>
      <c r="P106" s="128"/>
      <c r="Q106" s="128"/>
      <c r="R106" s="128"/>
      <c r="S106" s="128"/>
      <c r="T106" s="128"/>
      <c r="U106" s="129"/>
      <c r="V106" s="248"/>
      <c r="W106" s="128"/>
      <c r="X106" s="128"/>
      <c r="Y106" s="128"/>
      <c r="Z106" s="128"/>
      <c r="AA106" s="252"/>
      <c r="AB106" s="131"/>
      <c r="AC106" s="131"/>
      <c r="AD106" s="131"/>
    </row>
    <row r="107" spans="1:30" ht="16.5" customHeight="1">
      <c r="A107" s="128"/>
      <c r="B107" s="128"/>
      <c r="C107" s="128"/>
      <c r="D107" s="128"/>
      <c r="E107" s="128"/>
      <c r="F107" s="128"/>
      <c r="G107" s="128"/>
      <c r="H107" s="128"/>
      <c r="I107" s="128"/>
      <c r="J107" s="128"/>
      <c r="K107" s="128"/>
      <c r="L107" s="128"/>
      <c r="M107" s="128"/>
      <c r="N107" s="128"/>
      <c r="O107" s="128"/>
      <c r="P107" s="128"/>
      <c r="Q107" s="128"/>
      <c r="R107" s="128"/>
      <c r="S107" s="128"/>
      <c r="T107" s="128"/>
      <c r="U107" s="129"/>
      <c r="V107" s="248"/>
      <c r="W107" s="128"/>
      <c r="X107" s="128"/>
      <c r="Y107" s="128"/>
      <c r="Z107" s="128"/>
      <c r="AA107" s="252"/>
      <c r="AB107" s="131"/>
      <c r="AC107" s="131"/>
      <c r="AD107" s="131"/>
    </row>
    <row r="108" spans="1:30" ht="16.5" customHeight="1">
      <c r="A108" s="128"/>
      <c r="B108" s="128"/>
      <c r="C108" s="128"/>
      <c r="D108" s="128"/>
      <c r="E108" s="128"/>
      <c r="F108" s="128"/>
      <c r="G108" s="128"/>
      <c r="H108" s="128"/>
      <c r="I108" s="128"/>
      <c r="J108" s="128"/>
      <c r="K108" s="128"/>
      <c r="L108" s="128"/>
      <c r="M108" s="128"/>
      <c r="N108" s="128"/>
      <c r="O108" s="128"/>
      <c r="P108" s="128"/>
      <c r="Q108" s="128"/>
      <c r="R108" s="128"/>
      <c r="S108" s="128"/>
      <c r="T108" s="128"/>
      <c r="U108" s="129"/>
      <c r="V108" s="248"/>
      <c r="W108" s="128"/>
      <c r="X108" s="128"/>
      <c r="Y108" s="128"/>
      <c r="Z108" s="128"/>
      <c r="AA108" s="252"/>
      <c r="AB108" s="131"/>
      <c r="AC108" s="131"/>
      <c r="AD108" s="131"/>
    </row>
    <row r="109" spans="1:30" ht="16.5" customHeight="1">
      <c r="A109" s="128"/>
      <c r="B109" s="128"/>
      <c r="C109" s="128"/>
      <c r="D109" s="128"/>
      <c r="E109" s="128"/>
      <c r="F109" s="128"/>
      <c r="G109" s="128"/>
      <c r="H109" s="128"/>
      <c r="I109" s="128"/>
      <c r="J109" s="128"/>
      <c r="K109" s="128"/>
      <c r="L109" s="128"/>
      <c r="M109" s="128"/>
      <c r="N109" s="128"/>
      <c r="O109" s="128"/>
      <c r="P109" s="128"/>
      <c r="Q109" s="128"/>
      <c r="R109" s="128"/>
      <c r="S109" s="128"/>
      <c r="T109" s="128"/>
      <c r="U109" s="129"/>
      <c r="V109" s="248"/>
      <c r="W109" s="128"/>
      <c r="X109" s="128"/>
      <c r="Y109" s="128"/>
      <c r="Z109" s="128"/>
      <c r="AA109" s="252"/>
      <c r="AB109" s="131"/>
      <c r="AC109" s="131"/>
      <c r="AD109" s="131"/>
    </row>
    <row r="110" spans="1:30" ht="16.5" customHeight="1">
      <c r="A110" s="128"/>
      <c r="B110" s="128"/>
      <c r="C110" s="128"/>
      <c r="D110" s="128"/>
      <c r="E110" s="128"/>
      <c r="F110" s="128"/>
      <c r="G110" s="128"/>
      <c r="H110" s="128"/>
      <c r="I110" s="128"/>
      <c r="J110" s="128"/>
      <c r="K110" s="128"/>
      <c r="L110" s="128"/>
      <c r="M110" s="128"/>
      <c r="N110" s="128"/>
      <c r="O110" s="128"/>
      <c r="P110" s="128"/>
      <c r="Q110" s="128"/>
      <c r="R110" s="128"/>
      <c r="S110" s="128"/>
      <c r="T110" s="128"/>
      <c r="U110" s="129"/>
      <c r="V110" s="248"/>
      <c r="W110" s="128"/>
      <c r="X110" s="128"/>
      <c r="Y110" s="128"/>
      <c r="Z110" s="128"/>
      <c r="AA110" s="252"/>
      <c r="AB110" s="131"/>
      <c r="AC110" s="131"/>
      <c r="AD110" s="131"/>
    </row>
    <row r="111" spans="1:30" ht="16.5" customHeight="1">
      <c r="A111" s="128"/>
      <c r="B111" s="128"/>
      <c r="C111" s="128"/>
      <c r="D111" s="128"/>
      <c r="E111" s="128"/>
      <c r="F111" s="128"/>
      <c r="G111" s="128"/>
      <c r="H111" s="128"/>
      <c r="I111" s="128"/>
      <c r="J111" s="128"/>
      <c r="K111" s="128"/>
      <c r="L111" s="128"/>
      <c r="M111" s="128"/>
      <c r="N111" s="128"/>
      <c r="O111" s="128"/>
      <c r="P111" s="128"/>
      <c r="Q111" s="128"/>
      <c r="R111" s="128"/>
      <c r="S111" s="128"/>
      <c r="T111" s="128"/>
      <c r="U111" s="129"/>
      <c r="V111" s="248"/>
      <c r="W111" s="128"/>
      <c r="X111" s="128"/>
      <c r="Y111" s="128"/>
      <c r="Z111" s="128"/>
      <c r="AA111" s="252"/>
      <c r="AB111" s="131"/>
      <c r="AC111" s="131"/>
      <c r="AD111" s="131"/>
    </row>
    <row r="112" spans="1:30" ht="16.5" customHeight="1">
      <c r="A112" s="128"/>
      <c r="B112" s="128"/>
      <c r="C112" s="128"/>
      <c r="D112" s="128"/>
      <c r="E112" s="128"/>
      <c r="F112" s="128"/>
      <c r="G112" s="128"/>
      <c r="H112" s="128"/>
      <c r="I112" s="128"/>
      <c r="J112" s="128"/>
      <c r="K112" s="128"/>
      <c r="L112" s="128"/>
      <c r="M112" s="128"/>
      <c r="N112" s="128"/>
      <c r="O112" s="128"/>
      <c r="P112" s="128"/>
      <c r="Q112" s="128"/>
      <c r="R112" s="128"/>
      <c r="S112" s="128"/>
      <c r="T112" s="128"/>
      <c r="U112" s="129"/>
      <c r="V112" s="248"/>
      <c r="W112" s="128"/>
      <c r="X112" s="128"/>
      <c r="Y112" s="128"/>
      <c r="Z112" s="128"/>
      <c r="AA112" s="252"/>
      <c r="AB112" s="131"/>
      <c r="AC112" s="131"/>
      <c r="AD112" s="131"/>
    </row>
    <row r="113" spans="1:30" ht="16.5" customHeight="1">
      <c r="A113" s="128"/>
      <c r="B113" s="128"/>
      <c r="C113" s="128"/>
      <c r="D113" s="128"/>
      <c r="E113" s="128"/>
      <c r="F113" s="128"/>
      <c r="G113" s="128"/>
      <c r="H113" s="128"/>
      <c r="I113" s="128"/>
      <c r="J113" s="128"/>
      <c r="K113" s="128"/>
      <c r="L113" s="128"/>
      <c r="M113" s="128"/>
      <c r="N113" s="128"/>
      <c r="O113" s="128"/>
      <c r="P113" s="128"/>
      <c r="Q113" s="128"/>
      <c r="R113" s="128"/>
      <c r="S113" s="128"/>
      <c r="T113" s="128"/>
      <c r="U113" s="129"/>
      <c r="V113" s="248"/>
      <c r="W113" s="128"/>
      <c r="X113" s="128"/>
      <c r="Y113" s="128"/>
      <c r="Z113" s="128"/>
      <c r="AA113" s="252"/>
      <c r="AB113" s="131"/>
      <c r="AC113" s="131"/>
      <c r="AD113" s="131"/>
    </row>
    <row r="114" spans="1:30" ht="16.5" customHeight="1">
      <c r="A114" s="128"/>
      <c r="B114" s="128"/>
      <c r="C114" s="128"/>
      <c r="D114" s="128"/>
      <c r="E114" s="128"/>
      <c r="F114" s="128"/>
      <c r="G114" s="128"/>
      <c r="H114" s="128"/>
      <c r="I114" s="128"/>
      <c r="J114" s="128"/>
      <c r="K114" s="128"/>
      <c r="L114" s="128"/>
      <c r="M114" s="128"/>
      <c r="N114" s="128"/>
      <c r="O114" s="128"/>
      <c r="P114" s="128"/>
      <c r="Q114" s="128"/>
      <c r="R114" s="128"/>
      <c r="S114" s="128"/>
      <c r="T114" s="128"/>
      <c r="U114" s="129"/>
      <c r="V114" s="248"/>
      <c r="W114" s="128"/>
      <c r="X114" s="128"/>
      <c r="Y114" s="128"/>
      <c r="Z114" s="128"/>
      <c r="AA114" s="252"/>
      <c r="AB114" s="131"/>
      <c r="AC114" s="131"/>
      <c r="AD114" s="131"/>
    </row>
    <row r="115" spans="1:30" ht="16.5" customHeight="1">
      <c r="A115" s="128"/>
      <c r="B115" s="128"/>
      <c r="C115" s="128"/>
      <c r="D115" s="128"/>
      <c r="E115" s="128"/>
      <c r="F115" s="128"/>
      <c r="G115" s="128"/>
      <c r="H115" s="128"/>
      <c r="I115" s="128"/>
      <c r="J115" s="128"/>
      <c r="K115" s="128"/>
      <c r="L115" s="128"/>
      <c r="M115" s="128"/>
      <c r="N115" s="128"/>
      <c r="O115" s="128"/>
      <c r="P115" s="128"/>
      <c r="Q115" s="128"/>
      <c r="R115" s="128"/>
      <c r="S115" s="128"/>
      <c r="T115" s="128"/>
      <c r="U115" s="129"/>
      <c r="V115" s="248"/>
      <c r="W115" s="128"/>
      <c r="X115" s="128"/>
      <c r="Y115" s="128"/>
      <c r="Z115" s="128"/>
      <c r="AA115" s="252"/>
      <c r="AB115" s="131"/>
      <c r="AC115" s="131"/>
      <c r="AD115" s="131"/>
    </row>
    <row r="116" spans="1:30" ht="16.5" customHeight="1">
      <c r="A116" s="128"/>
      <c r="B116" s="128"/>
      <c r="C116" s="128"/>
      <c r="D116" s="128"/>
      <c r="E116" s="128"/>
      <c r="F116" s="128"/>
      <c r="G116" s="128"/>
      <c r="H116" s="128"/>
      <c r="I116" s="128"/>
      <c r="J116" s="128"/>
      <c r="K116" s="128"/>
      <c r="L116" s="128"/>
      <c r="M116" s="128"/>
      <c r="N116" s="128"/>
      <c r="O116" s="128"/>
      <c r="P116" s="128"/>
      <c r="Q116" s="128"/>
      <c r="R116" s="128"/>
      <c r="S116" s="128"/>
      <c r="T116" s="128"/>
      <c r="U116" s="129"/>
      <c r="V116" s="248"/>
      <c r="W116" s="128"/>
      <c r="X116" s="128"/>
      <c r="Y116" s="128"/>
      <c r="Z116" s="128"/>
      <c r="AA116" s="252"/>
      <c r="AB116" s="131"/>
      <c r="AC116" s="131"/>
      <c r="AD116" s="131"/>
    </row>
    <row r="117" spans="1:30" ht="16.5" customHeight="1">
      <c r="A117" s="128"/>
      <c r="B117" s="128"/>
      <c r="C117" s="128"/>
      <c r="D117" s="128"/>
      <c r="E117" s="128"/>
      <c r="F117" s="128"/>
      <c r="G117" s="128"/>
      <c r="H117" s="128"/>
      <c r="I117" s="128"/>
      <c r="J117" s="128"/>
      <c r="K117" s="128"/>
      <c r="L117" s="128"/>
      <c r="M117" s="128"/>
      <c r="N117" s="128"/>
      <c r="O117" s="128"/>
      <c r="P117" s="128"/>
      <c r="Q117" s="128"/>
      <c r="R117" s="128"/>
      <c r="S117" s="128"/>
      <c r="T117" s="128"/>
      <c r="U117" s="129"/>
      <c r="V117" s="248"/>
      <c r="W117" s="128"/>
      <c r="X117" s="128"/>
      <c r="Y117" s="128"/>
      <c r="Z117" s="128"/>
      <c r="AA117" s="252"/>
      <c r="AB117" s="131"/>
      <c r="AC117" s="131"/>
      <c r="AD117" s="131"/>
    </row>
    <row r="118" spans="1:30" ht="16.5" customHeight="1">
      <c r="A118" s="128"/>
      <c r="B118" s="128"/>
      <c r="C118" s="128"/>
      <c r="D118" s="128"/>
      <c r="E118" s="128"/>
      <c r="F118" s="128"/>
      <c r="G118" s="128"/>
      <c r="H118" s="128"/>
      <c r="I118" s="128"/>
      <c r="J118" s="128"/>
      <c r="K118" s="128"/>
      <c r="L118" s="128"/>
      <c r="M118" s="128"/>
      <c r="N118" s="128"/>
      <c r="O118" s="128"/>
      <c r="P118" s="128"/>
      <c r="Q118" s="128"/>
      <c r="R118" s="128"/>
      <c r="S118" s="128"/>
      <c r="T118" s="128"/>
      <c r="U118" s="129"/>
      <c r="V118" s="248"/>
      <c r="W118" s="128"/>
      <c r="X118" s="128"/>
      <c r="Y118" s="128"/>
      <c r="Z118" s="128"/>
      <c r="AA118" s="252"/>
      <c r="AB118" s="131"/>
      <c r="AC118" s="131"/>
      <c r="AD118" s="131"/>
    </row>
    <row r="119" spans="1:30" ht="16.5" customHeight="1">
      <c r="A119" s="128"/>
      <c r="B119" s="128"/>
      <c r="C119" s="128"/>
      <c r="D119" s="128"/>
      <c r="E119" s="128"/>
      <c r="F119" s="128"/>
      <c r="G119" s="128"/>
      <c r="H119" s="128"/>
      <c r="I119" s="128"/>
      <c r="J119" s="128"/>
      <c r="K119" s="128"/>
      <c r="L119" s="128"/>
      <c r="M119" s="128"/>
      <c r="N119" s="128"/>
      <c r="O119" s="128"/>
      <c r="P119" s="128"/>
      <c r="Q119" s="128"/>
      <c r="R119" s="128"/>
      <c r="S119" s="128"/>
      <c r="T119" s="128"/>
      <c r="U119" s="129"/>
      <c r="V119" s="248"/>
      <c r="W119" s="128"/>
      <c r="X119" s="128"/>
      <c r="Y119" s="128"/>
      <c r="Z119" s="128"/>
      <c r="AA119" s="252"/>
      <c r="AB119" s="131"/>
      <c r="AC119" s="131"/>
      <c r="AD119" s="131"/>
    </row>
    <row r="120" spans="1:30" ht="16.5" customHeight="1">
      <c r="A120" s="128"/>
      <c r="B120" s="128"/>
      <c r="C120" s="128"/>
      <c r="D120" s="128"/>
      <c r="E120" s="128"/>
      <c r="F120" s="128"/>
      <c r="G120" s="128"/>
      <c r="H120" s="128"/>
      <c r="I120" s="128"/>
      <c r="J120" s="128"/>
      <c r="K120" s="128"/>
      <c r="L120" s="128"/>
      <c r="M120" s="128"/>
      <c r="N120" s="128"/>
      <c r="O120" s="128"/>
      <c r="P120" s="128"/>
      <c r="Q120" s="128"/>
      <c r="R120" s="128"/>
      <c r="S120" s="128"/>
      <c r="T120" s="128"/>
      <c r="U120" s="129"/>
      <c r="V120" s="248"/>
      <c r="W120" s="128"/>
      <c r="X120" s="128"/>
      <c r="Y120" s="128"/>
      <c r="Z120" s="128"/>
      <c r="AA120" s="252"/>
      <c r="AB120" s="131"/>
      <c r="AC120" s="131"/>
      <c r="AD120" s="131"/>
    </row>
    <row r="121" spans="1:30" ht="16.5" customHeight="1">
      <c r="A121" s="128"/>
      <c r="B121" s="128"/>
      <c r="C121" s="128"/>
      <c r="D121" s="128"/>
      <c r="E121" s="128"/>
      <c r="F121" s="128"/>
      <c r="G121" s="128"/>
      <c r="H121" s="128"/>
      <c r="I121" s="128"/>
      <c r="J121" s="128"/>
      <c r="K121" s="128"/>
      <c r="L121" s="128"/>
      <c r="M121" s="128"/>
      <c r="N121" s="128"/>
      <c r="O121" s="128"/>
      <c r="P121" s="128"/>
      <c r="Q121" s="128"/>
      <c r="R121" s="128"/>
      <c r="S121" s="128"/>
      <c r="T121" s="128"/>
      <c r="U121" s="129"/>
      <c r="V121" s="248"/>
      <c r="W121" s="128"/>
      <c r="X121" s="128"/>
      <c r="Y121" s="128"/>
      <c r="Z121" s="128"/>
      <c r="AA121" s="252"/>
      <c r="AB121" s="131"/>
      <c r="AC121" s="131"/>
      <c r="AD121" s="131"/>
    </row>
    <row r="122" spans="1:30" ht="16.5" customHeight="1">
      <c r="A122" s="128"/>
      <c r="B122" s="128"/>
      <c r="C122" s="128"/>
      <c r="D122" s="128"/>
      <c r="E122" s="128"/>
      <c r="F122" s="128"/>
      <c r="G122" s="128"/>
      <c r="H122" s="128"/>
      <c r="I122" s="128"/>
      <c r="J122" s="128"/>
      <c r="K122" s="128"/>
      <c r="L122" s="128"/>
      <c r="M122" s="128"/>
      <c r="N122" s="128"/>
      <c r="O122" s="128"/>
      <c r="P122" s="128"/>
      <c r="Q122" s="128"/>
      <c r="R122" s="128"/>
      <c r="S122" s="128"/>
      <c r="T122" s="128"/>
      <c r="U122" s="129"/>
      <c r="V122" s="248"/>
      <c r="W122" s="128"/>
      <c r="X122" s="128"/>
      <c r="Y122" s="128"/>
      <c r="Z122" s="128"/>
      <c r="AA122" s="252"/>
      <c r="AB122" s="131"/>
      <c r="AC122" s="131"/>
      <c r="AD122" s="131"/>
    </row>
    <row r="123" spans="1:30" ht="16.5" customHeight="1">
      <c r="A123" s="128"/>
      <c r="B123" s="128"/>
      <c r="C123" s="128"/>
      <c r="D123" s="128"/>
      <c r="E123" s="128"/>
      <c r="F123" s="128"/>
      <c r="G123" s="128"/>
      <c r="H123" s="128"/>
      <c r="I123" s="128"/>
      <c r="J123" s="128"/>
      <c r="K123" s="128"/>
      <c r="L123" s="128"/>
      <c r="M123" s="128"/>
      <c r="N123" s="128"/>
      <c r="O123" s="128"/>
      <c r="P123" s="128"/>
      <c r="Q123" s="128"/>
      <c r="R123" s="128"/>
      <c r="S123" s="128"/>
      <c r="T123" s="128"/>
      <c r="U123" s="129"/>
      <c r="V123" s="248"/>
      <c r="W123" s="128"/>
      <c r="X123" s="128"/>
      <c r="Y123" s="128"/>
      <c r="Z123" s="128"/>
      <c r="AA123" s="252"/>
      <c r="AB123" s="131"/>
      <c r="AC123" s="131"/>
      <c r="AD123" s="131"/>
    </row>
    <row r="124" spans="1:30" ht="16.5" customHeight="1">
      <c r="A124" s="128"/>
      <c r="B124" s="128"/>
      <c r="C124" s="128"/>
      <c r="D124" s="128"/>
      <c r="E124" s="128"/>
      <c r="F124" s="128"/>
      <c r="G124" s="128"/>
      <c r="H124" s="128"/>
      <c r="I124" s="128"/>
      <c r="J124" s="128"/>
      <c r="K124" s="128"/>
      <c r="L124" s="128"/>
      <c r="M124" s="128"/>
      <c r="N124" s="128"/>
      <c r="O124" s="128"/>
      <c r="P124" s="128"/>
      <c r="Q124" s="128"/>
      <c r="R124" s="128"/>
      <c r="S124" s="128"/>
      <c r="T124" s="128"/>
      <c r="U124" s="129"/>
      <c r="V124" s="248"/>
      <c r="W124" s="128"/>
      <c r="X124" s="128"/>
      <c r="Y124" s="128"/>
      <c r="Z124" s="128"/>
      <c r="AA124" s="252"/>
      <c r="AB124" s="131"/>
      <c r="AC124" s="131"/>
      <c r="AD124" s="131"/>
    </row>
    <row r="125" spans="1:30" ht="16.5" customHeight="1">
      <c r="A125" s="128"/>
      <c r="B125" s="128"/>
      <c r="C125" s="128"/>
      <c r="D125" s="128"/>
      <c r="E125" s="128"/>
      <c r="F125" s="128"/>
      <c r="G125" s="128"/>
      <c r="H125" s="128"/>
      <c r="I125" s="128"/>
      <c r="J125" s="128"/>
      <c r="K125" s="128"/>
      <c r="L125" s="128"/>
      <c r="M125" s="128"/>
      <c r="N125" s="128"/>
      <c r="O125" s="128"/>
      <c r="P125" s="128"/>
      <c r="Q125" s="128"/>
      <c r="R125" s="128"/>
      <c r="S125" s="128"/>
      <c r="T125" s="128"/>
      <c r="U125" s="129"/>
      <c r="V125" s="248"/>
      <c r="W125" s="128"/>
      <c r="X125" s="128"/>
      <c r="Y125" s="128"/>
      <c r="Z125" s="128"/>
      <c r="AA125" s="252"/>
      <c r="AB125" s="131"/>
      <c r="AC125" s="131"/>
      <c r="AD125" s="131"/>
    </row>
    <row r="126" spans="1:30" ht="16.5" customHeight="1">
      <c r="A126" s="128"/>
      <c r="B126" s="128"/>
      <c r="C126" s="128"/>
      <c r="D126" s="128"/>
      <c r="E126" s="128"/>
      <c r="F126" s="128"/>
      <c r="G126" s="128"/>
      <c r="H126" s="128"/>
      <c r="I126" s="128"/>
      <c r="J126" s="128"/>
      <c r="K126" s="128"/>
      <c r="L126" s="128"/>
      <c r="M126" s="128"/>
      <c r="N126" s="128"/>
      <c r="O126" s="128"/>
      <c r="P126" s="128"/>
      <c r="Q126" s="128"/>
      <c r="R126" s="128"/>
      <c r="S126" s="128"/>
      <c r="T126" s="128"/>
      <c r="U126" s="129"/>
      <c r="V126" s="248"/>
      <c r="W126" s="128"/>
      <c r="X126" s="128"/>
      <c r="Y126" s="128"/>
      <c r="Z126" s="128"/>
      <c r="AA126" s="252"/>
      <c r="AB126" s="131"/>
      <c r="AC126" s="131"/>
      <c r="AD126" s="131"/>
    </row>
    <row r="127" spans="1:30" ht="16.5" customHeight="1">
      <c r="A127" s="128"/>
      <c r="B127" s="128"/>
      <c r="C127" s="128"/>
      <c r="D127" s="128"/>
      <c r="E127" s="128"/>
      <c r="F127" s="128"/>
      <c r="G127" s="128"/>
      <c r="H127" s="128"/>
      <c r="I127" s="128"/>
      <c r="J127" s="128"/>
      <c r="K127" s="128"/>
      <c r="L127" s="128"/>
      <c r="M127" s="128"/>
      <c r="N127" s="128"/>
      <c r="O127" s="128"/>
      <c r="P127" s="128"/>
      <c r="Q127" s="128"/>
      <c r="R127" s="128"/>
      <c r="S127" s="128"/>
      <c r="T127" s="128"/>
      <c r="U127" s="129"/>
      <c r="V127" s="248"/>
      <c r="W127" s="128"/>
      <c r="X127" s="128"/>
      <c r="Y127" s="128"/>
      <c r="Z127" s="128"/>
      <c r="AA127" s="252"/>
      <c r="AB127" s="131"/>
      <c r="AC127" s="131"/>
      <c r="AD127" s="131"/>
    </row>
    <row r="128" spans="1:30" ht="16.5" customHeight="1">
      <c r="A128" s="128"/>
      <c r="B128" s="128"/>
      <c r="C128" s="128"/>
      <c r="D128" s="128"/>
      <c r="E128" s="128"/>
      <c r="F128" s="128"/>
      <c r="G128" s="128"/>
      <c r="H128" s="128"/>
      <c r="I128" s="128"/>
      <c r="J128" s="128"/>
      <c r="K128" s="128"/>
      <c r="L128" s="128"/>
      <c r="M128" s="128"/>
      <c r="N128" s="128"/>
      <c r="O128" s="128"/>
      <c r="P128" s="128"/>
      <c r="Q128" s="128"/>
      <c r="R128" s="128"/>
      <c r="S128" s="128"/>
      <c r="T128" s="128"/>
      <c r="U128" s="129"/>
      <c r="V128" s="248"/>
      <c r="W128" s="128"/>
      <c r="X128" s="128"/>
      <c r="Y128" s="128"/>
      <c r="Z128" s="128"/>
      <c r="AA128" s="252"/>
      <c r="AB128" s="131"/>
      <c r="AC128" s="131"/>
      <c r="AD128" s="131"/>
    </row>
    <row r="129" spans="1:30" ht="16.5" customHeight="1">
      <c r="A129" s="128"/>
      <c r="B129" s="128"/>
      <c r="C129" s="128"/>
      <c r="D129" s="128"/>
      <c r="E129" s="128"/>
      <c r="F129" s="128"/>
      <c r="G129" s="128"/>
      <c r="H129" s="128"/>
      <c r="I129" s="128"/>
      <c r="J129" s="128"/>
      <c r="K129" s="128"/>
      <c r="L129" s="128"/>
      <c r="M129" s="128"/>
      <c r="N129" s="128"/>
      <c r="O129" s="128"/>
      <c r="P129" s="128"/>
      <c r="Q129" s="128"/>
      <c r="R129" s="128"/>
      <c r="S129" s="128"/>
      <c r="T129" s="128"/>
      <c r="U129" s="129"/>
      <c r="V129" s="248"/>
      <c r="W129" s="128"/>
      <c r="X129" s="128"/>
      <c r="Y129" s="128"/>
      <c r="Z129" s="128"/>
      <c r="AA129" s="252"/>
      <c r="AB129" s="131"/>
      <c r="AC129" s="131"/>
      <c r="AD129" s="131"/>
    </row>
    <row r="130" spans="1:30" ht="16.5" customHeight="1">
      <c r="A130" s="128"/>
      <c r="B130" s="128"/>
      <c r="C130" s="128"/>
      <c r="D130" s="128"/>
      <c r="E130" s="128"/>
      <c r="F130" s="128"/>
      <c r="G130" s="128"/>
      <c r="H130" s="128"/>
      <c r="I130" s="128"/>
      <c r="J130" s="128"/>
      <c r="K130" s="128"/>
      <c r="L130" s="128"/>
      <c r="M130" s="128"/>
      <c r="N130" s="128"/>
      <c r="O130" s="128"/>
      <c r="P130" s="128"/>
      <c r="Q130" s="128"/>
      <c r="R130" s="128"/>
      <c r="S130" s="128"/>
      <c r="T130" s="128"/>
      <c r="U130" s="129"/>
      <c r="V130" s="248"/>
      <c r="W130" s="128"/>
      <c r="X130" s="128"/>
      <c r="Y130" s="128"/>
      <c r="Z130" s="128"/>
      <c r="AA130" s="252"/>
      <c r="AB130" s="131"/>
      <c r="AC130" s="131"/>
      <c r="AD130" s="131"/>
    </row>
    <row r="131" spans="1:30" ht="16.5" customHeight="1">
      <c r="A131" s="128"/>
      <c r="B131" s="128"/>
      <c r="C131" s="128"/>
      <c r="D131" s="128"/>
      <c r="E131" s="128"/>
      <c r="F131" s="128"/>
      <c r="G131" s="128"/>
      <c r="H131" s="128"/>
      <c r="I131" s="128"/>
      <c r="J131" s="128"/>
      <c r="K131" s="128"/>
      <c r="L131" s="128"/>
      <c r="M131" s="128"/>
      <c r="N131" s="128"/>
      <c r="O131" s="128"/>
      <c r="P131" s="128"/>
      <c r="Q131" s="128"/>
      <c r="R131" s="128"/>
      <c r="S131" s="128"/>
      <c r="T131" s="128"/>
      <c r="U131" s="129"/>
      <c r="V131" s="248"/>
      <c r="W131" s="128"/>
      <c r="X131" s="128"/>
      <c r="Y131" s="128"/>
      <c r="Z131" s="128"/>
      <c r="AA131" s="252"/>
      <c r="AB131" s="131"/>
      <c r="AC131" s="131"/>
      <c r="AD131" s="131"/>
    </row>
    <row r="132" spans="1:30" ht="16.5" customHeight="1">
      <c r="A132" s="128"/>
      <c r="B132" s="128"/>
      <c r="C132" s="128"/>
      <c r="D132" s="128"/>
      <c r="E132" s="128"/>
      <c r="F132" s="128"/>
      <c r="G132" s="128"/>
      <c r="H132" s="128"/>
      <c r="I132" s="128"/>
      <c r="J132" s="128"/>
      <c r="K132" s="128"/>
      <c r="L132" s="128"/>
      <c r="M132" s="128"/>
      <c r="N132" s="128"/>
      <c r="O132" s="128"/>
      <c r="P132" s="128"/>
      <c r="Q132" s="128"/>
      <c r="R132" s="128"/>
      <c r="S132" s="128"/>
      <c r="T132" s="128"/>
      <c r="U132" s="129"/>
      <c r="V132" s="248"/>
      <c r="W132" s="128"/>
      <c r="X132" s="128"/>
      <c r="Y132" s="128"/>
      <c r="Z132" s="128"/>
      <c r="AA132" s="252"/>
      <c r="AB132" s="131"/>
      <c r="AC132" s="131"/>
      <c r="AD132" s="131"/>
    </row>
    <row r="133" spans="1:30" ht="16.5" customHeight="1">
      <c r="A133" s="128"/>
      <c r="B133" s="128"/>
      <c r="C133" s="128"/>
      <c r="D133" s="128"/>
      <c r="E133" s="128"/>
      <c r="F133" s="128"/>
      <c r="G133" s="128"/>
      <c r="H133" s="128"/>
      <c r="I133" s="128"/>
      <c r="J133" s="128"/>
      <c r="K133" s="128"/>
      <c r="L133" s="128"/>
      <c r="M133" s="128"/>
      <c r="N133" s="128"/>
      <c r="O133" s="128"/>
      <c r="P133" s="128"/>
      <c r="Q133" s="128"/>
      <c r="R133" s="128"/>
      <c r="S133" s="128"/>
      <c r="T133" s="128"/>
      <c r="U133" s="129"/>
      <c r="V133" s="248"/>
      <c r="W133" s="128"/>
      <c r="X133" s="128"/>
      <c r="Y133" s="128"/>
      <c r="Z133" s="128"/>
      <c r="AA133" s="252"/>
      <c r="AB133" s="131"/>
      <c r="AC133" s="131"/>
      <c r="AD133" s="131"/>
    </row>
    <row r="134" spans="1:30" ht="16.5" customHeight="1">
      <c r="A134" s="128"/>
      <c r="B134" s="128"/>
      <c r="C134" s="128"/>
      <c r="D134" s="128"/>
      <c r="E134" s="128"/>
      <c r="F134" s="128"/>
      <c r="G134" s="128"/>
      <c r="H134" s="128"/>
      <c r="I134" s="128"/>
      <c r="J134" s="128"/>
      <c r="K134" s="128"/>
      <c r="L134" s="128"/>
      <c r="M134" s="128"/>
      <c r="N134" s="128"/>
      <c r="O134" s="128"/>
      <c r="P134" s="128"/>
      <c r="Q134" s="128"/>
      <c r="R134" s="128"/>
      <c r="S134" s="128"/>
      <c r="T134" s="128"/>
      <c r="U134" s="129"/>
      <c r="V134" s="248"/>
      <c r="W134" s="128"/>
      <c r="X134" s="128"/>
      <c r="Y134" s="128"/>
      <c r="Z134" s="128"/>
      <c r="AA134" s="252"/>
      <c r="AB134" s="131"/>
      <c r="AC134" s="131"/>
      <c r="AD134" s="131"/>
    </row>
    <row r="135" spans="1:30" ht="16.5" customHeight="1">
      <c r="A135" s="128"/>
      <c r="B135" s="128"/>
      <c r="C135" s="128"/>
      <c r="D135" s="128"/>
      <c r="E135" s="128"/>
      <c r="F135" s="128"/>
      <c r="G135" s="128"/>
      <c r="H135" s="128"/>
      <c r="I135" s="128"/>
      <c r="J135" s="128"/>
      <c r="K135" s="128"/>
      <c r="L135" s="128"/>
      <c r="M135" s="128"/>
      <c r="N135" s="128"/>
      <c r="O135" s="128"/>
      <c r="P135" s="128"/>
      <c r="Q135" s="128"/>
      <c r="R135" s="128"/>
      <c r="S135" s="128"/>
      <c r="T135" s="128"/>
      <c r="U135" s="129"/>
      <c r="V135" s="248"/>
      <c r="W135" s="128"/>
      <c r="X135" s="128"/>
      <c r="Y135" s="128"/>
      <c r="Z135" s="128"/>
      <c r="AA135" s="252"/>
      <c r="AB135" s="131"/>
      <c r="AC135" s="131"/>
      <c r="AD135" s="131"/>
    </row>
    <row r="136" spans="1:30" ht="16.5" customHeight="1">
      <c r="A136" s="128"/>
      <c r="B136" s="128"/>
      <c r="C136" s="128"/>
      <c r="D136" s="128"/>
      <c r="E136" s="128"/>
      <c r="F136" s="128"/>
      <c r="G136" s="128"/>
      <c r="H136" s="128"/>
      <c r="I136" s="128"/>
      <c r="J136" s="128"/>
      <c r="K136" s="128"/>
      <c r="L136" s="128"/>
      <c r="M136" s="128"/>
      <c r="N136" s="128"/>
      <c r="O136" s="128"/>
      <c r="P136" s="128"/>
      <c r="Q136" s="128"/>
      <c r="R136" s="128"/>
      <c r="S136" s="128"/>
      <c r="T136" s="128"/>
      <c r="U136" s="129"/>
      <c r="V136" s="248"/>
      <c r="W136" s="128"/>
      <c r="X136" s="128"/>
      <c r="Y136" s="128"/>
      <c r="Z136" s="128"/>
      <c r="AA136" s="252"/>
      <c r="AB136" s="131"/>
      <c r="AC136" s="131"/>
      <c r="AD136" s="131"/>
    </row>
    <row r="137" spans="1:30" ht="16.5" customHeight="1">
      <c r="A137" s="128"/>
      <c r="B137" s="128"/>
      <c r="C137" s="128"/>
      <c r="D137" s="128"/>
      <c r="E137" s="128"/>
      <c r="F137" s="128"/>
      <c r="G137" s="128"/>
      <c r="H137" s="128"/>
      <c r="I137" s="128"/>
      <c r="J137" s="128"/>
      <c r="K137" s="128"/>
      <c r="L137" s="128"/>
      <c r="M137" s="128"/>
      <c r="N137" s="128"/>
      <c r="O137" s="128"/>
      <c r="P137" s="128"/>
      <c r="Q137" s="128"/>
      <c r="R137" s="128"/>
      <c r="S137" s="128"/>
      <c r="T137" s="128"/>
      <c r="U137" s="129"/>
      <c r="V137" s="248"/>
      <c r="W137" s="128"/>
      <c r="X137" s="128"/>
      <c r="Y137" s="128"/>
      <c r="Z137" s="128"/>
      <c r="AA137" s="252"/>
      <c r="AB137" s="131"/>
      <c r="AC137" s="131"/>
      <c r="AD137" s="131"/>
    </row>
    <row r="138" spans="1:30" ht="16.5" customHeight="1">
      <c r="A138" s="128"/>
      <c r="B138" s="128"/>
      <c r="C138" s="128"/>
      <c r="D138" s="128"/>
      <c r="E138" s="128"/>
      <c r="F138" s="128"/>
      <c r="G138" s="128"/>
      <c r="H138" s="128"/>
      <c r="I138" s="128"/>
      <c r="J138" s="128"/>
      <c r="K138" s="128"/>
      <c r="L138" s="128"/>
      <c r="M138" s="128"/>
      <c r="N138" s="128"/>
      <c r="O138" s="128"/>
      <c r="P138" s="128"/>
      <c r="Q138" s="128"/>
      <c r="R138" s="128"/>
      <c r="S138" s="128"/>
      <c r="T138" s="128"/>
      <c r="U138" s="129"/>
      <c r="V138" s="248"/>
      <c r="W138" s="128"/>
      <c r="X138" s="128"/>
      <c r="Y138" s="128"/>
      <c r="Z138" s="128"/>
      <c r="AA138" s="252"/>
      <c r="AB138" s="131"/>
      <c r="AC138" s="131"/>
      <c r="AD138" s="131"/>
    </row>
    <row r="139" spans="1:30" ht="16.5" customHeight="1">
      <c r="A139" s="128"/>
      <c r="B139" s="128"/>
      <c r="C139" s="128"/>
      <c r="D139" s="128"/>
      <c r="E139" s="128"/>
      <c r="F139" s="128"/>
      <c r="G139" s="128"/>
      <c r="H139" s="128"/>
      <c r="I139" s="128"/>
      <c r="J139" s="128"/>
      <c r="K139" s="128"/>
      <c r="L139" s="128"/>
      <c r="M139" s="128"/>
      <c r="N139" s="128"/>
      <c r="O139" s="128"/>
      <c r="P139" s="128"/>
      <c r="Q139" s="128"/>
      <c r="R139" s="128"/>
      <c r="S139" s="128"/>
      <c r="T139" s="128"/>
      <c r="U139" s="129"/>
      <c r="V139" s="248"/>
      <c r="W139" s="128"/>
      <c r="X139" s="128"/>
      <c r="Y139" s="128"/>
      <c r="Z139" s="128"/>
      <c r="AA139" s="252"/>
      <c r="AB139" s="131"/>
      <c r="AC139" s="131"/>
      <c r="AD139" s="131"/>
    </row>
    <row r="140" spans="1:30" ht="16.5" customHeight="1">
      <c r="A140" s="128"/>
      <c r="B140" s="128"/>
      <c r="C140" s="128"/>
      <c r="D140" s="128"/>
      <c r="E140" s="128"/>
      <c r="F140" s="128"/>
      <c r="G140" s="128"/>
      <c r="H140" s="128"/>
      <c r="I140" s="128"/>
      <c r="J140" s="128"/>
      <c r="K140" s="128"/>
      <c r="L140" s="128"/>
      <c r="M140" s="128"/>
      <c r="N140" s="128"/>
      <c r="O140" s="128"/>
      <c r="P140" s="128"/>
      <c r="Q140" s="128"/>
      <c r="R140" s="128"/>
      <c r="S140" s="128"/>
      <c r="T140" s="128"/>
      <c r="U140" s="129"/>
      <c r="V140" s="248"/>
      <c r="W140" s="128"/>
      <c r="X140" s="128"/>
      <c r="Y140" s="128"/>
      <c r="Z140" s="128"/>
      <c r="AA140" s="252"/>
      <c r="AB140" s="131"/>
      <c r="AC140" s="131"/>
      <c r="AD140" s="131"/>
    </row>
    <row r="141" spans="1:30" ht="16.5" customHeight="1">
      <c r="A141" s="128"/>
      <c r="B141" s="128"/>
      <c r="C141" s="128"/>
      <c r="D141" s="128"/>
      <c r="E141" s="128"/>
      <c r="F141" s="128"/>
      <c r="G141" s="128"/>
      <c r="H141" s="128"/>
      <c r="I141" s="128"/>
      <c r="J141" s="128"/>
      <c r="K141" s="128"/>
      <c r="L141" s="128"/>
      <c r="M141" s="128"/>
      <c r="N141" s="128"/>
      <c r="O141" s="128"/>
      <c r="P141" s="128"/>
      <c r="Q141" s="128"/>
      <c r="R141" s="128"/>
      <c r="S141" s="128"/>
      <c r="T141" s="128"/>
      <c r="U141" s="129"/>
      <c r="V141" s="248"/>
      <c r="W141" s="128"/>
      <c r="X141" s="128"/>
      <c r="Y141" s="128"/>
      <c r="Z141" s="128"/>
      <c r="AA141" s="252"/>
      <c r="AB141" s="131"/>
      <c r="AC141" s="131"/>
      <c r="AD141" s="131"/>
    </row>
    <row r="142" spans="1:30" ht="16.5" customHeight="1">
      <c r="A142" s="128"/>
      <c r="B142" s="128"/>
      <c r="C142" s="128"/>
      <c r="D142" s="128"/>
      <c r="E142" s="128"/>
      <c r="F142" s="128"/>
      <c r="G142" s="128"/>
      <c r="H142" s="128"/>
      <c r="I142" s="128"/>
      <c r="J142" s="128"/>
      <c r="K142" s="128"/>
      <c r="L142" s="128"/>
      <c r="M142" s="128"/>
      <c r="N142" s="128"/>
      <c r="O142" s="128"/>
      <c r="P142" s="128"/>
      <c r="Q142" s="128"/>
      <c r="R142" s="128"/>
      <c r="S142" s="128"/>
      <c r="T142" s="128"/>
      <c r="U142" s="129"/>
      <c r="V142" s="248"/>
      <c r="W142" s="128"/>
      <c r="X142" s="128"/>
      <c r="Y142" s="128"/>
      <c r="Z142" s="128"/>
      <c r="AA142" s="252"/>
      <c r="AB142" s="131"/>
      <c r="AC142" s="131"/>
      <c r="AD142" s="131"/>
    </row>
    <row r="143" spans="1:30" ht="16.5" customHeight="1">
      <c r="A143" s="128"/>
      <c r="B143" s="128"/>
      <c r="C143" s="128"/>
      <c r="D143" s="128"/>
      <c r="E143" s="128"/>
      <c r="F143" s="128"/>
      <c r="G143" s="128"/>
      <c r="H143" s="128"/>
      <c r="I143" s="128"/>
      <c r="J143" s="128"/>
      <c r="K143" s="128"/>
      <c r="L143" s="128"/>
      <c r="M143" s="128"/>
      <c r="N143" s="128"/>
      <c r="O143" s="128"/>
      <c r="P143" s="128"/>
      <c r="Q143" s="128"/>
      <c r="R143" s="128"/>
      <c r="S143" s="128"/>
      <c r="T143" s="128"/>
      <c r="U143" s="129"/>
      <c r="V143" s="248"/>
      <c r="W143" s="128"/>
      <c r="X143" s="128"/>
      <c r="Y143" s="128"/>
      <c r="Z143" s="128"/>
      <c r="AA143" s="252"/>
      <c r="AB143" s="131"/>
      <c r="AC143" s="131"/>
      <c r="AD143" s="131"/>
    </row>
    <row r="144" spans="1:30" ht="16.5" customHeight="1">
      <c r="A144" s="128"/>
      <c r="B144" s="128"/>
      <c r="C144" s="128"/>
      <c r="D144" s="128"/>
      <c r="E144" s="128"/>
      <c r="F144" s="128"/>
      <c r="G144" s="128"/>
      <c r="H144" s="128"/>
      <c r="I144" s="128"/>
      <c r="J144" s="128"/>
      <c r="K144" s="128"/>
      <c r="L144" s="128"/>
      <c r="M144" s="128"/>
      <c r="N144" s="128"/>
      <c r="O144" s="128"/>
      <c r="P144" s="128"/>
      <c r="Q144" s="128"/>
      <c r="R144" s="128"/>
      <c r="S144" s="128"/>
      <c r="T144" s="128"/>
      <c r="U144" s="129"/>
      <c r="V144" s="248"/>
      <c r="W144" s="128"/>
      <c r="X144" s="128"/>
      <c r="Y144" s="128"/>
      <c r="Z144" s="128"/>
      <c r="AA144" s="252"/>
      <c r="AB144" s="131"/>
      <c r="AC144" s="131"/>
      <c r="AD144" s="131"/>
    </row>
    <row r="145" spans="1:30" ht="16.5" customHeight="1">
      <c r="A145" s="128"/>
      <c r="B145" s="128"/>
      <c r="C145" s="128"/>
      <c r="D145" s="128"/>
      <c r="E145" s="128"/>
      <c r="F145" s="128"/>
      <c r="G145" s="128"/>
      <c r="H145" s="128"/>
      <c r="I145" s="128"/>
      <c r="J145" s="128"/>
      <c r="K145" s="128"/>
      <c r="L145" s="128"/>
      <c r="M145" s="128"/>
      <c r="N145" s="128"/>
      <c r="O145" s="128"/>
      <c r="P145" s="128"/>
      <c r="Q145" s="128"/>
      <c r="R145" s="128"/>
      <c r="S145" s="128"/>
      <c r="T145" s="128"/>
      <c r="U145" s="129"/>
      <c r="V145" s="248"/>
      <c r="W145" s="128"/>
      <c r="X145" s="128"/>
      <c r="Y145" s="128"/>
      <c r="Z145" s="128"/>
      <c r="AA145" s="252"/>
      <c r="AB145" s="131"/>
      <c r="AC145" s="131"/>
      <c r="AD145" s="131"/>
    </row>
    <row r="146" spans="1:30" ht="16.5" customHeight="1">
      <c r="A146" s="128"/>
      <c r="B146" s="128"/>
      <c r="C146" s="128"/>
      <c r="D146" s="128"/>
      <c r="E146" s="128"/>
      <c r="F146" s="128"/>
      <c r="G146" s="128"/>
      <c r="H146" s="128"/>
      <c r="I146" s="128"/>
      <c r="J146" s="128"/>
      <c r="K146" s="128"/>
      <c r="L146" s="128"/>
      <c r="M146" s="128"/>
      <c r="N146" s="128"/>
      <c r="O146" s="128"/>
      <c r="P146" s="128"/>
      <c r="Q146" s="128"/>
      <c r="R146" s="128"/>
      <c r="S146" s="128"/>
      <c r="T146" s="128"/>
      <c r="U146" s="129"/>
      <c r="V146" s="248"/>
      <c r="W146" s="128"/>
      <c r="X146" s="128"/>
      <c r="Y146" s="128"/>
      <c r="Z146" s="128"/>
      <c r="AA146" s="252"/>
      <c r="AB146" s="131"/>
      <c r="AC146" s="131"/>
      <c r="AD146" s="131"/>
    </row>
    <row r="147" spans="1:30" ht="16.5" customHeight="1">
      <c r="A147" s="128"/>
      <c r="B147" s="128"/>
      <c r="C147" s="128"/>
      <c r="D147" s="128"/>
      <c r="E147" s="128"/>
      <c r="F147" s="128"/>
      <c r="G147" s="128"/>
      <c r="H147" s="128"/>
      <c r="I147" s="128"/>
      <c r="J147" s="128"/>
      <c r="K147" s="128"/>
      <c r="L147" s="128"/>
      <c r="M147" s="128"/>
      <c r="N147" s="128"/>
      <c r="O147" s="128"/>
      <c r="P147" s="128"/>
      <c r="Q147" s="128"/>
      <c r="R147" s="128"/>
      <c r="S147" s="128"/>
      <c r="T147" s="128"/>
      <c r="U147" s="129"/>
      <c r="V147" s="248"/>
      <c r="W147" s="128"/>
      <c r="X147" s="128"/>
      <c r="Y147" s="128"/>
      <c r="Z147" s="128"/>
      <c r="AA147" s="252"/>
      <c r="AB147" s="131"/>
      <c r="AC147" s="131"/>
      <c r="AD147" s="131"/>
    </row>
    <row r="148" spans="1:30" ht="16.5" customHeight="1">
      <c r="A148" s="128"/>
      <c r="B148" s="128"/>
      <c r="C148" s="128"/>
      <c r="D148" s="128"/>
      <c r="E148" s="128"/>
      <c r="F148" s="128"/>
      <c r="G148" s="128"/>
      <c r="H148" s="128"/>
      <c r="I148" s="128"/>
      <c r="J148" s="128"/>
      <c r="K148" s="128"/>
      <c r="L148" s="128"/>
      <c r="M148" s="128"/>
      <c r="N148" s="128"/>
      <c r="O148" s="128"/>
      <c r="P148" s="128"/>
      <c r="Q148" s="128"/>
      <c r="R148" s="128"/>
      <c r="S148" s="128"/>
      <c r="T148" s="128"/>
      <c r="U148" s="129"/>
      <c r="V148" s="248"/>
      <c r="W148" s="128"/>
      <c r="X148" s="128"/>
      <c r="Y148" s="128"/>
      <c r="Z148" s="128"/>
      <c r="AA148" s="252"/>
      <c r="AB148" s="131"/>
      <c r="AC148" s="131"/>
      <c r="AD148" s="131"/>
    </row>
    <row r="149" spans="1:30" ht="16.5" customHeight="1">
      <c r="A149" s="128"/>
      <c r="B149" s="128"/>
      <c r="C149" s="128"/>
      <c r="D149" s="128"/>
      <c r="E149" s="128"/>
      <c r="F149" s="128"/>
      <c r="G149" s="128"/>
      <c r="H149" s="128"/>
      <c r="I149" s="128"/>
      <c r="J149" s="128"/>
      <c r="K149" s="128"/>
      <c r="L149" s="128"/>
      <c r="M149" s="128"/>
      <c r="N149" s="128"/>
      <c r="O149" s="128"/>
      <c r="P149" s="128"/>
      <c r="Q149" s="128"/>
      <c r="R149" s="128"/>
      <c r="S149" s="128"/>
      <c r="T149" s="128"/>
      <c r="U149" s="129"/>
      <c r="V149" s="248"/>
      <c r="W149" s="128"/>
      <c r="X149" s="128"/>
      <c r="Y149" s="128"/>
      <c r="Z149" s="128"/>
      <c r="AA149" s="252"/>
      <c r="AB149" s="131"/>
      <c r="AC149" s="131"/>
      <c r="AD149" s="131"/>
    </row>
    <row r="150" spans="1:30" ht="16.5" customHeight="1">
      <c r="A150" s="128"/>
      <c r="B150" s="128"/>
      <c r="C150" s="128"/>
      <c r="D150" s="128"/>
      <c r="E150" s="128"/>
      <c r="F150" s="128"/>
      <c r="G150" s="128"/>
      <c r="H150" s="128"/>
      <c r="I150" s="128"/>
      <c r="J150" s="128"/>
      <c r="K150" s="128"/>
      <c r="L150" s="128"/>
      <c r="M150" s="128"/>
      <c r="N150" s="128"/>
      <c r="O150" s="128"/>
      <c r="P150" s="128"/>
      <c r="Q150" s="128"/>
      <c r="R150" s="128"/>
      <c r="S150" s="128"/>
      <c r="T150" s="128"/>
      <c r="U150" s="129"/>
      <c r="V150" s="248"/>
      <c r="W150" s="128"/>
      <c r="X150" s="128"/>
      <c r="Y150" s="128"/>
      <c r="Z150" s="128"/>
      <c r="AA150" s="252"/>
      <c r="AB150" s="131"/>
      <c r="AC150" s="131"/>
      <c r="AD150" s="131"/>
    </row>
    <row r="151" spans="1:30" ht="16.5" customHeight="1">
      <c r="A151" s="128"/>
      <c r="B151" s="128"/>
      <c r="C151" s="128"/>
      <c r="D151" s="128"/>
      <c r="E151" s="128"/>
      <c r="F151" s="128"/>
      <c r="G151" s="128"/>
      <c r="H151" s="128"/>
      <c r="I151" s="128"/>
      <c r="J151" s="128"/>
      <c r="K151" s="128"/>
      <c r="L151" s="128"/>
      <c r="M151" s="128"/>
      <c r="N151" s="128"/>
      <c r="O151" s="128"/>
      <c r="P151" s="128"/>
      <c r="Q151" s="128"/>
      <c r="R151" s="128"/>
      <c r="S151" s="128"/>
      <c r="T151" s="128"/>
      <c r="U151" s="129"/>
      <c r="V151" s="248"/>
      <c r="W151" s="128"/>
      <c r="X151" s="128"/>
      <c r="Y151" s="128"/>
      <c r="Z151" s="128"/>
      <c r="AA151" s="252"/>
      <c r="AB151" s="131"/>
      <c r="AC151" s="131"/>
      <c r="AD151" s="131"/>
    </row>
    <row r="152" spans="1:30" ht="16.5" customHeight="1">
      <c r="A152" s="128"/>
      <c r="B152" s="128"/>
      <c r="C152" s="128"/>
      <c r="D152" s="128"/>
      <c r="E152" s="128"/>
      <c r="F152" s="128"/>
      <c r="G152" s="128"/>
      <c r="H152" s="128"/>
      <c r="I152" s="128"/>
      <c r="J152" s="128"/>
      <c r="K152" s="128"/>
      <c r="L152" s="128"/>
      <c r="M152" s="128"/>
      <c r="N152" s="128"/>
      <c r="O152" s="128"/>
      <c r="P152" s="128"/>
      <c r="Q152" s="128"/>
      <c r="R152" s="128"/>
      <c r="S152" s="128"/>
      <c r="T152" s="128"/>
      <c r="U152" s="129"/>
      <c r="V152" s="248"/>
      <c r="W152" s="128"/>
      <c r="X152" s="128"/>
      <c r="Y152" s="128"/>
      <c r="Z152" s="128"/>
      <c r="AA152" s="252"/>
      <c r="AB152" s="131"/>
      <c r="AC152" s="131"/>
      <c r="AD152" s="131"/>
    </row>
    <row r="153" spans="1:30" ht="16.5" customHeight="1">
      <c r="A153" s="128"/>
      <c r="B153" s="128"/>
      <c r="C153" s="128"/>
      <c r="D153" s="128"/>
      <c r="E153" s="128"/>
      <c r="F153" s="128"/>
      <c r="G153" s="128"/>
      <c r="H153" s="128"/>
      <c r="I153" s="128"/>
      <c r="J153" s="128"/>
      <c r="K153" s="128"/>
      <c r="L153" s="128"/>
      <c r="M153" s="128"/>
      <c r="N153" s="128"/>
      <c r="O153" s="128"/>
      <c r="P153" s="128"/>
      <c r="Q153" s="128"/>
      <c r="R153" s="128"/>
      <c r="S153" s="128"/>
      <c r="T153" s="128"/>
      <c r="U153" s="129"/>
      <c r="V153" s="248"/>
      <c r="W153" s="128"/>
      <c r="X153" s="128"/>
      <c r="Y153" s="128"/>
      <c r="Z153" s="128"/>
      <c r="AA153" s="252"/>
      <c r="AB153" s="131"/>
      <c r="AC153" s="131"/>
      <c r="AD153" s="131"/>
    </row>
    <row r="154" spans="1:30" ht="16.5" customHeight="1">
      <c r="A154" s="128"/>
      <c r="B154" s="128"/>
      <c r="C154" s="128"/>
      <c r="D154" s="128"/>
      <c r="E154" s="128"/>
      <c r="F154" s="128"/>
      <c r="G154" s="128"/>
      <c r="H154" s="128"/>
      <c r="I154" s="128"/>
      <c r="J154" s="128"/>
      <c r="K154" s="128"/>
      <c r="L154" s="128"/>
      <c r="M154" s="128"/>
      <c r="N154" s="128"/>
      <c r="O154" s="128"/>
      <c r="P154" s="128"/>
      <c r="Q154" s="128"/>
      <c r="R154" s="128"/>
      <c r="S154" s="128"/>
      <c r="T154" s="128"/>
      <c r="U154" s="129"/>
      <c r="V154" s="248"/>
      <c r="W154" s="128"/>
      <c r="X154" s="128"/>
      <c r="Y154" s="128"/>
      <c r="Z154" s="128"/>
      <c r="AA154" s="252"/>
      <c r="AB154" s="131"/>
      <c r="AC154" s="131"/>
      <c r="AD154" s="131"/>
    </row>
    <row r="155" spans="1:30" ht="16.5" customHeight="1">
      <c r="A155" s="128"/>
      <c r="B155" s="128"/>
      <c r="C155" s="128"/>
      <c r="D155" s="128"/>
      <c r="E155" s="128"/>
      <c r="F155" s="128"/>
      <c r="G155" s="128"/>
      <c r="H155" s="128"/>
      <c r="I155" s="128"/>
      <c r="J155" s="128"/>
      <c r="K155" s="128"/>
      <c r="L155" s="128"/>
      <c r="M155" s="128"/>
      <c r="N155" s="128"/>
      <c r="O155" s="128"/>
      <c r="P155" s="128"/>
      <c r="Q155" s="128"/>
      <c r="R155" s="128"/>
      <c r="S155" s="128"/>
      <c r="T155" s="128"/>
      <c r="U155" s="129"/>
      <c r="V155" s="248"/>
      <c r="W155" s="128"/>
      <c r="X155" s="128"/>
      <c r="Y155" s="128"/>
      <c r="Z155" s="128"/>
      <c r="AA155" s="252"/>
      <c r="AB155" s="131"/>
      <c r="AC155" s="131"/>
      <c r="AD155" s="131"/>
    </row>
    <row r="156" spans="1:30" ht="16.5" customHeight="1">
      <c r="A156" s="128"/>
      <c r="B156" s="128"/>
      <c r="C156" s="128"/>
      <c r="D156" s="128"/>
      <c r="E156" s="128"/>
      <c r="F156" s="128"/>
      <c r="G156" s="128"/>
      <c r="H156" s="128"/>
      <c r="I156" s="128"/>
      <c r="J156" s="128"/>
      <c r="K156" s="128"/>
      <c r="L156" s="128"/>
      <c r="M156" s="128"/>
      <c r="N156" s="128"/>
      <c r="O156" s="128"/>
      <c r="P156" s="128"/>
      <c r="Q156" s="128"/>
      <c r="R156" s="128"/>
      <c r="S156" s="128"/>
      <c r="T156" s="128"/>
      <c r="U156" s="129"/>
      <c r="V156" s="248"/>
      <c r="W156" s="128"/>
      <c r="X156" s="128"/>
      <c r="Y156" s="128"/>
      <c r="Z156" s="128"/>
      <c r="AA156" s="252"/>
      <c r="AB156" s="131"/>
      <c r="AC156" s="131"/>
      <c r="AD156" s="131"/>
    </row>
    <row r="157" spans="1:30" ht="16.5" customHeight="1">
      <c r="A157" s="128"/>
      <c r="B157" s="128"/>
      <c r="C157" s="128"/>
      <c r="D157" s="128"/>
      <c r="E157" s="128"/>
      <c r="F157" s="128"/>
      <c r="G157" s="128"/>
      <c r="H157" s="128"/>
      <c r="I157" s="128"/>
      <c r="J157" s="128"/>
      <c r="K157" s="128"/>
      <c r="L157" s="128"/>
      <c r="M157" s="128"/>
      <c r="N157" s="128"/>
      <c r="O157" s="128"/>
      <c r="P157" s="128"/>
      <c r="Q157" s="128"/>
      <c r="R157" s="128"/>
      <c r="S157" s="128"/>
      <c r="T157" s="128"/>
      <c r="U157" s="129"/>
      <c r="V157" s="248"/>
      <c r="W157" s="128"/>
      <c r="X157" s="128"/>
      <c r="Y157" s="128"/>
      <c r="Z157" s="128"/>
      <c r="AA157" s="252"/>
      <c r="AB157" s="131"/>
      <c r="AC157" s="131"/>
      <c r="AD157" s="131"/>
    </row>
    <row r="158" spans="1:30" ht="16.5" customHeight="1">
      <c r="A158" s="128"/>
      <c r="B158" s="128"/>
      <c r="C158" s="128"/>
      <c r="D158" s="128"/>
      <c r="E158" s="128"/>
      <c r="F158" s="128"/>
      <c r="G158" s="128"/>
      <c r="H158" s="128"/>
      <c r="I158" s="128"/>
      <c r="J158" s="128"/>
      <c r="K158" s="128"/>
      <c r="L158" s="128"/>
      <c r="M158" s="128"/>
      <c r="N158" s="128"/>
      <c r="O158" s="128"/>
      <c r="P158" s="128"/>
      <c r="Q158" s="128"/>
      <c r="R158" s="128"/>
      <c r="S158" s="128"/>
      <c r="T158" s="128"/>
      <c r="U158" s="129"/>
      <c r="V158" s="248"/>
      <c r="W158" s="128"/>
      <c r="X158" s="128"/>
      <c r="Y158" s="128"/>
      <c r="Z158" s="128"/>
      <c r="AA158" s="252"/>
      <c r="AB158" s="131"/>
      <c r="AC158" s="131"/>
      <c r="AD158" s="131"/>
    </row>
    <row r="159" spans="1:30" ht="16.5" customHeight="1">
      <c r="A159" s="128"/>
      <c r="B159" s="128"/>
      <c r="C159" s="128"/>
      <c r="D159" s="128"/>
      <c r="E159" s="128"/>
      <c r="F159" s="128"/>
      <c r="G159" s="128"/>
      <c r="H159" s="128"/>
      <c r="I159" s="128"/>
      <c r="J159" s="128"/>
      <c r="K159" s="128"/>
      <c r="L159" s="128"/>
      <c r="M159" s="128"/>
      <c r="N159" s="128"/>
      <c r="O159" s="128"/>
      <c r="P159" s="128"/>
      <c r="Q159" s="128"/>
      <c r="R159" s="128"/>
      <c r="S159" s="128"/>
      <c r="T159" s="128"/>
      <c r="U159" s="129"/>
      <c r="V159" s="248"/>
      <c r="W159" s="128"/>
      <c r="X159" s="128"/>
      <c r="Y159" s="128"/>
      <c r="Z159" s="128"/>
      <c r="AA159" s="252"/>
      <c r="AB159" s="131"/>
      <c r="AC159" s="131"/>
      <c r="AD159" s="131"/>
    </row>
    <row r="160" spans="1:30" ht="16.5" customHeight="1">
      <c r="A160" s="128"/>
      <c r="B160" s="128"/>
      <c r="C160" s="128"/>
      <c r="D160" s="128"/>
      <c r="E160" s="128"/>
      <c r="F160" s="128"/>
      <c r="G160" s="128"/>
      <c r="H160" s="128"/>
      <c r="I160" s="128"/>
      <c r="J160" s="128"/>
      <c r="K160" s="128"/>
      <c r="L160" s="128"/>
      <c r="M160" s="128"/>
      <c r="N160" s="128"/>
      <c r="O160" s="128"/>
      <c r="P160" s="128"/>
      <c r="Q160" s="128"/>
      <c r="R160" s="128"/>
      <c r="S160" s="128"/>
      <c r="T160" s="128"/>
      <c r="U160" s="129"/>
      <c r="V160" s="248"/>
      <c r="W160" s="128"/>
      <c r="X160" s="128"/>
      <c r="Y160" s="128"/>
      <c r="Z160" s="128"/>
      <c r="AA160" s="252"/>
      <c r="AB160" s="131"/>
      <c r="AC160" s="131"/>
      <c r="AD160" s="131"/>
    </row>
    <row r="161" spans="1:30" ht="16.5" customHeight="1">
      <c r="A161" s="128"/>
      <c r="B161" s="128"/>
      <c r="C161" s="128"/>
      <c r="D161" s="128"/>
      <c r="E161" s="128"/>
      <c r="F161" s="128"/>
      <c r="G161" s="128"/>
      <c r="H161" s="128"/>
      <c r="I161" s="128"/>
      <c r="J161" s="128"/>
      <c r="K161" s="128"/>
      <c r="L161" s="128"/>
      <c r="M161" s="128"/>
      <c r="N161" s="128"/>
      <c r="O161" s="128"/>
      <c r="P161" s="128"/>
      <c r="Q161" s="128"/>
      <c r="R161" s="128"/>
      <c r="S161" s="128"/>
      <c r="T161" s="128"/>
      <c r="U161" s="129"/>
      <c r="V161" s="248"/>
      <c r="W161" s="128"/>
      <c r="X161" s="128"/>
      <c r="Y161" s="128"/>
      <c r="Z161" s="128"/>
      <c r="AA161" s="252"/>
      <c r="AB161" s="131"/>
      <c r="AC161" s="131"/>
      <c r="AD161" s="131"/>
    </row>
    <row r="162" spans="1:30" ht="16.5" customHeight="1">
      <c r="A162" s="128"/>
      <c r="B162" s="128"/>
      <c r="C162" s="128"/>
      <c r="D162" s="128"/>
      <c r="E162" s="128"/>
      <c r="F162" s="128"/>
      <c r="G162" s="128"/>
      <c r="H162" s="128"/>
      <c r="I162" s="128"/>
      <c r="J162" s="128"/>
      <c r="K162" s="128"/>
      <c r="L162" s="128"/>
      <c r="M162" s="128"/>
      <c r="N162" s="128"/>
      <c r="O162" s="128"/>
      <c r="P162" s="128"/>
      <c r="Q162" s="128"/>
      <c r="R162" s="128"/>
      <c r="S162" s="128"/>
      <c r="T162" s="128"/>
      <c r="U162" s="129"/>
      <c r="V162" s="248"/>
      <c r="W162" s="128"/>
      <c r="X162" s="128"/>
      <c r="Y162" s="128"/>
      <c r="Z162" s="128"/>
      <c r="AA162" s="252"/>
      <c r="AB162" s="131"/>
      <c r="AC162" s="131"/>
      <c r="AD162" s="131"/>
    </row>
    <row r="163" spans="1:30" ht="16.5" customHeight="1">
      <c r="A163" s="128"/>
      <c r="B163" s="128"/>
      <c r="C163" s="128"/>
      <c r="D163" s="128"/>
      <c r="E163" s="128"/>
      <c r="F163" s="128"/>
      <c r="G163" s="128"/>
      <c r="H163" s="128"/>
      <c r="I163" s="128"/>
      <c r="J163" s="128"/>
      <c r="K163" s="128"/>
      <c r="L163" s="128"/>
      <c r="M163" s="128"/>
      <c r="N163" s="128"/>
      <c r="O163" s="128"/>
      <c r="P163" s="128"/>
      <c r="Q163" s="128"/>
      <c r="R163" s="128"/>
      <c r="S163" s="128"/>
      <c r="T163" s="128"/>
      <c r="U163" s="129"/>
      <c r="V163" s="248"/>
      <c r="W163" s="128"/>
      <c r="X163" s="128"/>
      <c r="Y163" s="128"/>
      <c r="Z163" s="128"/>
      <c r="AA163" s="252"/>
      <c r="AB163" s="131"/>
      <c r="AC163" s="131"/>
      <c r="AD163" s="131"/>
    </row>
    <row r="164" spans="1:30" ht="16.5" customHeight="1">
      <c r="A164" s="128"/>
      <c r="B164" s="128"/>
      <c r="C164" s="128"/>
      <c r="D164" s="128"/>
      <c r="E164" s="128"/>
      <c r="F164" s="128"/>
      <c r="G164" s="128"/>
      <c r="H164" s="128"/>
      <c r="I164" s="128"/>
      <c r="J164" s="128"/>
      <c r="K164" s="128"/>
      <c r="L164" s="128"/>
      <c r="M164" s="128"/>
      <c r="N164" s="128"/>
      <c r="O164" s="128"/>
      <c r="P164" s="128"/>
      <c r="Q164" s="128"/>
      <c r="R164" s="128"/>
      <c r="S164" s="128"/>
      <c r="T164" s="128"/>
      <c r="U164" s="129"/>
      <c r="V164" s="248"/>
      <c r="W164" s="128"/>
      <c r="X164" s="128"/>
      <c r="Y164" s="128"/>
      <c r="Z164" s="128"/>
      <c r="AA164" s="252"/>
      <c r="AB164" s="131"/>
      <c r="AC164" s="131"/>
      <c r="AD164" s="131"/>
    </row>
    <row r="165" spans="1:30" ht="16.5" customHeight="1">
      <c r="A165" s="128"/>
      <c r="B165" s="128"/>
      <c r="C165" s="128"/>
      <c r="D165" s="128"/>
      <c r="E165" s="128"/>
      <c r="F165" s="128"/>
      <c r="G165" s="128"/>
      <c r="H165" s="128"/>
      <c r="I165" s="128"/>
      <c r="J165" s="128"/>
      <c r="K165" s="128"/>
      <c r="L165" s="128"/>
      <c r="M165" s="128"/>
      <c r="N165" s="128"/>
      <c r="O165" s="128"/>
      <c r="P165" s="128"/>
      <c r="Q165" s="128"/>
      <c r="R165" s="128"/>
      <c r="S165" s="128"/>
      <c r="T165" s="128"/>
      <c r="U165" s="129"/>
      <c r="V165" s="248"/>
      <c r="W165" s="128"/>
      <c r="X165" s="128"/>
      <c r="Y165" s="128"/>
      <c r="Z165" s="128"/>
      <c r="AA165" s="252"/>
      <c r="AB165" s="131"/>
      <c r="AC165" s="131"/>
      <c r="AD165" s="131"/>
    </row>
    <row r="166" spans="1:30" ht="16.5" customHeight="1">
      <c r="A166" s="128"/>
      <c r="B166" s="128"/>
      <c r="C166" s="128"/>
      <c r="D166" s="128"/>
      <c r="E166" s="128"/>
      <c r="F166" s="128"/>
      <c r="G166" s="128"/>
      <c r="H166" s="128"/>
      <c r="I166" s="128"/>
      <c r="J166" s="128"/>
      <c r="K166" s="128"/>
      <c r="L166" s="128"/>
      <c r="M166" s="128"/>
      <c r="N166" s="128"/>
      <c r="O166" s="128"/>
      <c r="P166" s="128"/>
      <c r="Q166" s="128"/>
      <c r="R166" s="128"/>
      <c r="S166" s="128"/>
      <c r="T166" s="128"/>
      <c r="U166" s="129"/>
      <c r="V166" s="248"/>
      <c r="W166" s="128"/>
      <c r="X166" s="128"/>
      <c r="Y166" s="128"/>
      <c r="Z166" s="128"/>
      <c r="AA166" s="252"/>
      <c r="AB166" s="131"/>
      <c r="AC166" s="131"/>
      <c r="AD166" s="131"/>
    </row>
    <row r="167" spans="1:30" ht="16.5" customHeight="1">
      <c r="A167" s="128"/>
      <c r="B167" s="128"/>
      <c r="C167" s="128"/>
      <c r="D167" s="128"/>
      <c r="E167" s="128"/>
      <c r="F167" s="128"/>
      <c r="G167" s="128"/>
      <c r="H167" s="128"/>
      <c r="I167" s="128"/>
      <c r="J167" s="128"/>
      <c r="K167" s="128"/>
      <c r="L167" s="128"/>
      <c r="M167" s="128"/>
      <c r="N167" s="128"/>
      <c r="O167" s="128"/>
      <c r="P167" s="128"/>
      <c r="Q167" s="128"/>
      <c r="R167" s="128"/>
      <c r="S167" s="128"/>
      <c r="T167" s="128"/>
      <c r="U167" s="129"/>
      <c r="V167" s="248"/>
      <c r="W167" s="128"/>
      <c r="X167" s="128"/>
      <c r="Y167" s="128"/>
      <c r="Z167" s="128"/>
      <c r="AA167" s="252"/>
      <c r="AB167" s="131"/>
      <c r="AC167" s="131"/>
      <c r="AD167" s="131"/>
    </row>
    <row r="168" spans="1:30" ht="16.5" customHeight="1">
      <c r="A168" s="128"/>
      <c r="B168" s="128"/>
      <c r="C168" s="128"/>
      <c r="D168" s="128"/>
      <c r="E168" s="128"/>
      <c r="F168" s="128"/>
      <c r="G168" s="128"/>
      <c r="H168" s="128"/>
      <c r="I168" s="128"/>
      <c r="J168" s="128"/>
      <c r="K168" s="128"/>
      <c r="L168" s="128"/>
      <c r="M168" s="128"/>
      <c r="N168" s="128"/>
      <c r="O168" s="128"/>
      <c r="P168" s="128"/>
      <c r="Q168" s="128"/>
      <c r="R168" s="128"/>
      <c r="S168" s="128"/>
      <c r="T168" s="128"/>
      <c r="U168" s="129"/>
      <c r="V168" s="248"/>
      <c r="W168" s="128"/>
      <c r="X168" s="128"/>
      <c r="Y168" s="128"/>
      <c r="Z168" s="128"/>
      <c r="AA168" s="252"/>
      <c r="AB168" s="131"/>
      <c r="AC168" s="131"/>
      <c r="AD168" s="131"/>
    </row>
    <row r="169" spans="1:30" ht="16.5" customHeight="1">
      <c r="A169" s="128"/>
      <c r="B169" s="128"/>
      <c r="C169" s="128"/>
      <c r="D169" s="128"/>
      <c r="E169" s="128"/>
      <c r="F169" s="128"/>
      <c r="G169" s="128"/>
      <c r="H169" s="128"/>
      <c r="I169" s="128"/>
      <c r="J169" s="128"/>
      <c r="K169" s="128"/>
      <c r="L169" s="128"/>
      <c r="M169" s="128"/>
      <c r="N169" s="128"/>
      <c r="O169" s="128"/>
      <c r="P169" s="128"/>
      <c r="Q169" s="128"/>
      <c r="R169" s="128"/>
      <c r="S169" s="128"/>
      <c r="T169" s="128"/>
      <c r="U169" s="129"/>
      <c r="V169" s="248"/>
      <c r="W169" s="128"/>
      <c r="X169" s="128"/>
      <c r="Y169" s="128"/>
      <c r="Z169" s="128"/>
      <c r="AA169" s="252"/>
      <c r="AB169" s="131"/>
      <c r="AC169" s="131"/>
      <c r="AD169" s="131"/>
    </row>
    <row r="170" spans="1:30" ht="16.5" customHeight="1">
      <c r="A170" s="128"/>
      <c r="B170" s="128"/>
      <c r="C170" s="128"/>
      <c r="D170" s="128"/>
      <c r="E170" s="128"/>
      <c r="F170" s="128"/>
      <c r="G170" s="128"/>
      <c r="H170" s="128"/>
      <c r="I170" s="128"/>
      <c r="J170" s="128"/>
      <c r="K170" s="128"/>
      <c r="L170" s="128"/>
      <c r="M170" s="128"/>
      <c r="N170" s="128"/>
      <c r="O170" s="128"/>
      <c r="P170" s="128"/>
      <c r="Q170" s="128"/>
      <c r="R170" s="128"/>
      <c r="S170" s="128"/>
      <c r="T170" s="128"/>
      <c r="U170" s="129"/>
      <c r="V170" s="248"/>
      <c r="W170" s="128"/>
      <c r="X170" s="128"/>
      <c r="Y170" s="128"/>
      <c r="Z170" s="128"/>
      <c r="AA170" s="252"/>
      <c r="AB170" s="131"/>
      <c r="AC170" s="131"/>
      <c r="AD170" s="131"/>
    </row>
    <row r="171" spans="1:30" ht="16.5" customHeight="1">
      <c r="A171" s="128"/>
      <c r="B171" s="128"/>
      <c r="C171" s="128"/>
      <c r="D171" s="128"/>
      <c r="E171" s="128"/>
      <c r="F171" s="128"/>
      <c r="G171" s="128"/>
      <c r="H171" s="128"/>
      <c r="I171" s="128"/>
      <c r="J171" s="128"/>
      <c r="K171" s="128"/>
      <c r="L171" s="128"/>
      <c r="M171" s="128"/>
      <c r="N171" s="128"/>
      <c r="O171" s="128"/>
      <c r="P171" s="128"/>
      <c r="Q171" s="128"/>
      <c r="R171" s="128"/>
      <c r="S171" s="128"/>
      <c r="T171" s="128"/>
      <c r="U171" s="129"/>
      <c r="V171" s="248"/>
      <c r="W171" s="128"/>
      <c r="X171" s="128"/>
      <c r="Y171" s="128"/>
      <c r="Z171" s="128"/>
      <c r="AA171" s="252"/>
      <c r="AB171" s="131"/>
      <c r="AC171" s="131"/>
      <c r="AD171" s="131"/>
    </row>
    <row r="172" spans="1:30" ht="16.5" customHeight="1">
      <c r="A172" s="128"/>
      <c r="B172" s="128"/>
      <c r="C172" s="128"/>
      <c r="D172" s="128"/>
      <c r="E172" s="128"/>
      <c r="F172" s="128"/>
      <c r="G172" s="128"/>
      <c r="H172" s="128"/>
      <c r="I172" s="128"/>
      <c r="J172" s="128"/>
      <c r="K172" s="128"/>
      <c r="L172" s="128"/>
      <c r="M172" s="128"/>
      <c r="N172" s="128"/>
      <c r="O172" s="128"/>
      <c r="P172" s="128"/>
      <c r="Q172" s="128"/>
      <c r="R172" s="128"/>
      <c r="S172" s="128"/>
      <c r="T172" s="128"/>
      <c r="U172" s="129"/>
      <c r="V172" s="248"/>
      <c r="W172" s="128"/>
      <c r="X172" s="128"/>
      <c r="Y172" s="128"/>
      <c r="Z172" s="128"/>
      <c r="AA172" s="252"/>
      <c r="AB172" s="131"/>
      <c r="AC172" s="131"/>
      <c r="AD172" s="131"/>
    </row>
    <row r="173" spans="1:30" ht="16.5" customHeight="1">
      <c r="A173" s="128"/>
      <c r="B173" s="128"/>
      <c r="C173" s="128"/>
      <c r="D173" s="128"/>
      <c r="E173" s="128"/>
      <c r="F173" s="128"/>
      <c r="G173" s="128"/>
      <c r="H173" s="128"/>
      <c r="I173" s="128"/>
      <c r="J173" s="128"/>
      <c r="K173" s="128"/>
      <c r="L173" s="128"/>
      <c r="M173" s="128"/>
      <c r="N173" s="128"/>
      <c r="O173" s="128"/>
      <c r="P173" s="128"/>
      <c r="Q173" s="128"/>
      <c r="R173" s="128"/>
      <c r="S173" s="128"/>
      <c r="T173" s="128"/>
      <c r="U173" s="129"/>
      <c r="V173" s="248"/>
      <c r="W173" s="128"/>
      <c r="X173" s="128"/>
      <c r="Y173" s="128"/>
      <c r="Z173" s="128"/>
      <c r="AA173" s="252"/>
      <c r="AB173" s="131"/>
      <c r="AC173" s="131"/>
      <c r="AD173" s="131"/>
    </row>
    <row r="174" spans="1:30" ht="16.5" customHeight="1">
      <c r="A174" s="128"/>
      <c r="B174" s="128"/>
      <c r="C174" s="128"/>
      <c r="D174" s="128"/>
      <c r="E174" s="128"/>
      <c r="F174" s="128"/>
      <c r="G174" s="128"/>
      <c r="H174" s="128"/>
      <c r="I174" s="128"/>
      <c r="J174" s="128"/>
      <c r="K174" s="128"/>
      <c r="L174" s="128"/>
      <c r="M174" s="128"/>
      <c r="N174" s="128"/>
      <c r="O174" s="128"/>
      <c r="P174" s="128"/>
      <c r="Q174" s="128"/>
      <c r="R174" s="128"/>
      <c r="S174" s="128"/>
      <c r="T174" s="128"/>
      <c r="U174" s="129"/>
      <c r="V174" s="248"/>
      <c r="W174" s="128"/>
      <c r="X174" s="128"/>
      <c r="Y174" s="128"/>
      <c r="Z174" s="128"/>
      <c r="AA174" s="252"/>
      <c r="AB174" s="131"/>
      <c r="AC174" s="131"/>
      <c r="AD174" s="131"/>
    </row>
    <row r="175" spans="1:30" ht="16.5" customHeight="1">
      <c r="A175" s="128"/>
      <c r="B175" s="128"/>
      <c r="C175" s="128"/>
      <c r="D175" s="128"/>
      <c r="E175" s="128"/>
      <c r="F175" s="128"/>
      <c r="G175" s="128"/>
      <c r="H175" s="128"/>
      <c r="I175" s="128"/>
      <c r="J175" s="128"/>
      <c r="K175" s="128"/>
      <c r="L175" s="128"/>
      <c r="M175" s="128"/>
      <c r="N175" s="128"/>
      <c r="O175" s="128"/>
      <c r="P175" s="128"/>
      <c r="Q175" s="128"/>
      <c r="R175" s="128"/>
      <c r="S175" s="128"/>
      <c r="T175" s="128"/>
      <c r="U175" s="129"/>
      <c r="V175" s="248"/>
      <c r="W175" s="128"/>
      <c r="X175" s="128"/>
      <c r="Y175" s="128"/>
      <c r="Z175" s="128"/>
      <c r="AA175" s="252"/>
      <c r="AB175" s="131"/>
      <c r="AC175" s="131"/>
      <c r="AD175" s="131"/>
    </row>
    <row r="176" spans="1:30" ht="16.5" customHeight="1">
      <c r="A176" s="128"/>
      <c r="B176" s="128"/>
      <c r="C176" s="128"/>
      <c r="D176" s="128"/>
      <c r="E176" s="128"/>
      <c r="F176" s="128"/>
      <c r="G176" s="128"/>
      <c r="H176" s="128"/>
      <c r="I176" s="128"/>
      <c r="J176" s="128"/>
      <c r="K176" s="128"/>
      <c r="L176" s="128"/>
      <c r="M176" s="128"/>
      <c r="N176" s="128"/>
      <c r="O176" s="128"/>
      <c r="P176" s="128"/>
      <c r="Q176" s="128"/>
      <c r="R176" s="128"/>
      <c r="S176" s="128"/>
      <c r="T176" s="128"/>
      <c r="U176" s="129"/>
      <c r="V176" s="248"/>
      <c r="W176" s="128"/>
      <c r="X176" s="128"/>
      <c r="Y176" s="128"/>
      <c r="Z176" s="128"/>
      <c r="AA176" s="252"/>
      <c r="AB176" s="131"/>
      <c r="AC176" s="131"/>
      <c r="AD176" s="131"/>
    </row>
    <row r="177" spans="1:30" ht="16.5" customHeight="1">
      <c r="A177" s="128"/>
      <c r="B177" s="128"/>
      <c r="C177" s="128"/>
      <c r="D177" s="128"/>
      <c r="E177" s="128"/>
      <c r="F177" s="128"/>
      <c r="G177" s="128"/>
      <c r="H177" s="128"/>
      <c r="I177" s="128"/>
      <c r="J177" s="128"/>
      <c r="K177" s="128"/>
      <c r="L177" s="128"/>
      <c r="M177" s="128"/>
      <c r="N177" s="128"/>
      <c r="O177" s="128"/>
      <c r="P177" s="128"/>
      <c r="Q177" s="128"/>
      <c r="R177" s="128"/>
      <c r="S177" s="128"/>
      <c r="T177" s="128"/>
      <c r="U177" s="129"/>
      <c r="V177" s="248"/>
      <c r="W177" s="128"/>
      <c r="X177" s="128"/>
      <c r="Y177" s="128"/>
      <c r="Z177" s="128"/>
      <c r="AA177" s="252"/>
      <c r="AB177" s="131"/>
      <c r="AC177" s="131"/>
      <c r="AD177" s="131"/>
    </row>
    <row r="178" spans="1:30" ht="16.5" customHeight="1">
      <c r="A178" s="128"/>
      <c r="B178" s="128"/>
      <c r="C178" s="128"/>
      <c r="D178" s="128"/>
      <c r="E178" s="128"/>
      <c r="F178" s="128"/>
      <c r="G178" s="128"/>
      <c r="H178" s="128"/>
      <c r="I178" s="128"/>
      <c r="J178" s="128"/>
      <c r="K178" s="128"/>
      <c r="L178" s="128"/>
      <c r="M178" s="128"/>
      <c r="N178" s="128"/>
      <c r="O178" s="128"/>
      <c r="P178" s="128"/>
      <c r="Q178" s="128"/>
      <c r="R178" s="128"/>
      <c r="S178" s="128"/>
      <c r="T178" s="128"/>
      <c r="U178" s="129"/>
      <c r="V178" s="248"/>
      <c r="W178" s="128"/>
      <c r="X178" s="128"/>
      <c r="Y178" s="128"/>
      <c r="Z178" s="128"/>
      <c r="AA178" s="252"/>
      <c r="AB178" s="131"/>
      <c r="AC178" s="131"/>
      <c r="AD178" s="131"/>
    </row>
    <row r="179" spans="1:30" ht="16.5" customHeight="1">
      <c r="A179" s="128"/>
      <c r="B179" s="128"/>
      <c r="C179" s="128"/>
      <c r="D179" s="128"/>
      <c r="E179" s="128"/>
      <c r="F179" s="128"/>
      <c r="G179" s="128"/>
      <c r="H179" s="128"/>
      <c r="I179" s="128"/>
      <c r="J179" s="128"/>
      <c r="K179" s="128"/>
      <c r="L179" s="128"/>
      <c r="M179" s="128"/>
      <c r="N179" s="128"/>
      <c r="O179" s="128"/>
      <c r="P179" s="128"/>
      <c r="Q179" s="128"/>
      <c r="R179" s="128"/>
      <c r="S179" s="128"/>
      <c r="T179" s="128"/>
      <c r="U179" s="129"/>
      <c r="V179" s="248"/>
      <c r="W179" s="128"/>
      <c r="X179" s="128"/>
      <c r="Y179" s="128"/>
      <c r="Z179" s="128"/>
      <c r="AA179" s="252"/>
      <c r="AB179" s="131"/>
      <c r="AC179" s="131"/>
      <c r="AD179" s="131"/>
    </row>
    <row r="180" spans="1:30" ht="16.5" customHeight="1">
      <c r="A180" s="128"/>
      <c r="B180" s="128"/>
      <c r="C180" s="128"/>
      <c r="D180" s="128"/>
      <c r="E180" s="128"/>
      <c r="F180" s="128"/>
      <c r="G180" s="128"/>
      <c r="H180" s="128"/>
      <c r="I180" s="128"/>
      <c r="J180" s="128"/>
      <c r="K180" s="128"/>
      <c r="L180" s="128"/>
      <c r="M180" s="128"/>
      <c r="N180" s="128"/>
      <c r="O180" s="128"/>
      <c r="P180" s="128"/>
      <c r="Q180" s="128"/>
      <c r="R180" s="128"/>
      <c r="S180" s="128"/>
      <c r="T180" s="128"/>
      <c r="U180" s="129"/>
      <c r="V180" s="248"/>
      <c r="W180" s="128"/>
      <c r="X180" s="128"/>
      <c r="Y180" s="128"/>
      <c r="Z180" s="128"/>
      <c r="AA180" s="252"/>
      <c r="AB180" s="131"/>
      <c r="AC180" s="131"/>
      <c r="AD180" s="131"/>
    </row>
    <row r="181" spans="1:30" ht="16.5" customHeight="1">
      <c r="A181" s="128"/>
      <c r="B181" s="128"/>
      <c r="C181" s="128"/>
      <c r="D181" s="128"/>
      <c r="E181" s="128"/>
      <c r="F181" s="128"/>
      <c r="G181" s="128"/>
      <c r="H181" s="128"/>
      <c r="I181" s="128"/>
      <c r="J181" s="128"/>
      <c r="K181" s="128"/>
      <c r="L181" s="128"/>
      <c r="M181" s="128"/>
      <c r="N181" s="128"/>
      <c r="O181" s="128"/>
      <c r="P181" s="128"/>
      <c r="Q181" s="128"/>
      <c r="R181" s="128"/>
      <c r="S181" s="128"/>
      <c r="T181" s="128"/>
      <c r="U181" s="129"/>
      <c r="V181" s="248"/>
      <c r="W181" s="128"/>
      <c r="X181" s="128"/>
      <c r="Y181" s="128"/>
      <c r="Z181" s="128"/>
      <c r="AA181" s="252"/>
      <c r="AB181" s="131"/>
      <c r="AC181" s="131"/>
      <c r="AD181" s="131"/>
    </row>
    <row r="182" spans="1:30" ht="16.5" customHeight="1">
      <c r="A182" s="128"/>
      <c r="B182" s="128"/>
      <c r="C182" s="128"/>
      <c r="D182" s="128"/>
      <c r="E182" s="128"/>
      <c r="F182" s="128"/>
      <c r="G182" s="128"/>
      <c r="H182" s="128"/>
      <c r="I182" s="128"/>
      <c r="J182" s="128"/>
      <c r="K182" s="128"/>
      <c r="L182" s="128"/>
      <c r="M182" s="128"/>
      <c r="N182" s="128"/>
      <c r="O182" s="128"/>
      <c r="P182" s="128"/>
      <c r="Q182" s="128"/>
      <c r="R182" s="128"/>
      <c r="S182" s="128"/>
      <c r="T182" s="128"/>
      <c r="U182" s="129"/>
      <c r="V182" s="248"/>
      <c r="W182" s="128"/>
      <c r="X182" s="128"/>
      <c r="Y182" s="128"/>
      <c r="Z182" s="128"/>
      <c r="AA182" s="252"/>
      <c r="AB182" s="131"/>
      <c r="AC182" s="131"/>
      <c r="AD182" s="131"/>
    </row>
    <row r="183" spans="1:30" ht="16.5" customHeight="1">
      <c r="A183" s="128"/>
      <c r="B183" s="128"/>
      <c r="C183" s="128"/>
      <c r="D183" s="128"/>
      <c r="E183" s="128"/>
      <c r="F183" s="128"/>
      <c r="G183" s="128"/>
      <c r="H183" s="128"/>
      <c r="I183" s="128"/>
      <c r="J183" s="128"/>
      <c r="K183" s="128"/>
      <c r="L183" s="128"/>
      <c r="M183" s="128"/>
      <c r="N183" s="128"/>
      <c r="O183" s="128"/>
      <c r="P183" s="128"/>
      <c r="Q183" s="128"/>
      <c r="R183" s="128"/>
      <c r="S183" s="128"/>
      <c r="T183" s="128"/>
      <c r="U183" s="129"/>
      <c r="V183" s="248"/>
      <c r="W183" s="128"/>
      <c r="X183" s="128"/>
      <c r="Y183" s="128"/>
      <c r="Z183" s="128"/>
      <c r="AA183" s="252"/>
      <c r="AB183" s="131"/>
      <c r="AC183" s="131"/>
      <c r="AD183" s="131"/>
    </row>
    <row r="184" spans="1:30" ht="16.5" customHeight="1">
      <c r="A184" s="128"/>
      <c r="B184" s="128"/>
      <c r="C184" s="128"/>
      <c r="D184" s="128"/>
      <c r="E184" s="128"/>
      <c r="F184" s="128"/>
      <c r="G184" s="128"/>
      <c r="H184" s="128"/>
      <c r="I184" s="128"/>
      <c r="J184" s="128"/>
      <c r="K184" s="128"/>
      <c r="L184" s="128"/>
      <c r="M184" s="128"/>
      <c r="N184" s="128"/>
      <c r="O184" s="128"/>
      <c r="P184" s="128"/>
      <c r="Q184" s="128"/>
      <c r="R184" s="128"/>
      <c r="S184" s="128"/>
      <c r="T184" s="128"/>
      <c r="U184" s="129"/>
      <c r="V184" s="248"/>
      <c r="W184" s="128"/>
      <c r="X184" s="128"/>
      <c r="Y184" s="128"/>
      <c r="Z184" s="128"/>
      <c r="AA184" s="252"/>
      <c r="AB184" s="131"/>
      <c r="AC184" s="131"/>
      <c r="AD184" s="131"/>
    </row>
    <row r="185" spans="1:30" ht="16.5" customHeight="1">
      <c r="A185" s="128"/>
      <c r="B185" s="128"/>
      <c r="C185" s="128"/>
      <c r="D185" s="128"/>
      <c r="E185" s="128"/>
      <c r="F185" s="128"/>
      <c r="G185" s="128"/>
      <c r="H185" s="128"/>
      <c r="I185" s="128"/>
      <c r="J185" s="128"/>
      <c r="K185" s="128"/>
      <c r="L185" s="128"/>
      <c r="M185" s="128"/>
      <c r="N185" s="128"/>
      <c r="O185" s="128"/>
      <c r="P185" s="128"/>
      <c r="Q185" s="128"/>
      <c r="R185" s="128"/>
      <c r="S185" s="128"/>
      <c r="T185" s="128"/>
      <c r="U185" s="129"/>
      <c r="V185" s="248"/>
      <c r="W185" s="128"/>
      <c r="X185" s="128"/>
      <c r="Y185" s="128"/>
      <c r="Z185" s="128"/>
      <c r="AA185" s="252"/>
      <c r="AB185" s="131"/>
      <c r="AC185" s="131"/>
      <c r="AD185" s="131"/>
    </row>
    <row r="186" spans="1:30" ht="16.5" customHeight="1">
      <c r="A186" s="128"/>
      <c r="B186" s="128"/>
      <c r="C186" s="128"/>
      <c r="D186" s="128"/>
      <c r="E186" s="128"/>
      <c r="F186" s="128"/>
      <c r="G186" s="128"/>
      <c r="H186" s="128"/>
      <c r="I186" s="128"/>
      <c r="J186" s="128"/>
      <c r="K186" s="128"/>
      <c r="L186" s="128"/>
      <c r="M186" s="128"/>
      <c r="N186" s="128"/>
      <c r="O186" s="128"/>
      <c r="P186" s="128"/>
      <c r="Q186" s="128"/>
      <c r="R186" s="128"/>
      <c r="S186" s="128"/>
      <c r="T186" s="128"/>
      <c r="U186" s="129"/>
      <c r="V186" s="248"/>
      <c r="W186" s="128"/>
      <c r="X186" s="128"/>
      <c r="Y186" s="128"/>
      <c r="Z186" s="128"/>
      <c r="AA186" s="252"/>
      <c r="AB186" s="131"/>
      <c r="AC186" s="131"/>
      <c r="AD186" s="131"/>
    </row>
    <row r="187" spans="1:30" ht="16.5" customHeight="1">
      <c r="A187" s="128"/>
      <c r="B187" s="128"/>
      <c r="C187" s="128"/>
      <c r="D187" s="128"/>
      <c r="E187" s="128"/>
      <c r="F187" s="128"/>
      <c r="G187" s="128"/>
      <c r="H187" s="128"/>
      <c r="I187" s="128"/>
      <c r="J187" s="128"/>
      <c r="K187" s="128"/>
      <c r="L187" s="128"/>
      <c r="M187" s="128"/>
      <c r="N187" s="128"/>
      <c r="O187" s="128"/>
      <c r="P187" s="128"/>
      <c r="Q187" s="128"/>
      <c r="R187" s="128"/>
      <c r="S187" s="128"/>
      <c r="T187" s="128"/>
      <c r="U187" s="129"/>
      <c r="V187" s="248"/>
      <c r="W187" s="128"/>
      <c r="X187" s="128"/>
      <c r="Y187" s="128"/>
      <c r="Z187" s="128"/>
      <c r="AA187" s="252"/>
      <c r="AB187" s="131"/>
      <c r="AC187" s="131"/>
      <c r="AD187" s="131"/>
    </row>
    <row r="188" spans="1:30" ht="16.5" customHeight="1">
      <c r="A188" s="128"/>
      <c r="B188" s="128"/>
      <c r="C188" s="128"/>
      <c r="D188" s="128"/>
      <c r="E188" s="128"/>
      <c r="F188" s="128"/>
      <c r="G188" s="128"/>
      <c r="H188" s="128"/>
      <c r="I188" s="128"/>
      <c r="J188" s="128"/>
      <c r="K188" s="128"/>
      <c r="L188" s="128"/>
      <c r="M188" s="128"/>
      <c r="N188" s="128"/>
      <c r="O188" s="128"/>
      <c r="P188" s="128"/>
      <c r="Q188" s="128"/>
      <c r="R188" s="128"/>
      <c r="S188" s="128"/>
      <c r="T188" s="128"/>
      <c r="U188" s="129"/>
      <c r="V188" s="248"/>
      <c r="W188" s="128"/>
      <c r="X188" s="128"/>
      <c r="Y188" s="128"/>
      <c r="Z188" s="128"/>
      <c r="AA188" s="252"/>
      <c r="AB188" s="131"/>
      <c r="AC188" s="131"/>
      <c r="AD188" s="131"/>
    </row>
    <row r="189" spans="1:30" ht="16.5" customHeight="1">
      <c r="A189" s="128"/>
      <c r="B189" s="128"/>
      <c r="C189" s="128"/>
      <c r="D189" s="128"/>
      <c r="E189" s="128"/>
      <c r="F189" s="128"/>
      <c r="G189" s="128"/>
      <c r="H189" s="128"/>
      <c r="I189" s="128"/>
      <c r="J189" s="128"/>
      <c r="K189" s="128"/>
      <c r="L189" s="128"/>
      <c r="M189" s="128"/>
      <c r="N189" s="128"/>
      <c r="O189" s="128"/>
      <c r="P189" s="128"/>
      <c r="Q189" s="128"/>
      <c r="R189" s="128"/>
      <c r="S189" s="128"/>
      <c r="T189" s="128"/>
      <c r="U189" s="129"/>
      <c r="V189" s="248"/>
      <c r="W189" s="128"/>
      <c r="X189" s="128"/>
      <c r="Y189" s="128"/>
      <c r="Z189" s="128"/>
      <c r="AA189" s="252"/>
      <c r="AB189" s="131"/>
      <c r="AC189" s="131"/>
      <c r="AD189" s="131"/>
    </row>
    <row r="190" spans="1:30" ht="16.5" customHeight="1">
      <c r="A190" s="128"/>
      <c r="B190" s="128"/>
      <c r="C190" s="128"/>
      <c r="D190" s="128"/>
      <c r="E190" s="128"/>
      <c r="F190" s="128"/>
      <c r="G190" s="128"/>
      <c r="H190" s="128"/>
      <c r="I190" s="128"/>
      <c r="J190" s="128"/>
      <c r="K190" s="128"/>
      <c r="L190" s="128"/>
      <c r="M190" s="128"/>
      <c r="N190" s="128"/>
      <c r="O190" s="128"/>
      <c r="P190" s="128"/>
      <c r="Q190" s="128"/>
      <c r="R190" s="128"/>
      <c r="S190" s="128"/>
      <c r="T190" s="128"/>
      <c r="U190" s="129"/>
      <c r="V190" s="248"/>
      <c r="W190" s="128"/>
      <c r="X190" s="128"/>
      <c r="Y190" s="128"/>
      <c r="Z190" s="128"/>
      <c r="AA190" s="252"/>
      <c r="AB190" s="131"/>
      <c r="AC190" s="131"/>
      <c r="AD190" s="131"/>
    </row>
    <row r="191" spans="1:30" ht="16.5" customHeight="1">
      <c r="A191" s="128"/>
      <c r="B191" s="128"/>
      <c r="C191" s="128"/>
      <c r="D191" s="128"/>
      <c r="E191" s="128"/>
      <c r="F191" s="128"/>
      <c r="G191" s="128"/>
      <c r="H191" s="128"/>
      <c r="I191" s="128"/>
      <c r="J191" s="128"/>
      <c r="K191" s="128"/>
      <c r="L191" s="128"/>
      <c r="M191" s="128"/>
      <c r="N191" s="128"/>
      <c r="O191" s="128"/>
      <c r="P191" s="128"/>
      <c r="Q191" s="128"/>
      <c r="R191" s="128"/>
      <c r="S191" s="128"/>
      <c r="T191" s="128"/>
      <c r="U191" s="129"/>
      <c r="V191" s="248"/>
      <c r="W191" s="128"/>
      <c r="X191" s="128"/>
      <c r="Y191" s="128"/>
      <c r="Z191" s="128"/>
      <c r="AA191" s="252"/>
      <c r="AB191" s="131"/>
      <c r="AC191" s="131"/>
      <c r="AD191" s="131"/>
    </row>
    <row r="192" spans="1:30" ht="16.5" customHeight="1">
      <c r="A192" s="128"/>
      <c r="B192" s="128"/>
      <c r="C192" s="128"/>
      <c r="D192" s="128"/>
      <c r="E192" s="128"/>
      <c r="F192" s="128"/>
      <c r="G192" s="128"/>
      <c r="H192" s="128"/>
      <c r="I192" s="128"/>
      <c r="J192" s="128"/>
      <c r="K192" s="128"/>
      <c r="L192" s="128"/>
      <c r="M192" s="128"/>
      <c r="N192" s="128"/>
      <c r="O192" s="128"/>
      <c r="P192" s="128"/>
      <c r="Q192" s="128"/>
      <c r="R192" s="128"/>
      <c r="S192" s="128"/>
      <c r="T192" s="128"/>
      <c r="U192" s="129"/>
      <c r="V192" s="248"/>
      <c r="W192" s="128"/>
      <c r="X192" s="128"/>
      <c r="Y192" s="128"/>
      <c r="Z192" s="128"/>
      <c r="AA192" s="252"/>
      <c r="AB192" s="131"/>
      <c r="AC192" s="131"/>
      <c r="AD192" s="131"/>
    </row>
    <row r="193" spans="1:30" ht="16.5" customHeight="1">
      <c r="A193" s="128"/>
      <c r="B193" s="128"/>
      <c r="C193" s="128"/>
      <c r="D193" s="128"/>
      <c r="E193" s="128"/>
      <c r="F193" s="128"/>
      <c r="G193" s="128"/>
      <c r="H193" s="128"/>
      <c r="I193" s="128"/>
      <c r="J193" s="128"/>
      <c r="K193" s="128"/>
      <c r="L193" s="128"/>
      <c r="M193" s="128"/>
      <c r="N193" s="128"/>
      <c r="O193" s="128"/>
      <c r="P193" s="128"/>
      <c r="Q193" s="128"/>
      <c r="R193" s="128"/>
      <c r="S193" s="128"/>
      <c r="T193" s="128"/>
      <c r="U193" s="129"/>
      <c r="V193" s="248"/>
      <c r="W193" s="128"/>
      <c r="X193" s="128"/>
      <c r="Y193" s="128"/>
      <c r="Z193" s="128"/>
      <c r="AA193" s="252"/>
      <c r="AB193" s="131"/>
      <c r="AC193" s="131"/>
      <c r="AD193" s="131"/>
    </row>
    <row r="194" spans="1:30" ht="16.5" customHeight="1">
      <c r="A194" s="128"/>
      <c r="B194" s="128"/>
      <c r="C194" s="128"/>
      <c r="D194" s="128"/>
      <c r="E194" s="128"/>
      <c r="F194" s="128"/>
      <c r="G194" s="128"/>
      <c r="H194" s="128"/>
      <c r="I194" s="128"/>
      <c r="J194" s="128"/>
      <c r="K194" s="128"/>
      <c r="L194" s="128"/>
      <c r="M194" s="128"/>
      <c r="N194" s="128"/>
      <c r="O194" s="128"/>
      <c r="P194" s="128"/>
      <c r="Q194" s="128"/>
      <c r="R194" s="128"/>
      <c r="S194" s="128"/>
      <c r="T194" s="128"/>
      <c r="U194" s="129"/>
      <c r="V194" s="248"/>
      <c r="W194" s="128"/>
      <c r="X194" s="128"/>
      <c r="Y194" s="128"/>
      <c r="Z194" s="128"/>
      <c r="AA194" s="252"/>
      <c r="AB194" s="131"/>
      <c r="AC194" s="131"/>
      <c r="AD194" s="131"/>
    </row>
    <row r="195" spans="1:30" ht="16.5" customHeight="1">
      <c r="A195" s="128"/>
      <c r="B195" s="128"/>
      <c r="C195" s="128"/>
      <c r="D195" s="128"/>
      <c r="E195" s="128"/>
      <c r="F195" s="128"/>
      <c r="G195" s="128"/>
      <c r="H195" s="128"/>
      <c r="I195" s="128"/>
      <c r="J195" s="128"/>
      <c r="K195" s="128"/>
      <c r="L195" s="128"/>
      <c r="M195" s="128"/>
      <c r="N195" s="128"/>
      <c r="O195" s="128"/>
      <c r="P195" s="128"/>
      <c r="Q195" s="128"/>
      <c r="R195" s="128"/>
      <c r="S195" s="128"/>
      <c r="T195" s="128"/>
      <c r="U195" s="129"/>
      <c r="V195" s="248"/>
      <c r="W195" s="128"/>
      <c r="X195" s="128"/>
      <c r="Y195" s="128"/>
      <c r="Z195" s="128"/>
      <c r="AA195" s="252"/>
      <c r="AB195" s="131"/>
      <c r="AC195" s="131"/>
      <c r="AD195" s="131"/>
    </row>
    <row r="196" spans="1:30" ht="16.5" customHeight="1">
      <c r="A196" s="128"/>
      <c r="B196" s="128"/>
      <c r="C196" s="128"/>
      <c r="D196" s="128"/>
      <c r="E196" s="128"/>
      <c r="F196" s="128"/>
      <c r="G196" s="128"/>
      <c r="H196" s="128"/>
      <c r="I196" s="128"/>
      <c r="J196" s="128"/>
      <c r="K196" s="128"/>
      <c r="L196" s="128"/>
      <c r="M196" s="128"/>
      <c r="N196" s="128"/>
      <c r="O196" s="128"/>
      <c r="P196" s="128"/>
      <c r="Q196" s="128"/>
      <c r="R196" s="128"/>
      <c r="S196" s="128"/>
      <c r="T196" s="128"/>
      <c r="U196" s="129"/>
      <c r="V196" s="248"/>
      <c r="W196" s="128"/>
      <c r="X196" s="128"/>
      <c r="Y196" s="128"/>
      <c r="Z196" s="128"/>
      <c r="AA196" s="252"/>
      <c r="AB196" s="131"/>
      <c r="AC196" s="131"/>
      <c r="AD196" s="131"/>
    </row>
    <row r="197" spans="1:30" ht="16.5" customHeight="1">
      <c r="A197" s="128"/>
      <c r="B197" s="128"/>
      <c r="C197" s="128"/>
      <c r="D197" s="128"/>
      <c r="E197" s="128"/>
      <c r="F197" s="128"/>
      <c r="G197" s="128"/>
      <c r="H197" s="128"/>
      <c r="I197" s="128"/>
      <c r="J197" s="128"/>
      <c r="K197" s="128"/>
      <c r="L197" s="128"/>
      <c r="M197" s="128"/>
      <c r="N197" s="128"/>
      <c r="O197" s="128"/>
      <c r="P197" s="128"/>
      <c r="Q197" s="128"/>
      <c r="R197" s="128"/>
      <c r="S197" s="128"/>
      <c r="T197" s="128"/>
      <c r="U197" s="129"/>
      <c r="V197" s="248"/>
      <c r="W197" s="128"/>
      <c r="X197" s="128"/>
      <c r="Y197" s="128"/>
      <c r="Z197" s="128"/>
      <c r="AA197" s="252"/>
      <c r="AB197" s="131"/>
      <c r="AC197" s="131"/>
      <c r="AD197" s="131"/>
    </row>
    <row r="198" spans="1:30" ht="16.5" customHeight="1">
      <c r="A198" s="128"/>
      <c r="B198" s="128"/>
      <c r="C198" s="128"/>
      <c r="D198" s="128"/>
      <c r="E198" s="128"/>
      <c r="F198" s="128"/>
      <c r="G198" s="128"/>
      <c r="H198" s="128"/>
      <c r="I198" s="128"/>
      <c r="J198" s="128"/>
      <c r="K198" s="128"/>
      <c r="L198" s="128"/>
      <c r="M198" s="128"/>
      <c r="N198" s="128"/>
      <c r="O198" s="128"/>
      <c r="P198" s="128"/>
      <c r="Q198" s="128"/>
      <c r="R198" s="128"/>
      <c r="S198" s="128"/>
      <c r="T198" s="128"/>
      <c r="U198" s="129"/>
      <c r="V198" s="248"/>
      <c r="W198" s="128"/>
      <c r="X198" s="128"/>
      <c r="Y198" s="128"/>
      <c r="Z198" s="128"/>
      <c r="AA198" s="252"/>
      <c r="AB198" s="131"/>
      <c r="AC198" s="131"/>
      <c r="AD198" s="131"/>
    </row>
    <row r="199" spans="1:30" ht="16.5" customHeight="1">
      <c r="A199" s="128"/>
      <c r="B199" s="128"/>
      <c r="C199" s="128"/>
      <c r="D199" s="128"/>
      <c r="E199" s="128"/>
      <c r="F199" s="128"/>
      <c r="G199" s="128"/>
      <c r="H199" s="128"/>
      <c r="I199" s="128"/>
      <c r="J199" s="128"/>
      <c r="K199" s="128"/>
      <c r="L199" s="128"/>
      <c r="M199" s="128"/>
      <c r="N199" s="128"/>
      <c r="O199" s="128"/>
      <c r="P199" s="128"/>
      <c r="Q199" s="128"/>
      <c r="R199" s="128"/>
      <c r="S199" s="128"/>
      <c r="T199" s="128"/>
      <c r="U199" s="129"/>
      <c r="V199" s="248"/>
      <c r="W199" s="128"/>
      <c r="X199" s="128"/>
      <c r="Y199" s="128"/>
      <c r="Z199" s="128"/>
      <c r="AA199" s="252"/>
      <c r="AB199" s="131"/>
      <c r="AC199" s="131"/>
      <c r="AD199" s="131"/>
    </row>
    <row r="200" spans="1:30" ht="16.5" customHeight="1">
      <c r="A200" s="128"/>
      <c r="B200" s="128"/>
      <c r="C200" s="128"/>
      <c r="D200" s="128"/>
      <c r="E200" s="128"/>
      <c r="F200" s="128"/>
      <c r="G200" s="128"/>
      <c r="H200" s="128"/>
      <c r="I200" s="128"/>
      <c r="J200" s="128"/>
      <c r="K200" s="128"/>
      <c r="L200" s="128"/>
      <c r="M200" s="128"/>
      <c r="N200" s="128"/>
      <c r="O200" s="128"/>
      <c r="P200" s="128"/>
      <c r="Q200" s="128"/>
      <c r="R200" s="128"/>
      <c r="S200" s="128"/>
      <c r="T200" s="128"/>
      <c r="U200" s="129"/>
      <c r="V200" s="248"/>
      <c r="W200" s="128"/>
      <c r="X200" s="128"/>
      <c r="Y200" s="128"/>
      <c r="Z200" s="128"/>
      <c r="AA200" s="252"/>
      <c r="AB200" s="131"/>
      <c r="AC200" s="131"/>
      <c r="AD200" s="131"/>
    </row>
    <row r="201" spans="1:30" ht="16.5" customHeight="1">
      <c r="A201" s="128"/>
      <c r="B201" s="128"/>
      <c r="C201" s="128"/>
      <c r="D201" s="128"/>
      <c r="E201" s="128"/>
      <c r="F201" s="128"/>
      <c r="G201" s="128"/>
      <c r="H201" s="128"/>
      <c r="I201" s="128"/>
      <c r="J201" s="128"/>
      <c r="K201" s="128"/>
      <c r="L201" s="128"/>
      <c r="M201" s="128"/>
      <c r="N201" s="128"/>
      <c r="O201" s="128"/>
      <c r="P201" s="128"/>
      <c r="Q201" s="128"/>
      <c r="R201" s="128"/>
      <c r="S201" s="128"/>
      <c r="T201" s="128"/>
      <c r="U201" s="129"/>
      <c r="V201" s="248"/>
      <c r="W201" s="128"/>
      <c r="X201" s="128"/>
      <c r="Y201" s="128"/>
      <c r="Z201" s="128"/>
      <c r="AA201" s="252"/>
      <c r="AB201" s="131"/>
      <c r="AC201" s="131"/>
      <c r="AD201" s="131"/>
    </row>
    <row r="202" spans="1:30" ht="16.5" customHeight="1">
      <c r="A202" s="128"/>
      <c r="B202" s="128"/>
      <c r="C202" s="128"/>
      <c r="D202" s="128"/>
      <c r="E202" s="128"/>
      <c r="F202" s="128"/>
      <c r="G202" s="128"/>
      <c r="H202" s="128"/>
      <c r="I202" s="128"/>
      <c r="J202" s="128"/>
      <c r="K202" s="128"/>
      <c r="L202" s="128"/>
      <c r="M202" s="128"/>
      <c r="N202" s="128"/>
      <c r="O202" s="128"/>
      <c r="P202" s="128"/>
      <c r="Q202" s="128"/>
      <c r="R202" s="128"/>
      <c r="S202" s="128"/>
      <c r="T202" s="128"/>
      <c r="U202" s="129"/>
      <c r="V202" s="248"/>
      <c r="W202" s="128"/>
      <c r="X202" s="128"/>
      <c r="Y202" s="128"/>
      <c r="Z202" s="128"/>
      <c r="AA202" s="252"/>
      <c r="AB202" s="131"/>
      <c r="AC202" s="131"/>
      <c r="AD202" s="131"/>
    </row>
    <row r="203" spans="1:30" ht="16.5" customHeight="1">
      <c r="A203" s="128"/>
      <c r="B203" s="128"/>
      <c r="C203" s="128"/>
      <c r="D203" s="128"/>
      <c r="E203" s="128"/>
      <c r="F203" s="128"/>
      <c r="G203" s="128"/>
      <c r="H203" s="128"/>
      <c r="I203" s="128"/>
      <c r="J203" s="128"/>
      <c r="K203" s="128"/>
      <c r="L203" s="128"/>
      <c r="M203" s="128"/>
      <c r="N203" s="128"/>
      <c r="O203" s="128"/>
      <c r="P203" s="128"/>
      <c r="Q203" s="128"/>
      <c r="R203" s="128"/>
      <c r="S203" s="128"/>
      <c r="T203" s="128"/>
      <c r="U203" s="129"/>
      <c r="V203" s="248"/>
      <c r="W203" s="128"/>
      <c r="X203" s="128"/>
      <c r="Y203" s="128"/>
      <c r="Z203" s="128"/>
      <c r="AA203" s="252"/>
      <c r="AB203" s="131"/>
      <c r="AC203" s="131"/>
      <c r="AD203" s="131"/>
    </row>
    <row r="204" spans="1:30" ht="16.5" customHeight="1">
      <c r="A204" s="128"/>
      <c r="B204" s="128"/>
      <c r="C204" s="128"/>
      <c r="D204" s="128"/>
      <c r="E204" s="128"/>
      <c r="F204" s="128"/>
      <c r="G204" s="128"/>
      <c r="H204" s="128"/>
      <c r="I204" s="128"/>
      <c r="J204" s="128"/>
      <c r="K204" s="128"/>
      <c r="L204" s="128"/>
      <c r="M204" s="128"/>
      <c r="N204" s="128"/>
      <c r="O204" s="128"/>
      <c r="P204" s="128"/>
      <c r="Q204" s="128"/>
      <c r="R204" s="128"/>
      <c r="S204" s="128"/>
      <c r="T204" s="128"/>
      <c r="U204" s="129"/>
      <c r="V204" s="248"/>
      <c r="W204" s="128"/>
      <c r="X204" s="128"/>
      <c r="Y204" s="128"/>
      <c r="Z204" s="128"/>
      <c r="AA204" s="252"/>
      <c r="AB204" s="131"/>
      <c r="AC204" s="131"/>
      <c r="AD204" s="131"/>
    </row>
    <row r="205" spans="1:30" ht="16.5" customHeight="1">
      <c r="A205" s="128"/>
      <c r="B205" s="128"/>
      <c r="C205" s="128"/>
      <c r="D205" s="128"/>
      <c r="E205" s="128"/>
      <c r="F205" s="128"/>
      <c r="G205" s="128"/>
      <c r="H205" s="128"/>
      <c r="I205" s="128"/>
      <c r="J205" s="128"/>
      <c r="K205" s="128"/>
      <c r="L205" s="128"/>
      <c r="M205" s="128"/>
      <c r="N205" s="128"/>
      <c r="O205" s="128"/>
      <c r="P205" s="128"/>
      <c r="Q205" s="128"/>
      <c r="R205" s="128"/>
      <c r="S205" s="128"/>
      <c r="T205" s="128"/>
      <c r="U205" s="129"/>
      <c r="V205" s="248"/>
      <c r="W205" s="128"/>
      <c r="X205" s="128"/>
      <c r="Y205" s="128"/>
      <c r="Z205" s="128"/>
      <c r="AA205" s="252"/>
      <c r="AB205" s="131"/>
      <c r="AC205" s="131"/>
      <c r="AD205" s="131"/>
    </row>
    <row r="206" spans="1:30" ht="16.5" customHeight="1">
      <c r="A206" s="128"/>
      <c r="B206" s="128"/>
      <c r="C206" s="128"/>
      <c r="D206" s="128"/>
      <c r="E206" s="128"/>
      <c r="F206" s="128"/>
      <c r="G206" s="128"/>
      <c r="H206" s="128"/>
      <c r="I206" s="128"/>
      <c r="J206" s="128"/>
      <c r="K206" s="128"/>
      <c r="L206" s="128"/>
      <c r="M206" s="128"/>
      <c r="N206" s="128"/>
      <c r="O206" s="128"/>
      <c r="P206" s="128"/>
      <c r="Q206" s="128"/>
      <c r="R206" s="128"/>
      <c r="S206" s="128"/>
      <c r="T206" s="128"/>
      <c r="U206" s="129"/>
      <c r="V206" s="248"/>
      <c r="W206" s="128"/>
      <c r="X206" s="128"/>
      <c r="Y206" s="128"/>
      <c r="Z206" s="128"/>
      <c r="AA206" s="252"/>
      <c r="AB206" s="131"/>
      <c r="AC206" s="131"/>
      <c r="AD206" s="131"/>
    </row>
    <row r="207" spans="1:30" ht="16.5" customHeight="1">
      <c r="A207" s="128"/>
      <c r="B207" s="128"/>
      <c r="C207" s="128"/>
      <c r="D207" s="128"/>
      <c r="E207" s="128"/>
      <c r="F207" s="128"/>
      <c r="G207" s="128"/>
      <c r="H207" s="128"/>
      <c r="I207" s="128"/>
      <c r="J207" s="128"/>
      <c r="K207" s="128"/>
      <c r="L207" s="128"/>
      <c r="M207" s="128"/>
      <c r="N207" s="128"/>
      <c r="O207" s="128"/>
      <c r="P207" s="128"/>
      <c r="Q207" s="128"/>
      <c r="R207" s="128"/>
      <c r="S207" s="128"/>
      <c r="T207" s="128"/>
      <c r="U207" s="129"/>
      <c r="V207" s="248"/>
      <c r="W207" s="128"/>
      <c r="X207" s="128"/>
      <c r="Y207" s="128"/>
      <c r="Z207" s="128"/>
      <c r="AA207" s="252"/>
      <c r="AB207" s="131"/>
      <c r="AC207" s="131"/>
      <c r="AD207" s="131"/>
    </row>
    <row r="208" spans="1:30" ht="16.5" customHeight="1">
      <c r="A208" s="128"/>
      <c r="B208" s="128"/>
      <c r="C208" s="128"/>
      <c r="D208" s="128"/>
      <c r="E208" s="128"/>
      <c r="F208" s="128"/>
      <c r="G208" s="128"/>
      <c r="H208" s="128"/>
      <c r="I208" s="128"/>
      <c r="J208" s="128"/>
      <c r="K208" s="128"/>
      <c r="L208" s="128"/>
      <c r="M208" s="128"/>
      <c r="N208" s="128"/>
      <c r="O208" s="128"/>
      <c r="P208" s="128"/>
      <c r="Q208" s="128"/>
      <c r="R208" s="128"/>
      <c r="S208" s="128"/>
      <c r="T208" s="128"/>
      <c r="U208" s="129"/>
      <c r="V208" s="248"/>
      <c r="W208" s="128"/>
      <c r="X208" s="128"/>
      <c r="Y208" s="128"/>
      <c r="Z208" s="128"/>
      <c r="AA208" s="252"/>
      <c r="AB208" s="131"/>
      <c r="AC208" s="131"/>
      <c r="AD208" s="131"/>
    </row>
    <row r="209" spans="1:30" ht="16.5" customHeight="1">
      <c r="A209" s="128"/>
      <c r="B209" s="128"/>
      <c r="C209" s="128"/>
      <c r="D209" s="128"/>
      <c r="E209" s="128"/>
      <c r="F209" s="128"/>
      <c r="G209" s="128"/>
      <c r="H209" s="128"/>
      <c r="I209" s="128"/>
      <c r="J209" s="128"/>
      <c r="K209" s="128"/>
      <c r="L209" s="128"/>
      <c r="M209" s="128"/>
      <c r="N209" s="128"/>
      <c r="O209" s="128"/>
      <c r="P209" s="128"/>
      <c r="Q209" s="128"/>
      <c r="R209" s="128"/>
      <c r="S209" s="128"/>
      <c r="T209" s="128"/>
      <c r="U209" s="129"/>
      <c r="V209" s="248"/>
      <c r="W209" s="128"/>
      <c r="X209" s="128"/>
      <c r="Y209" s="128"/>
      <c r="Z209" s="128"/>
      <c r="AA209" s="252"/>
      <c r="AB209" s="131"/>
      <c r="AC209" s="131"/>
      <c r="AD209" s="131"/>
    </row>
    <row r="210" spans="1:30" ht="16.5" customHeight="1">
      <c r="A210" s="128"/>
      <c r="B210" s="128"/>
      <c r="C210" s="128"/>
      <c r="D210" s="128"/>
      <c r="E210" s="128"/>
      <c r="F210" s="128"/>
      <c r="G210" s="128"/>
      <c r="H210" s="128"/>
      <c r="I210" s="128"/>
      <c r="J210" s="128"/>
      <c r="K210" s="128"/>
      <c r="L210" s="128"/>
      <c r="M210" s="128"/>
      <c r="N210" s="128"/>
      <c r="O210" s="128"/>
      <c r="P210" s="128"/>
      <c r="Q210" s="128"/>
      <c r="R210" s="128"/>
      <c r="S210" s="128"/>
      <c r="T210" s="128"/>
      <c r="U210" s="129"/>
      <c r="V210" s="248"/>
      <c r="W210" s="128"/>
      <c r="X210" s="128"/>
      <c r="Y210" s="128"/>
      <c r="Z210" s="128"/>
      <c r="AA210" s="252"/>
      <c r="AB210" s="131"/>
      <c r="AC210" s="131"/>
      <c r="AD210" s="131"/>
    </row>
    <row r="211" spans="1:30" ht="16.5" customHeight="1">
      <c r="A211" s="128"/>
      <c r="B211" s="128"/>
      <c r="C211" s="128"/>
      <c r="D211" s="128"/>
      <c r="E211" s="128"/>
      <c r="F211" s="128"/>
      <c r="G211" s="128"/>
      <c r="H211" s="128"/>
      <c r="I211" s="128"/>
      <c r="J211" s="128"/>
      <c r="K211" s="128"/>
      <c r="L211" s="128"/>
      <c r="M211" s="128"/>
      <c r="N211" s="128"/>
      <c r="O211" s="128"/>
      <c r="P211" s="128"/>
      <c r="Q211" s="128"/>
      <c r="R211" s="128"/>
      <c r="S211" s="128"/>
      <c r="T211" s="128"/>
      <c r="U211" s="129"/>
      <c r="V211" s="248"/>
      <c r="W211" s="128"/>
      <c r="X211" s="128"/>
      <c r="Y211" s="128"/>
      <c r="Z211" s="128"/>
      <c r="AA211" s="252"/>
      <c r="AB211" s="131"/>
      <c r="AC211" s="131"/>
      <c r="AD211" s="131"/>
    </row>
    <row r="212" spans="1:30" ht="16.5" customHeight="1">
      <c r="A212" s="128"/>
      <c r="B212" s="128"/>
      <c r="C212" s="128"/>
      <c r="D212" s="128"/>
      <c r="E212" s="128"/>
      <c r="F212" s="128"/>
      <c r="G212" s="128"/>
      <c r="H212" s="128"/>
      <c r="I212" s="128"/>
      <c r="J212" s="128"/>
      <c r="K212" s="128"/>
      <c r="L212" s="128"/>
      <c r="M212" s="128"/>
      <c r="N212" s="128"/>
      <c r="O212" s="128"/>
      <c r="P212" s="128"/>
      <c r="Q212" s="128"/>
      <c r="R212" s="128"/>
      <c r="S212" s="128"/>
      <c r="T212" s="128"/>
      <c r="U212" s="129"/>
      <c r="V212" s="248"/>
      <c r="W212" s="128"/>
      <c r="X212" s="128"/>
      <c r="Y212" s="128"/>
      <c r="Z212" s="128"/>
      <c r="AA212" s="252"/>
      <c r="AB212" s="131"/>
      <c r="AC212" s="131"/>
      <c r="AD212" s="131"/>
    </row>
    <row r="213" spans="1:30" ht="16.5" customHeight="1">
      <c r="A213" s="128"/>
      <c r="B213" s="128"/>
      <c r="C213" s="128"/>
      <c r="D213" s="128"/>
      <c r="E213" s="128"/>
      <c r="F213" s="128"/>
      <c r="G213" s="128"/>
      <c r="H213" s="128"/>
      <c r="I213" s="128"/>
      <c r="J213" s="128"/>
      <c r="K213" s="128"/>
      <c r="L213" s="128"/>
      <c r="M213" s="128"/>
      <c r="N213" s="128"/>
      <c r="O213" s="128"/>
      <c r="P213" s="128"/>
      <c r="Q213" s="128"/>
      <c r="R213" s="128"/>
      <c r="S213" s="128"/>
      <c r="T213" s="128"/>
      <c r="U213" s="129"/>
      <c r="V213" s="248"/>
      <c r="W213" s="128"/>
      <c r="X213" s="128"/>
      <c r="Y213" s="128"/>
      <c r="Z213" s="128"/>
      <c r="AA213" s="252"/>
      <c r="AB213" s="131"/>
      <c r="AC213" s="131"/>
      <c r="AD213" s="131"/>
    </row>
    <row r="214" spans="1:30" ht="16.5" customHeight="1">
      <c r="A214" s="128"/>
      <c r="B214" s="128"/>
      <c r="C214" s="128"/>
      <c r="D214" s="128"/>
      <c r="E214" s="128"/>
      <c r="F214" s="128"/>
      <c r="G214" s="128"/>
      <c r="H214" s="128"/>
      <c r="I214" s="128"/>
      <c r="J214" s="128"/>
      <c r="K214" s="128"/>
      <c r="L214" s="128"/>
      <c r="M214" s="128"/>
      <c r="N214" s="128"/>
      <c r="O214" s="128"/>
      <c r="P214" s="128"/>
      <c r="Q214" s="128"/>
      <c r="R214" s="128"/>
      <c r="S214" s="128"/>
      <c r="T214" s="128"/>
      <c r="U214" s="129"/>
      <c r="V214" s="248"/>
      <c r="W214" s="128"/>
      <c r="X214" s="128"/>
      <c r="Y214" s="128"/>
      <c r="Z214" s="128"/>
      <c r="AA214" s="252"/>
      <c r="AB214" s="131"/>
      <c r="AC214" s="131"/>
      <c r="AD214" s="131"/>
    </row>
    <row r="215" spans="1:30" ht="16.5" customHeight="1">
      <c r="A215" s="128"/>
      <c r="B215" s="128"/>
      <c r="C215" s="128"/>
      <c r="D215" s="128"/>
      <c r="E215" s="128"/>
      <c r="F215" s="128"/>
      <c r="G215" s="128"/>
      <c r="H215" s="128"/>
      <c r="I215" s="128"/>
      <c r="J215" s="128"/>
      <c r="K215" s="128"/>
      <c r="L215" s="128"/>
      <c r="M215" s="128"/>
      <c r="N215" s="128"/>
      <c r="O215" s="128"/>
      <c r="P215" s="128"/>
      <c r="Q215" s="128"/>
      <c r="R215" s="128"/>
      <c r="S215" s="128"/>
      <c r="T215" s="128"/>
      <c r="U215" s="129"/>
      <c r="V215" s="248"/>
      <c r="W215" s="128"/>
      <c r="X215" s="128"/>
      <c r="Y215" s="128"/>
      <c r="Z215" s="128"/>
      <c r="AA215" s="252"/>
      <c r="AB215" s="131"/>
      <c r="AC215" s="131"/>
      <c r="AD215" s="131"/>
    </row>
    <row r="216" spans="1:30" ht="16.5" customHeight="1">
      <c r="A216" s="128"/>
      <c r="B216" s="128"/>
      <c r="C216" s="128"/>
      <c r="D216" s="128"/>
      <c r="E216" s="128"/>
      <c r="F216" s="128"/>
      <c r="G216" s="128"/>
      <c r="H216" s="128"/>
      <c r="I216" s="128"/>
      <c r="J216" s="128"/>
      <c r="K216" s="128"/>
      <c r="L216" s="128"/>
      <c r="M216" s="128"/>
      <c r="N216" s="128"/>
      <c r="O216" s="128"/>
      <c r="P216" s="128"/>
      <c r="Q216" s="128"/>
      <c r="R216" s="128"/>
      <c r="S216" s="128"/>
      <c r="T216" s="128"/>
      <c r="U216" s="129"/>
      <c r="V216" s="248"/>
      <c r="W216" s="128"/>
      <c r="X216" s="128"/>
      <c r="Y216" s="128"/>
      <c r="Z216" s="128"/>
      <c r="AA216" s="252"/>
      <c r="AB216" s="131"/>
      <c r="AC216" s="131"/>
      <c r="AD216" s="131"/>
    </row>
    <row r="217" spans="1:30" ht="16.5" customHeight="1">
      <c r="A217" s="128"/>
      <c r="B217" s="128"/>
      <c r="C217" s="128"/>
      <c r="D217" s="128"/>
      <c r="E217" s="128"/>
      <c r="F217" s="128"/>
      <c r="G217" s="128"/>
      <c r="H217" s="128"/>
      <c r="I217" s="128"/>
      <c r="J217" s="128"/>
      <c r="K217" s="128"/>
      <c r="L217" s="128"/>
      <c r="M217" s="128"/>
      <c r="N217" s="128"/>
      <c r="O217" s="128"/>
      <c r="P217" s="128"/>
      <c r="Q217" s="128"/>
      <c r="R217" s="128"/>
      <c r="S217" s="128"/>
      <c r="T217" s="128"/>
      <c r="U217" s="129"/>
      <c r="V217" s="248"/>
      <c r="W217" s="128"/>
      <c r="X217" s="128"/>
      <c r="Y217" s="128"/>
      <c r="Z217" s="128"/>
      <c r="AA217" s="252"/>
      <c r="AB217" s="131"/>
      <c r="AC217" s="131"/>
      <c r="AD217" s="131"/>
    </row>
    <row r="218" spans="1:30" ht="16.5" customHeight="1">
      <c r="A218" s="128"/>
      <c r="B218" s="128"/>
      <c r="C218" s="128"/>
      <c r="D218" s="128"/>
      <c r="E218" s="128"/>
      <c r="F218" s="128"/>
      <c r="G218" s="128"/>
      <c r="H218" s="128"/>
      <c r="I218" s="128"/>
      <c r="J218" s="128"/>
      <c r="K218" s="128"/>
      <c r="L218" s="128"/>
      <c r="M218" s="128"/>
      <c r="N218" s="128"/>
      <c r="O218" s="128"/>
      <c r="P218" s="128"/>
      <c r="Q218" s="128"/>
      <c r="R218" s="128"/>
      <c r="S218" s="128"/>
      <c r="T218" s="128"/>
      <c r="U218" s="129"/>
      <c r="V218" s="248"/>
      <c r="W218" s="128"/>
      <c r="X218" s="128"/>
      <c r="Y218" s="128"/>
      <c r="Z218" s="128"/>
      <c r="AA218" s="252"/>
      <c r="AB218" s="131"/>
      <c r="AC218" s="131"/>
      <c r="AD218" s="131"/>
    </row>
    <row r="219" spans="1:30" ht="16.5" customHeight="1">
      <c r="A219" s="128"/>
      <c r="B219" s="128"/>
      <c r="C219" s="128"/>
      <c r="D219" s="128"/>
      <c r="E219" s="128"/>
      <c r="F219" s="128"/>
      <c r="G219" s="128"/>
      <c r="H219" s="128"/>
      <c r="I219" s="128"/>
      <c r="J219" s="128"/>
      <c r="K219" s="128"/>
      <c r="L219" s="128"/>
      <c r="M219" s="128"/>
      <c r="N219" s="128"/>
      <c r="O219" s="128"/>
      <c r="P219" s="128"/>
      <c r="Q219" s="128"/>
      <c r="R219" s="128"/>
      <c r="S219" s="128"/>
      <c r="T219" s="128"/>
      <c r="U219" s="129"/>
      <c r="V219" s="248"/>
      <c r="W219" s="128"/>
      <c r="X219" s="128"/>
      <c r="Y219" s="128"/>
      <c r="Z219" s="128"/>
      <c r="AA219" s="252"/>
      <c r="AB219" s="131"/>
      <c r="AC219" s="131"/>
      <c r="AD219" s="131"/>
    </row>
    <row r="220" spans="1:30" ht="16.5" customHeight="1">
      <c r="A220" s="128"/>
      <c r="B220" s="128"/>
      <c r="C220" s="128"/>
      <c r="D220" s="128"/>
      <c r="E220" s="128"/>
      <c r="F220" s="128"/>
      <c r="G220" s="128"/>
      <c r="H220" s="128"/>
      <c r="I220" s="128"/>
      <c r="J220" s="128"/>
      <c r="K220" s="128"/>
      <c r="L220" s="128"/>
      <c r="M220" s="128"/>
      <c r="N220" s="128"/>
      <c r="O220" s="128"/>
      <c r="P220" s="128"/>
      <c r="Q220" s="128"/>
      <c r="R220" s="128"/>
      <c r="S220" s="128"/>
      <c r="T220" s="128"/>
      <c r="U220" s="129"/>
      <c r="V220" s="248"/>
      <c r="W220" s="128"/>
      <c r="X220" s="128"/>
      <c r="Y220" s="128"/>
      <c r="Z220" s="128"/>
      <c r="AA220" s="252"/>
      <c r="AB220" s="131"/>
      <c r="AC220" s="131"/>
      <c r="AD220" s="131"/>
    </row>
    <row r="221" spans="1:30" ht="15.75" customHeight="1"/>
    <row r="222" spans="1:30" ht="15.75" customHeight="1"/>
    <row r="223" spans="1:30" ht="15.75" customHeight="1"/>
    <row r="224" spans="1:30"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AG20" xr:uid="{00000000-0009-0000-0000-000005000000}"/>
  <mergeCells count="21">
    <mergeCell ref="N11:P11"/>
    <mergeCell ref="N14:P14"/>
    <mergeCell ref="N5:P5"/>
    <mergeCell ref="N6:P6"/>
    <mergeCell ref="N8:P8"/>
    <mergeCell ref="N9:P9"/>
    <mergeCell ref="N10:P10"/>
    <mergeCell ref="N15:P15"/>
    <mergeCell ref="N16:P16"/>
    <mergeCell ref="N17:P17"/>
    <mergeCell ref="N18:P18"/>
    <mergeCell ref="N19:P19"/>
    <mergeCell ref="AA1:AE1"/>
    <mergeCell ref="AD2:AE2"/>
    <mergeCell ref="A1:J1"/>
    <mergeCell ref="K1:M1"/>
    <mergeCell ref="N1:P1"/>
    <mergeCell ref="Q1:T1"/>
    <mergeCell ref="U1:W1"/>
    <mergeCell ref="X1:Z1"/>
    <mergeCell ref="B2:C2"/>
  </mergeCells>
  <hyperlinks>
    <hyperlink ref="W11" r:id="rId1" xr:uid="{00000000-0004-0000-0500-000000000000}"/>
  </hyperlink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R1000"/>
  <sheetViews>
    <sheetView showGridLines="0" topLeftCell="F1" zoomScale="60" zoomScaleNormal="60" workbookViewId="0">
      <pane ySplit="2" topLeftCell="A142" activePane="bottomLeft" state="frozen"/>
      <selection pane="bottomLeft" activeCell="AM142" sqref="AM142"/>
    </sheetView>
  </sheetViews>
  <sheetFormatPr baseColWidth="10" defaultColWidth="14.42578125" defaultRowHeight="15" customHeight="1"/>
  <cols>
    <col min="1" max="1" width="14.42578125" customWidth="1"/>
    <col min="2" max="2" width="9" customWidth="1"/>
    <col min="3" max="3" width="25" customWidth="1"/>
    <col min="4" max="5" width="13.28515625" customWidth="1"/>
    <col min="6" max="6" width="15" customWidth="1"/>
    <col min="7" max="7" width="23.7109375" customWidth="1"/>
    <col min="8" max="10" width="13.28515625" customWidth="1"/>
    <col min="11" max="16" width="16.140625" hidden="1" customWidth="1"/>
    <col min="17" max="20" width="14.140625" hidden="1" customWidth="1"/>
    <col min="21" max="30" width="14.42578125" hidden="1" customWidth="1"/>
    <col min="31" max="31" width="3.5703125" hidden="1" customWidth="1"/>
    <col min="32" max="32" width="11.7109375" customWidth="1"/>
    <col min="33" max="34" width="36.7109375" customWidth="1"/>
    <col min="35" max="35" width="15.140625" customWidth="1"/>
    <col min="36" max="36" width="17.28515625" customWidth="1"/>
    <col min="37" max="37" width="36.7109375" customWidth="1"/>
    <col min="38" max="39" width="62" customWidth="1"/>
    <col min="40" max="40" width="13.42578125" customWidth="1"/>
    <col min="41" max="41" width="9.7109375" customWidth="1"/>
    <col min="42" max="42" width="6.7109375" customWidth="1"/>
    <col min="43" max="43" width="6.28515625" style="553" customWidth="1"/>
    <col min="44" max="44" width="9.42578125" customWidth="1"/>
  </cols>
  <sheetData>
    <row r="1" spans="1:44" ht="81.75" customHeight="1">
      <c r="A1" s="509" t="s">
        <v>844</v>
      </c>
      <c r="B1" s="422"/>
      <c r="C1" s="422"/>
      <c r="D1" s="422"/>
      <c r="E1" s="422"/>
      <c r="F1" s="422"/>
      <c r="G1" s="422"/>
      <c r="H1" s="422"/>
      <c r="I1" s="422"/>
      <c r="J1" s="422"/>
      <c r="K1" s="510" t="s">
        <v>845</v>
      </c>
      <c r="L1" s="447"/>
      <c r="M1" s="448"/>
      <c r="N1" s="507" t="s">
        <v>846</v>
      </c>
      <c r="O1" s="447"/>
      <c r="P1" s="448"/>
      <c r="Q1" s="511" t="s">
        <v>847</v>
      </c>
      <c r="R1" s="447"/>
      <c r="S1" s="447"/>
      <c r="T1" s="448"/>
      <c r="U1" s="512" t="s">
        <v>848</v>
      </c>
      <c r="V1" s="447"/>
      <c r="W1" s="448"/>
      <c r="X1" s="513" t="s">
        <v>849</v>
      </c>
      <c r="Y1" s="447"/>
      <c r="Z1" s="447"/>
      <c r="AA1" s="515" t="s">
        <v>850</v>
      </c>
      <c r="AB1" s="447"/>
      <c r="AC1" s="447"/>
      <c r="AD1" s="447"/>
      <c r="AE1" s="448"/>
      <c r="AF1" s="506" t="s">
        <v>851</v>
      </c>
      <c r="AG1" s="447"/>
      <c r="AH1" s="448"/>
      <c r="AI1" s="507" t="s">
        <v>852</v>
      </c>
      <c r="AJ1" s="447"/>
      <c r="AK1" s="453"/>
      <c r="AL1" s="508" t="s">
        <v>853</v>
      </c>
      <c r="AM1" s="447"/>
      <c r="AN1" s="447"/>
      <c r="AO1" s="447"/>
      <c r="AP1" s="448"/>
      <c r="AQ1" s="548"/>
      <c r="AR1" s="71">
        <v>44925</v>
      </c>
    </row>
    <row r="2" spans="1:44" ht="81.75" customHeight="1">
      <c r="A2" s="253" t="s">
        <v>65</v>
      </c>
      <c r="B2" s="514" t="s">
        <v>66</v>
      </c>
      <c r="C2" s="448"/>
      <c r="D2" s="254" t="s">
        <v>67</v>
      </c>
      <c r="E2" s="254" t="s">
        <v>68</v>
      </c>
      <c r="F2" s="254" t="s">
        <v>69</v>
      </c>
      <c r="G2" s="254" t="s">
        <v>70</v>
      </c>
      <c r="H2" s="254" t="s">
        <v>71</v>
      </c>
      <c r="I2" s="254" t="s">
        <v>72</v>
      </c>
      <c r="J2" s="254" t="s">
        <v>854</v>
      </c>
      <c r="K2" s="255" t="s">
        <v>74</v>
      </c>
      <c r="L2" s="255" t="s">
        <v>75</v>
      </c>
      <c r="M2" s="255" t="s">
        <v>76</v>
      </c>
      <c r="N2" s="256" t="s">
        <v>77</v>
      </c>
      <c r="O2" s="256" t="s">
        <v>78</v>
      </c>
      <c r="P2" s="256" t="s">
        <v>79</v>
      </c>
      <c r="Q2" s="257" t="s">
        <v>80</v>
      </c>
      <c r="R2" s="257" t="s">
        <v>81</v>
      </c>
      <c r="S2" s="257" t="s">
        <v>517</v>
      </c>
      <c r="T2" s="257" t="s">
        <v>83</v>
      </c>
      <c r="U2" s="258" t="s">
        <v>74</v>
      </c>
      <c r="V2" s="258" t="s">
        <v>75</v>
      </c>
      <c r="W2" s="258" t="s">
        <v>76</v>
      </c>
      <c r="X2" s="259" t="s">
        <v>77</v>
      </c>
      <c r="Y2" s="259" t="s">
        <v>78</v>
      </c>
      <c r="Z2" s="259" t="s">
        <v>79</v>
      </c>
      <c r="AA2" s="260" t="s">
        <v>80</v>
      </c>
      <c r="AB2" s="260" t="s">
        <v>81</v>
      </c>
      <c r="AC2" s="142" t="s">
        <v>517</v>
      </c>
      <c r="AD2" s="516" t="s">
        <v>83</v>
      </c>
      <c r="AE2" s="481"/>
      <c r="AF2" s="261" t="s">
        <v>74</v>
      </c>
      <c r="AG2" s="261" t="s">
        <v>75</v>
      </c>
      <c r="AH2" s="261" t="s">
        <v>76</v>
      </c>
      <c r="AI2" s="262" t="s">
        <v>77</v>
      </c>
      <c r="AJ2" s="262" t="s">
        <v>78</v>
      </c>
      <c r="AK2" s="262" t="s">
        <v>79</v>
      </c>
      <c r="AL2" s="263" t="s">
        <v>80</v>
      </c>
      <c r="AM2" s="263" t="s">
        <v>81</v>
      </c>
      <c r="AN2" s="264" t="s">
        <v>517</v>
      </c>
      <c r="AO2" s="483" t="s">
        <v>83</v>
      </c>
      <c r="AP2" s="484"/>
      <c r="AQ2" s="549"/>
      <c r="AR2" s="265"/>
    </row>
    <row r="3" spans="1:44" ht="115.5" customHeight="1">
      <c r="A3" s="266" t="s">
        <v>855</v>
      </c>
      <c r="B3" s="267">
        <v>44562</v>
      </c>
      <c r="C3" s="268" t="s">
        <v>856</v>
      </c>
      <c r="D3" s="268" t="s">
        <v>857</v>
      </c>
      <c r="E3" s="268" t="s">
        <v>858</v>
      </c>
      <c r="F3" s="268" t="s">
        <v>859</v>
      </c>
      <c r="G3" s="269" t="s">
        <v>860</v>
      </c>
      <c r="H3" s="268" t="s">
        <v>861</v>
      </c>
      <c r="I3" s="270">
        <v>44562</v>
      </c>
      <c r="J3" s="270">
        <v>44592</v>
      </c>
      <c r="K3" s="271">
        <v>1</v>
      </c>
      <c r="L3" s="272" t="s">
        <v>862</v>
      </c>
      <c r="M3" s="273" t="s">
        <v>863</v>
      </c>
      <c r="N3" s="272" t="s">
        <v>139</v>
      </c>
      <c r="O3" s="272" t="s">
        <v>99</v>
      </c>
      <c r="P3" s="272" t="s">
        <v>864</v>
      </c>
      <c r="Q3" s="274" t="s">
        <v>865</v>
      </c>
      <c r="R3" s="275" t="s">
        <v>866</v>
      </c>
      <c r="S3" s="276">
        <v>12</v>
      </c>
      <c r="T3" s="276">
        <v>12</v>
      </c>
      <c r="U3" s="277">
        <v>1</v>
      </c>
      <c r="V3" s="278" t="s">
        <v>867</v>
      </c>
      <c r="W3" s="278" t="s">
        <v>868</v>
      </c>
      <c r="X3" s="279" t="s">
        <v>99</v>
      </c>
      <c r="Y3" s="279" t="s">
        <v>99</v>
      </c>
      <c r="Z3" s="279" t="s">
        <v>869</v>
      </c>
      <c r="AA3" s="280" t="s">
        <v>870</v>
      </c>
      <c r="AB3" s="280" t="s">
        <v>871</v>
      </c>
      <c r="AC3" s="206">
        <v>0</v>
      </c>
      <c r="AD3" s="98">
        <v>0</v>
      </c>
      <c r="AE3" s="281"/>
      <c r="AF3" s="282">
        <v>1</v>
      </c>
      <c r="AG3" s="283" t="s">
        <v>872</v>
      </c>
      <c r="AH3" s="284" t="s">
        <v>873</v>
      </c>
      <c r="AI3" s="285" t="s">
        <v>99</v>
      </c>
      <c r="AJ3" s="285" t="s">
        <v>139</v>
      </c>
      <c r="AK3" s="285" t="s">
        <v>100</v>
      </c>
      <c r="AL3" s="280" t="s">
        <v>874</v>
      </c>
      <c r="AM3" s="286" t="s">
        <v>875</v>
      </c>
      <c r="AN3" s="287">
        <v>0</v>
      </c>
      <c r="AO3" s="288">
        <v>0</v>
      </c>
      <c r="AP3" s="97" t="str">
        <f t="shared" ref="AP3:AP143" si="0">IF(OR(S3=1,AN3=1),AO3+T3,"")</f>
        <v/>
      </c>
      <c r="AQ3" s="550"/>
    </row>
    <row r="4" spans="1:44" ht="81.75" customHeight="1">
      <c r="A4" s="289"/>
      <c r="B4" s="290">
        <v>44621</v>
      </c>
      <c r="C4" s="291" t="s">
        <v>876</v>
      </c>
      <c r="D4" s="291" t="s">
        <v>877</v>
      </c>
      <c r="E4" s="291" t="s">
        <v>878</v>
      </c>
      <c r="F4" s="291" t="s">
        <v>879</v>
      </c>
      <c r="G4" s="291" t="s">
        <v>880</v>
      </c>
      <c r="H4" s="291" t="s">
        <v>880</v>
      </c>
      <c r="I4" s="270">
        <v>44652</v>
      </c>
      <c r="J4" s="270">
        <v>44681</v>
      </c>
      <c r="K4" s="271">
        <v>1</v>
      </c>
      <c r="L4" s="272" t="s">
        <v>881</v>
      </c>
      <c r="M4" s="273" t="s">
        <v>882</v>
      </c>
      <c r="N4" s="272" t="s">
        <v>139</v>
      </c>
      <c r="O4" s="272" t="s">
        <v>139</v>
      </c>
      <c r="P4" s="272" t="s">
        <v>883</v>
      </c>
      <c r="Q4" s="274" t="s">
        <v>884</v>
      </c>
      <c r="R4" s="275" t="s">
        <v>885</v>
      </c>
      <c r="S4" s="292">
        <v>1</v>
      </c>
      <c r="T4" s="292">
        <v>0</v>
      </c>
      <c r="U4" s="293" t="s">
        <v>886</v>
      </c>
      <c r="V4" s="294"/>
      <c r="W4" s="294"/>
      <c r="X4" s="517" t="s">
        <v>762</v>
      </c>
      <c r="Y4" s="447"/>
      <c r="Z4" s="448"/>
      <c r="AA4" s="295" t="s">
        <v>874</v>
      </c>
      <c r="AB4" s="295" t="s">
        <v>887</v>
      </c>
      <c r="AC4" s="206">
        <v>0</v>
      </c>
      <c r="AD4" s="296">
        <v>0</v>
      </c>
      <c r="AE4" s="297"/>
      <c r="AF4" s="298"/>
      <c r="AG4" s="299" t="s">
        <v>888</v>
      </c>
      <c r="AH4" s="227"/>
      <c r="AI4" s="285" t="s">
        <v>99</v>
      </c>
      <c r="AJ4" s="300" t="s">
        <v>99</v>
      </c>
      <c r="AK4" s="285" t="s">
        <v>100</v>
      </c>
      <c r="AL4" s="295" t="s">
        <v>874</v>
      </c>
      <c r="AM4" s="301"/>
      <c r="AN4" s="302">
        <v>0</v>
      </c>
      <c r="AO4" s="303">
        <v>0</v>
      </c>
      <c r="AP4" s="97">
        <f t="shared" si="0"/>
        <v>0</v>
      </c>
      <c r="AQ4" s="551"/>
    </row>
    <row r="5" spans="1:44" ht="81.75" customHeight="1">
      <c r="A5" s="289"/>
      <c r="B5" s="289"/>
      <c r="C5" s="289"/>
      <c r="D5" s="289"/>
      <c r="E5" s="289"/>
      <c r="F5" s="289"/>
      <c r="G5" s="289"/>
      <c r="H5" s="289"/>
      <c r="I5" s="304">
        <v>44743</v>
      </c>
      <c r="J5" s="304">
        <v>44772</v>
      </c>
      <c r="K5" s="272"/>
      <c r="L5" s="272"/>
      <c r="M5" s="272"/>
      <c r="N5" s="518" t="s">
        <v>889</v>
      </c>
      <c r="O5" s="447"/>
      <c r="P5" s="448"/>
      <c r="Q5" s="272" t="s">
        <v>890</v>
      </c>
      <c r="R5" s="272" t="s">
        <v>740</v>
      </c>
      <c r="S5" s="305">
        <v>0</v>
      </c>
      <c r="T5" s="305">
        <v>0</v>
      </c>
      <c r="U5" s="306">
        <v>1</v>
      </c>
      <c r="V5" s="307" t="s">
        <v>891</v>
      </c>
      <c r="W5" s="307" t="s">
        <v>892</v>
      </c>
      <c r="X5" s="308" t="s">
        <v>99</v>
      </c>
      <c r="Y5" s="308" t="s">
        <v>893</v>
      </c>
      <c r="Z5" s="309" t="s">
        <v>894</v>
      </c>
      <c r="AA5" s="310" t="s">
        <v>895</v>
      </c>
      <c r="AB5" s="295" t="s">
        <v>896</v>
      </c>
      <c r="AC5" s="206">
        <v>1</v>
      </c>
      <c r="AD5" s="296">
        <v>1</v>
      </c>
      <c r="AE5" s="297"/>
      <c r="AF5" s="311">
        <v>1</v>
      </c>
      <c r="AG5" s="299" t="s">
        <v>897</v>
      </c>
      <c r="AH5" s="299"/>
      <c r="AI5" s="312" t="s">
        <v>99</v>
      </c>
      <c r="AJ5" s="312" t="s">
        <v>99</v>
      </c>
      <c r="AK5" s="313" t="s">
        <v>100</v>
      </c>
      <c r="AL5" s="295" t="s">
        <v>898</v>
      </c>
      <c r="AM5" s="301"/>
      <c r="AN5" s="302">
        <v>0</v>
      </c>
      <c r="AO5" s="303">
        <v>0</v>
      </c>
      <c r="AP5" s="97" t="str">
        <f t="shared" si="0"/>
        <v/>
      </c>
      <c r="AQ5" s="551"/>
    </row>
    <row r="6" spans="1:44" ht="195.75" customHeight="1">
      <c r="A6" s="289"/>
      <c r="B6" s="314"/>
      <c r="C6" s="314"/>
      <c r="D6" s="314"/>
      <c r="E6" s="314"/>
      <c r="F6" s="314"/>
      <c r="G6" s="314"/>
      <c r="H6" s="314"/>
      <c r="I6" s="304">
        <v>44835</v>
      </c>
      <c r="J6" s="304">
        <v>44864</v>
      </c>
      <c r="K6" s="272"/>
      <c r="L6" s="272"/>
      <c r="M6" s="272"/>
      <c r="N6" s="518" t="s">
        <v>889</v>
      </c>
      <c r="O6" s="447"/>
      <c r="P6" s="448"/>
      <c r="Q6" s="272" t="s">
        <v>890</v>
      </c>
      <c r="R6" s="272" t="s">
        <v>740</v>
      </c>
      <c r="S6" s="305">
        <v>0</v>
      </c>
      <c r="T6" s="305">
        <v>0</v>
      </c>
      <c r="U6" s="293" t="s">
        <v>886</v>
      </c>
      <c r="V6" s="315"/>
      <c r="W6" s="315"/>
      <c r="X6" s="517" t="s">
        <v>889</v>
      </c>
      <c r="Y6" s="447"/>
      <c r="Z6" s="448"/>
      <c r="AA6" s="295" t="s">
        <v>890</v>
      </c>
      <c r="AB6" s="295" t="s">
        <v>740</v>
      </c>
      <c r="AC6" s="206">
        <v>0</v>
      </c>
      <c r="AD6" s="296">
        <v>0</v>
      </c>
      <c r="AE6" s="281"/>
      <c r="AF6" s="311">
        <v>1</v>
      </c>
      <c r="AG6" s="299" t="s">
        <v>899</v>
      </c>
      <c r="AH6" s="316" t="s">
        <v>900</v>
      </c>
      <c r="AI6" s="312" t="s">
        <v>99</v>
      </c>
      <c r="AJ6" s="312" t="s">
        <v>99</v>
      </c>
      <c r="AK6" s="313" t="s">
        <v>100</v>
      </c>
      <c r="AL6" s="317" t="s">
        <v>901</v>
      </c>
      <c r="AM6" s="301" t="s">
        <v>896</v>
      </c>
      <c r="AN6" s="318">
        <v>1</v>
      </c>
      <c r="AO6" s="319">
        <v>1</v>
      </c>
      <c r="AP6" s="97">
        <f t="shared" si="0"/>
        <v>1</v>
      </c>
      <c r="AQ6" s="551"/>
    </row>
    <row r="7" spans="1:44" ht="153" customHeight="1">
      <c r="A7" s="289"/>
      <c r="B7" s="290">
        <v>44652</v>
      </c>
      <c r="C7" s="291" t="s">
        <v>902</v>
      </c>
      <c r="D7" s="291" t="s">
        <v>903</v>
      </c>
      <c r="E7" s="291" t="s">
        <v>904</v>
      </c>
      <c r="F7" s="291" t="s">
        <v>905</v>
      </c>
      <c r="G7" s="291" t="s">
        <v>801</v>
      </c>
      <c r="H7" s="291" t="s">
        <v>801</v>
      </c>
      <c r="I7" s="304">
        <v>44743</v>
      </c>
      <c r="J7" s="304">
        <v>44773</v>
      </c>
      <c r="K7" s="272"/>
      <c r="L7" s="272" t="s">
        <v>906</v>
      </c>
      <c r="M7" s="272" t="s">
        <v>907</v>
      </c>
      <c r="N7" s="518" t="s">
        <v>889</v>
      </c>
      <c r="O7" s="447"/>
      <c r="P7" s="448"/>
      <c r="Q7" s="275" t="s">
        <v>890</v>
      </c>
      <c r="R7" s="320" t="s">
        <v>908</v>
      </c>
      <c r="S7" s="305">
        <v>1</v>
      </c>
      <c r="T7" s="305">
        <v>1</v>
      </c>
      <c r="U7" s="306">
        <v>1</v>
      </c>
      <c r="V7" s="307" t="s">
        <v>909</v>
      </c>
      <c r="W7" s="307" t="s">
        <v>910</v>
      </c>
      <c r="X7" s="308" t="s">
        <v>99</v>
      </c>
      <c r="Y7" s="308" t="s">
        <v>99</v>
      </c>
      <c r="Z7" s="308" t="s">
        <v>911</v>
      </c>
      <c r="AA7" s="310" t="s">
        <v>912</v>
      </c>
      <c r="AB7" s="295" t="s">
        <v>913</v>
      </c>
      <c r="AC7" s="206">
        <v>1</v>
      </c>
      <c r="AD7" s="296">
        <v>1</v>
      </c>
      <c r="AE7" s="297"/>
      <c r="AF7" s="311">
        <v>1</v>
      </c>
      <c r="AG7" s="299" t="s">
        <v>897</v>
      </c>
      <c r="AH7" s="321" t="s">
        <v>914</v>
      </c>
      <c r="AI7" s="313" t="s">
        <v>99</v>
      </c>
      <c r="AJ7" s="312" t="s">
        <v>99</v>
      </c>
      <c r="AK7" s="313" t="s">
        <v>100</v>
      </c>
      <c r="AL7" s="295" t="s">
        <v>898</v>
      </c>
      <c r="AM7" s="301" t="s">
        <v>875</v>
      </c>
      <c r="AN7" s="302">
        <v>0</v>
      </c>
      <c r="AO7" s="303">
        <v>0</v>
      </c>
      <c r="AP7" s="97">
        <f t="shared" si="0"/>
        <v>1</v>
      </c>
      <c r="AQ7" s="551"/>
    </row>
    <row r="8" spans="1:44" ht="153" customHeight="1">
      <c r="A8" s="289"/>
      <c r="B8" s="314"/>
      <c r="C8" s="314"/>
      <c r="D8" s="314"/>
      <c r="E8" s="314"/>
      <c r="F8" s="314"/>
      <c r="G8" s="314"/>
      <c r="H8" s="314"/>
      <c r="I8" s="304">
        <v>44896</v>
      </c>
      <c r="J8" s="304">
        <v>44910</v>
      </c>
      <c r="K8" s="272"/>
      <c r="L8" s="272"/>
      <c r="M8" s="272"/>
      <c r="N8" s="518" t="s">
        <v>889</v>
      </c>
      <c r="O8" s="447"/>
      <c r="P8" s="448"/>
      <c r="Q8" s="272" t="s">
        <v>890</v>
      </c>
      <c r="R8" s="272" t="s">
        <v>740</v>
      </c>
      <c r="S8" s="305">
        <v>0</v>
      </c>
      <c r="T8" s="305">
        <v>0</v>
      </c>
      <c r="U8" s="293" t="s">
        <v>886</v>
      </c>
      <c r="V8" s="315"/>
      <c r="W8" s="315"/>
      <c r="X8" s="517" t="s">
        <v>889</v>
      </c>
      <c r="Y8" s="447"/>
      <c r="Z8" s="448"/>
      <c r="AA8" s="295" t="s">
        <v>890</v>
      </c>
      <c r="AB8" s="295" t="s">
        <v>740</v>
      </c>
      <c r="AC8" s="206">
        <v>0</v>
      </c>
      <c r="AD8" s="296">
        <v>0</v>
      </c>
      <c r="AE8" s="281"/>
      <c r="AF8" s="322">
        <v>1</v>
      </c>
      <c r="AG8" s="323" t="s">
        <v>915</v>
      </c>
      <c r="AH8" s="324" t="s">
        <v>916</v>
      </c>
      <c r="AI8" s="285" t="s">
        <v>99</v>
      </c>
      <c r="AJ8" s="285" t="s">
        <v>99</v>
      </c>
      <c r="AK8" s="285" t="s">
        <v>100</v>
      </c>
      <c r="AL8" s="325" t="s">
        <v>917</v>
      </c>
      <c r="AM8" s="301" t="s">
        <v>918</v>
      </c>
      <c r="AN8" s="302">
        <v>1</v>
      </c>
      <c r="AO8" s="303">
        <v>0</v>
      </c>
      <c r="AP8" s="97">
        <f t="shared" si="0"/>
        <v>0</v>
      </c>
      <c r="AQ8" s="551"/>
    </row>
    <row r="9" spans="1:44" ht="153" customHeight="1">
      <c r="A9" s="289"/>
      <c r="B9" s="290">
        <v>44682</v>
      </c>
      <c r="C9" s="291" t="s">
        <v>919</v>
      </c>
      <c r="D9" s="291" t="s">
        <v>920</v>
      </c>
      <c r="E9" s="291" t="s">
        <v>921</v>
      </c>
      <c r="F9" s="291" t="s">
        <v>922</v>
      </c>
      <c r="G9" s="291" t="s">
        <v>735</v>
      </c>
      <c r="H9" s="291" t="s">
        <v>735</v>
      </c>
      <c r="I9" s="304">
        <v>44743</v>
      </c>
      <c r="J9" s="304">
        <v>44773</v>
      </c>
      <c r="K9" s="272"/>
      <c r="L9" s="272"/>
      <c r="M9" s="272"/>
      <c r="N9" s="518" t="s">
        <v>889</v>
      </c>
      <c r="O9" s="447"/>
      <c r="P9" s="448"/>
      <c r="Q9" s="272" t="s">
        <v>890</v>
      </c>
      <c r="R9" s="272" t="s">
        <v>740</v>
      </c>
      <c r="S9" s="305">
        <v>0</v>
      </c>
      <c r="T9" s="305">
        <v>0</v>
      </c>
      <c r="U9" s="306">
        <v>1</v>
      </c>
      <c r="V9" s="307" t="s">
        <v>923</v>
      </c>
      <c r="W9" s="307" t="s">
        <v>924</v>
      </c>
      <c r="X9" s="308" t="s">
        <v>99</v>
      </c>
      <c r="Y9" s="308" t="s">
        <v>99</v>
      </c>
      <c r="Z9" s="308" t="s">
        <v>925</v>
      </c>
      <c r="AA9" s="310" t="s">
        <v>926</v>
      </c>
      <c r="AB9" s="295" t="s">
        <v>927</v>
      </c>
      <c r="AC9" s="206">
        <v>1</v>
      </c>
      <c r="AD9" s="296">
        <v>0.5</v>
      </c>
      <c r="AE9" s="297"/>
      <c r="AF9" s="311">
        <v>1</v>
      </c>
      <c r="AG9" s="299" t="s">
        <v>897</v>
      </c>
      <c r="AH9" s="326"/>
      <c r="AI9" s="327" t="s">
        <v>99</v>
      </c>
      <c r="AJ9" s="312" t="s">
        <v>99</v>
      </c>
      <c r="AK9" s="328" t="s">
        <v>100</v>
      </c>
      <c r="AL9" s="295" t="s">
        <v>898</v>
      </c>
      <c r="AM9" s="301" t="s">
        <v>928</v>
      </c>
      <c r="AN9" s="302">
        <v>0</v>
      </c>
      <c r="AO9" s="303">
        <v>0</v>
      </c>
      <c r="AP9" s="97" t="str">
        <f t="shared" si="0"/>
        <v/>
      </c>
      <c r="AQ9" s="551"/>
    </row>
    <row r="10" spans="1:44" ht="198" customHeight="1">
      <c r="A10" s="289"/>
      <c r="B10" s="314"/>
      <c r="C10" s="314"/>
      <c r="D10" s="314"/>
      <c r="E10" s="314"/>
      <c r="F10" s="314"/>
      <c r="G10" s="314"/>
      <c r="H10" s="314"/>
      <c r="I10" s="304">
        <v>44866</v>
      </c>
      <c r="J10" s="304">
        <v>44895</v>
      </c>
      <c r="K10" s="272"/>
      <c r="L10" s="272"/>
      <c r="M10" s="272"/>
      <c r="N10" s="518" t="s">
        <v>889</v>
      </c>
      <c r="O10" s="447"/>
      <c r="P10" s="448"/>
      <c r="Q10" s="272" t="s">
        <v>890</v>
      </c>
      <c r="R10" s="272" t="s">
        <v>740</v>
      </c>
      <c r="S10" s="305">
        <v>0</v>
      </c>
      <c r="T10" s="305">
        <v>0</v>
      </c>
      <c r="U10" s="293" t="s">
        <v>886</v>
      </c>
      <c r="V10" s="315"/>
      <c r="W10" s="315"/>
      <c r="X10" s="517" t="s">
        <v>889</v>
      </c>
      <c r="Y10" s="447"/>
      <c r="Z10" s="448"/>
      <c r="AA10" s="295" t="s">
        <v>890</v>
      </c>
      <c r="AB10" s="295" t="s">
        <v>740</v>
      </c>
      <c r="AC10" s="206">
        <v>0</v>
      </c>
      <c r="AD10" s="296">
        <v>0</v>
      </c>
      <c r="AE10" s="281"/>
      <c r="AF10" s="322">
        <v>1</v>
      </c>
      <c r="AG10" s="323" t="s">
        <v>929</v>
      </c>
      <c r="AH10" s="323" t="s">
        <v>930</v>
      </c>
      <c r="AI10" s="327" t="s">
        <v>99</v>
      </c>
      <c r="AJ10" s="312" t="s">
        <v>99</v>
      </c>
      <c r="AK10" s="328" t="s">
        <v>100</v>
      </c>
      <c r="AL10" s="325" t="s">
        <v>931</v>
      </c>
      <c r="AM10" s="301" t="s">
        <v>932</v>
      </c>
      <c r="AN10" s="302">
        <v>1</v>
      </c>
      <c r="AO10" s="303">
        <v>0.5</v>
      </c>
      <c r="AP10" s="97">
        <f t="shared" si="0"/>
        <v>0.5</v>
      </c>
      <c r="AQ10" s="551"/>
    </row>
    <row r="11" spans="1:44" ht="153" customHeight="1">
      <c r="A11" s="289"/>
      <c r="B11" s="290">
        <v>44713</v>
      </c>
      <c r="C11" s="291" t="s">
        <v>933</v>
      </c>
      <c r="D11" s="291" t="s">
        <v>934</v>
      </c>
      <c r="E11" s="291" t="s">
        <v>935</v>
      </c>
      <c r="F11" s="291" t="s">
        <v>936</v>
      </c>
      <c r="G11" s="291" t="s">
        <v>735</v>
      </c>
      <c r="H11" s="291" t="s">
        <v>735</v>
      </c>
      <c r="I11" s="304">
        <v>44743</v>
      </c>
      <c r="J11" s="304">
        <v>44773</v>
      </c>
      <c r="K11" s="272">
        <v>100</v>
      </c>
      <c r="L11" s="329" t="s">
        <v>937</v>
      </c>
      <c r="M11" s="330" t="s">
        <v>938</v>
      </c>
      <c r="N11" s="518" t="s">
        <v>889</v>
      </c>
      <c r="O11" s="447"/>
      <c r="P11" s="448"/>
      <c r="Q11" s="272" t="s">
        <v>890</v>
      </c>
      <c r="R11" s="272" t="s">
        <v>740</v>
      </c>
      <c r="S11" s="305">
        <v>0</v>
      </c>
      <c r="T11" s="305">
        <v>0</v>
      </c>
      <c r="U11" s="306">
        <v>1</v>
      </c>
      <c r="V11" s="307" t="s">
        <v>939</v>
      </c>
      <c r="W11" s="307" t="s">
        <v>940</v>
      </c>
      <c r="X11" s="308" t="s">
        <v>99</v>
      </c>
      <c r="Y11" s="308" t="s">
        <v>99</v>
      </c>
      <c r="Z11" s="308" t="s">
        <v>925</v>
      </c>
      <c r="AA11" s="310" t="s">
        <v>941</v>
      </c>
      <c r="AB11" s="295" t="s">
        <v>942</v>
      </c>
      <c r="AC11" s="206">
        <v>1</v>
      </c>
      <c r="AD11" s="296">
        <v>0.5</v>
      </c>
      <c r="AE11" s="297"/>
      <c r="AF11" s="311">
        <v>1</v>
      </c>
      <c r="AG11" s="299" t="s">
        <v>943</v>
      </c>
      <c r="AH11" s="326"/>
      <c r="AI11" s="285"/>
      <c r="AJ11" s="285"/>
      <c r="AK11" s="285"/>
      <c r="AL11" s="295" t="s">
        <v>898</v>
      </c>
      <c r="AM11" s="301" t="s">
        <v>928</v>
      </c>
      <c r="AN11" s="302">
        <v>0</v>
      </c>
      <c r="AO11" s="303">
        <v>0</v>
      </c>
      <c r="AP11" s="97" t="str">
        <f t="shared" si="0"/>
        <v/>
      </c>
      <c r="AQ11" s="551"/>
    </row>
    <row r="12" spans="1:44" ht="179.25" customHeight="1">
      <c r="A12" s="289"/>
      <c r="B12" s="314"/>
      <c r="C12" s="314"/>
      <c r="D12" s="314"/>
      <c r="E12" s="314"/>
      <c r="F12" s="314"/>
      <c r="G12" s="314"/>
      <c r="H12" s="314"/>
      <c r="I12" s="304">
        <v>44866</v>
      </c>
      <c r="J12" s="304">
        <v>44895</v>
      </c>
      <c r="K12" s="271">
        <v>1</v>
      </c>
      <c r="L12" s="329" t="s">
        <v>937</v>
      </c>
      <c r="M12" s="330" t="s">
        <v>938</v>
      </c>
      <c r="N12" s="518" t="s">
        <v>889</v>
      </c>
      <c r="O12" s="447"/>
      <c r="P12" s="448"/>
      <c r="Q12" s="272" t="s">
        <v>890</v>
      </c>
      <c r="R12" s="272" t="s">
        <v>740</v>
      </c>
      <c r="S12" s="305">
        <v>0</v>
      </c>
      <c r="T12" s="305">
        <v>0</v>
      </c>
      <c r="U12" s="293" t="s">
        <v>886</v>
      </c>
      <c r="V12" s="315"/>
      <c r="W12" s="315"/>
      <c r="X12" s="517" t="s">
        <v>889</v>
      </c>
      <c r="Y12" s="447"/>
      <c r="Z12" s="448"/>
      <c r="AA12" s="295" t="s">
        <v>890</v>
      </c>
      <c r="AB12" s="295" t="s">
        <v>740</v>
      </c>
      <c r="AC12" s="206">
        <v>0</v>
      </c>
      <c r="AD12" s="296">
        <v>0</v>
      </c>
      <c r="AE12" s="281"/>
      <c r="AF12" s="311">
        <v>1</v>
      </c>
      <c r="AG12" s="299" t="s">
        <v>944</v>
      </c>
      <c r="AH12" s="299" t="s">
        <v>740</v>
      </c>
      <c r="AI12" s="331" t="s">
        <v>99</v>
      </c>
      <c r="AJ12" s="332" t="s">
        <v>99</v>
      </c>
      <c r="AK12" s="333" t="s">
        <v>740</v>
      </c>
      <c r="AL12" s="301" t="s">
        <v>945</v>
      </c>
      <c r="AM12" s="301" t="s">
        <v>946</v>
      </c>
      <c r="AN12" s="302">
        <v>1</v>
      </c>
      <c r="AO12" s="303">
        <v>0.5</v>
      </c>
      <c r="AP12" s="97">
        <f t="shared" si="0"/>
        <v>0.5</v>
      </c>
      <c r="AQ12" s="551"/>
    </row>
    <row r="13" spans="1:44" ht="153" customHeight="1">
      <c r="A13" s="289"/>
      <c r="B13" s="290">
        <v>44743</v>
      </c>
      <c r="C13" s="291" t="s">
        <v>947</v>
      </c>
      <c r="D13" s="291" t="s">
        <v>948</v>
      </c>
      <c r="E13" s="291" t="s">
        <v>949</v>
      </c>
      <c r="F13" s="291" t="s">
        <v>950</v>
      </c>
      <c r="G13" s="291" t="s">
        <v>735</v>
      </c>
      <c r="H13" s="291" t="s">
        <v>735</v>
      </c>
      <c r="I13" s="304">
        <v>44743</v>
      </c>
      <c r="J13" s="304">
        <v>44773</v>
      </c>
      <c r="K13" s="272"/>
      <c r="L13" s="272"/>
      <c r="M13" s="272"/>
      <c r="N13" s="518" t="s">
        <v>889</v>
      </c>
      <c r="O13" s="447"/>
      <c r="P13" s="448"/>
      <c r="Q13" s="272" t="s">
        <v>890</v>
      </c>
      <c r="R13" s="272" t="s">
        <v>740</v>
      </c>
      <c r="S13" s="305">
        <v>0</v>
      </c>
      <c r="T13" s="305">
        <v>0</v>
      </c>
      <c r="U13" s="306">
        <v>1</v>
      </c>
      <c r="V13" s="307" t="s">
        <v>951</v>
      </c>
      <c r="W13" s="307" t="s">
        <v>940</v>
      </c>
      <c r="X13" s="308" t="s">
        <v>99</v>
      </c>
      <c r="Y13" s="308" t="s">
        <v>99</v>
      </c>
      <c r="Z13" s="308" t="s">
        <v>925</v>
      </c>
      <c r="AA13" s="310" t="s">
        <v>952</v>
      </c>
      <c r="AB13" s="295" t="s">
        <v>953</v>
      </c>
      <c r="AC13" s="206">
        <v>1</v>
      </c>
      <c r="AD13" s="296">
        <v>0.5</v>
      </c>
      <c r="AE13" s="297"/>
      <c r="AF13" s="311">
        <v>1</v>
      </c>
      <c r="AG13" s="299" t="s">
        <v>897</v>
      </c>
      <c r="AH13" s="326"/>
      <c r="AI13" s="285" t="s">
        <v>99</v>
      </c>
      <c r="AJ13" s="312" t="s">
        <v>99</v>
      </c>
      <c r="AK13" s="313" t="s">
        <v>100</v>
      </c>
      <c r="AL13" s="295" t="s">
        <v>898</v>
      </c>
      <c r="AM13" s="301" t="s">
        <v>928</v>
      </c>
      <c r="AN13" s="302">
        <v>0</v>
      </c>
      <c r="AO13" s="303">
        <v>0</v>
      </c>
      <c r="AP13" s="97" t="str">
        <f t="shared" si="0"/>
        <v/>
      </c>
      <c r="AQ13" s="551"/>
    </row>
    <row r="14" spans="1:44" ht="179.25" customHeight="1">
      <c r="A14" s="289"/>
      <c r="B14" s="314"/>
      <c r="C14" s="314"/>
      <c r="D14" s="314"/>
      <c r="E14" s="314"/>
      <c r="F14" s="314"/>
      <c r="G14" s="314"/>
      <c r="H14" s="314"/>
      <c r="I14" s="304">
        <v>44866</v>
      </c>
      <c r="J14" s="304">
        <v>44895</v>
      </c>
      <c r="K14" s="334"/>
      <c r="L14" s="329" t="s">
        <v>937</v>
      </c>
      <c r="M14" s="330" t="s">
        <v>938</v>
      </c>
      <c r="N14" s="518" t="s">
        <v>889</v>
      </c>
      <c r="O14" s="447"/>
      <c r="P14" s="448"/>
      <c r="Q14" s="272" t="s">
        <v>890</v>
      </c>
      <c r="R14" s="272" t="s">
        <v>740</v>
      </c>
      <c r="S14" s="305">
        <v>0</v>
      </c>
      <c r="T14" s="305">
        <v>0</v>
      </c>
      <c r="U14" s="293" t="s">
        <v>886</v>
      </c>
      <c r="V14" s="315"/>
      <c r="W14" s="315"/>
      <c r="X14" s="517" t="s">
        <v>889</v>
      </c>
      <c r="Y14" s="447"/>
      <c r="Z14" s="448"/>
      <c r="AA14" s="295" t="s">
        <v>890</v>
      </c>
      <c r="AB14" s="295" t="s">
        <v>740</v>
      </c>
      <c r="AC14" s="206">
        <v>0</v>
      </c>
      <c r="AD14" s="296">
        <v>0</v>
      </c>
      <c r="AE14" s="281"/>
      <c r="AF14" s="311">
        <v>1</v>
      </c>
      <c r="AG14" s="335" t="s">
        <v>937</v>
      </c>
      <c r="AH14" s="336" t="s">
        <v>938</v>
      </c>
      <c r="AI14" s="285" t="s">
        <v>99</v>
      </c>
      <c r="AJ14" s="312" t="s">
        <v>99</v>
      </c>
      <c r="AK14" s="313" t="s">
        <v>100</v>
      </c>
      <c r="AL14" s="301" t="s">
        <v>954</v>
      </c>
      <c r="AM14" s="301" t="s">
        <v>946</v>
      </c>
      <c r="AN14" s="302">
        <v>1</v>
      </c>
      <c r="AO14" s="303">
        <v>0.5</v>
      </c>
      <c r="AP14" s="97">
        <f t="shared" si="0"/>
        <v>0.5</v>
      </c>
      <c r="AQ14" s="551"/>
    </row>
    <row r="15" spans="1:44" ht="153" customHeight="1">
      <c r="A15" s="289"/>
      <c r="B15" s="267">
        <v>44774</v>
      </c>
      <c r="C15" s="337" t="s">
        <v>955</v>
      </c>
      <c r="D15" s="268" t="s">
        <v>956</v>
      </c>
      <c r="E15" s="268" t="s">
        <v>957</v>
      </c>
      <c r="F15" s="268" t="s">
        <v>958</v>
      </c>
      <c r="G15" s="268" t="s">
        <v>90</v>
      </c>
      <c r="H15" s="268" t="s">
        <v>861</v>
      </c>
      <c r="I15" s="304">
        <v>44713</v>
      </c>
      <c r="J15" s="304">
        <v>44804</v>
      </c>
      <c r="K15" s="311">
        <v>0.2</v>
      </c>
      <c r="L15" s="299" t="s">
        <v>959</v>
      </c>
      <c r="M15" s="272"/>
      <c r="N15" s="518" t="s">
        <v>889</v>
      </c>
      <c r="O15" s="447"/>
      <c r="P15" s="448"/>
      <c r="Q15" s="272" t="s">
        <v>890</v>
      </c>
      <c r="R15" s="272" t="s">
        <v>740</v>
      </c>
      <c r="S15" s="305">
        <v>0</v>
      </c>
      <c r="T15" s="305">
        <v>0</v>
      </c>
      <c r="U15" s="306">
        <v>0.2</v>
      </c>
      <c r="V15" s="307" t="s">
        <v>959</v>
      </c>
      <c r="W15" s="338"/>
      <c r="X15" s="308" t="s">
        <v>212</v>
      </c>
      <c r="Y15" s="308" t="s">
        <v>212</v>
      </c>
      <c r="Z15" s="308" t="s">
        <v>960</v>
      </c>
      <c r="AA15" s="295" t="s">
        <v>961</v>
      </c>
      <c r="AB15" s="295" t="s">
        <v>962</v>
      </c>
      <c r="AC15" s="206">
        <v>0</v>
      </c>
      <c r="AD15" s="296">
        <v>0</v>
      </c>
      <c r="AE15" s="281"/>
      <c r="AF15" s="311"/>
      <c r="AG15" s="299"/>
      <c r="AH15" s="326"/>
      <c r="AI15" s="285"/>
      <c r="AJ15" s="285"/>
      <c r="AK15" s="285"/>
      <c r="AL15" s="295" t="s">
        <v>898</v>
      </c>
      <c r="AM15" s="301" t="s">
        <v>928</v>
      </c>
      <c r="AN15" s="302">
        <v>0</v>
      </c>
      <c r="AO15" s="319">
        <v>0</v>
      </c>
      <c r="AP15" s="97" t="str">
        <f t="shared" si="0"/>
        <v/>
      </c>
      <c r="AQ15" s="551"/>
    </row>
    <row r="16" spans="1:44" ht="153" customHeight="1">
      <c r="A16" s="289"/>
      <c r="B16" s="267">
        <v>44805</v>
      </c>
      <c r="C16" s="268" t="s">
        <v>963</v>
      </c>
      <c r="D16" s="268" t="s">
        <v>964</v>
      </c>
      <c r="E16" s="268" t="s">
        <v>965</v>
      </c>
      <c r="F16" s="268" t="s">
        <v>966</v>
      </c>
      <c r="G16" s="268" t="s">
        <v>696</v>
      </c>
      <c r="H16" s="268" t="s">
        <v>861</v>
      </c>
      <c r="I16" s="304">
        <v>44774</v>
      </c>
      <c r="J16" s="304">
        <v>44834</v>
      </c>
      <c r="K16" s="272"/>
      <c r="L16" s="272"/>
      <c r="M16" s="272"/>
      <c r="N16" s="518" t="s">
        <v>889</v>
      </c>
      <c r="O16" s="447"/>
      <c r="P16" s="448"/>
      <c r="Q16" s="272" t="s">
        <v>890</v>
      </c>
      <c r="R16" s="272" t="s">
        <v>740</v>
      </c>
      <c r="S16" s="305">
        <v>0</v>
      </c>
      <c r="T16" s="305">
        <v>0</v>
      </c>
      <c r="U16" s="306">
        <v>1</v>
      </c>
      <c r="V16" s="307" t="s">
        <v>967</v>
      </c>
      <c r="W16" s="307" t="s">
        <v>968</v>
      </c>
      <c r="X16" s="308" t="s">
        <v>99</v>
      </c>
      <c r="Y16" s="308" t="s">
        <v>99</v>
      </c>
      <c r="Z16" s="308" t="s">
        <v>969</v>
      </c>
      <c r="AA16" s="295" t="s">
        <v>970</v>
      </c>
      <c r="AB16" s="295" t="s">
        <v>896</v>
      </c>
      <c r="AC16" s="206">
        <v>0</v>
      </c>
      <c r="AD16" s="296">
        <v>0</v>
      </c>
      <c r="AE16" s="281"/>
      <c r="AF16" s="311">
        <v>1</v>
      </c>
      <c r="AG16" s="299" t="s">
        <v>971</v>
      </c>
      <c r="AH16" s="326"/>
      <c r="AI16" s="285" t="s">
        <v>99</v>
      </c>
      <c r="AJ16" s="285" t="s">
        <v>99</v>
      </c>
      <c r="AK16" s="313" t="s">
        <v>100</v>
      </c>
      <c r="AL16" s="295" t="s">
        <v>972</v>
      </c>
      <c r="AM16" s="301" t="s">
        <v>896</v>
      </c>
      <c r="AN16" s="302">
        <v>1</v>
      </c>
      <c r="AO16" s="303">
        <v>1</v>
      </c>
      <c r="AP16" s="97">
        <f t="shared" si="0"/>
        <v>1</v>
      </c>
      <c r="AQ16" s="551"/>
    </row>
    <row r="17" spans="1:43" ht="153" customHeight="1">
      <c r="A17" s="289"/>
      <c r="B17" s="290">
        <v>44835</v>
      </c>
      <c r="C17" s="291" t="s">
        <v>973</v>
      </c>
      <c r="D17" s="291" t="s">
        <v>974</v>
      </c>
      <c r="E17" s="291" t="s">
        <v>975</v>
      </c>
      <c r="F17" s="291" t="s">
        <v>976</v>
      </c>
      <c r="G17" s="291" t="s">
        <v>696</v>
      </c>
      <c r="H17" s="291" t="s">
        <v>696</v>
      </c>
      <c r="I17" s="304">
        <v>44774</v>
      </c>
      <c r="J17" s="304">
        <v>44803</v>
      </c>
      <c r="K17" s="272"/>
      <c r="L17" s="272"/>
      <c r="M17" s="272"/>
      <c r="N17" s="518" t="s">
        <v>889</v>
      </c>
      <c r="O17" s="447"/>
      <c r="P17" s="448"/>
      <c r="Q17" s="272" t="s">
        <v>890</v>
      </c>
      <c r="R17" s="272" t="s">
        <v>740</v>
      </c>
      <c r="S17" s="305">
        <v>0</v>
      </c>
      <c r="T17" s="305">
        <v>0</v>
      </c>
      <c r="U17" s="306">
        <v>1</v>
      </c>
      <c r="V17" s="307" t="s">
        <v>977</v>
      </c>
      <c r="W17" s="307" t="s">
        <v>978</v>
      </c>
      <c r="X17" s="308" t="s">
        <v>99</v>
      </c>
      <c r="Y17" s="308" t="s">
        <v>99</v>
      </c>
      <c r="Z17" s="308" t="s">
        <v>969</v>
      </c>
      <c r="AA17" s="310" t="s">
        <v>979</v>
      </c>
      <c r="AB17" s="295" t="s">
        <v>896</v>
      </c>
      <c r="AC17" s="206">
        <v>1</v>
      </c>
      <c r="AD17" s="296">
        <v>1</v>
      </c>
      <c r="AE17" s="297"/>
      <c r="AF17" s="311">
        <v>1</v>
      </c>
      <c r="AG17" s="299" t="s">
        <v>971</v>
      </c>
      <c r="AH17" s="326"/>
      <c r="AI17" s="285" t="s">
        <v>99</v>
      </c>
      <c r="AJ17" s="285" t="s">
        <v>99</v>
      </c>
      <c r="AK17" s="313" t="s">
        <v>100</v>
      </c>
      <c r="AL17" s="295" t="s">
        <v>898</v>
      </c>
      <c r="AM17" s="339"/>
      <c r="AN17" s="302">
        <v>0</v>
      </c>
      <c r="AO17" s="303">
        <v>0</v>
      </c>
      <c r="AP17" s="97" t="str">
        <f t="shared" si="0"/>
        <v/>
      </c>
      <c r="AQ17" s="551"/>
    </row>
    <row r="18" spans="1:43" ht="210.75" customHeight="1">
      <c r="A18" s="289"/>
      <c r="B18" s="314"/>
      <c r="C18" s="314"/>
      <c r="D18" s="314"/>
      <c r="E18" s="314"/>
      <c r="F18" s="314"/>
      <c r="G18" s="314"/>
      <c r="H18" s="314"/>
      <c r="I18" s="304">
        <v>44911</v>
      </c>
      <c r="J18" s="304">
        <v>44926</v>
      </c>
      <c r="K18" s="272"/>
      <c r="L18" s="272"/>
      <c r="M18" s="272"/>
      <c r="N18" s="518" t="s">
        <v>889</v>
      </c>
      <c r="O18" s="447"/>
      <c r="P18" s="448"/>
      <c r="Q18" s="272" t="s">
        <v>890</v>
      </c>
      <c r="R18" s="272" t="s">
        <v>740</v>
      </c>
      <c r="S18" s="305">
        <v>0</v>
      </c>
      <c r="T18" s="305">
        <v>0</v>
      </c>
      <c r="U18" s="293" t="s">
        <v>886</v>
      </c>
      <c r="V18" s="294"/>
      <c r="W18" s="294"/>
      <c r="X18" s="517" t="s">
        <v>889</v>
      </c>
      <c r="Y18" s="447"/>
      <c r="Z18" s="448"/>
      <c r="AA18" s="295" t="s">
        <v>890</v>
      </c>
      <c r="AB18" s="295" t="s">
        <v>740</v>
      </c>
      <c r="AC18" s="206">
        <v>0</v>
      </c>
      <c r="AD18" s="296">
        <v>0</v>
      </c>
      <c r="AE18" s="297"/>
      <c r="AF18" s="298"/>
      <c r="AG18" s="299"/>
      <c r="AH18" s="326"/>
      <c r="AI18" s="331"/>
      <c r="AJ18" s="333"/>
      <c r="AK18" s="333"/>
      <c r="AL18" s="317" t="s">
        <v>980</v>
      </c>
      <c r="AM18" s="301" t="s">
        <v>981</v>
      </c>
      <c r="AN18" s="302">
        <v>1</v>
      </c>
      <c r="AO18" s="303">
        <v>1</v>
      </c>
      <c r="AP18" s="97">
        <f t="shared" si="0"/>
        <v>1</v>
      </c>
      <c r="AQ18" s="551"/>
    </row>
    <row r="19" spans="1:43" ht="153" customHeight="1">
      <c r="A19" s="289"/>
      <c r="B19" s="290">
        <v>44866</v>
      </c>
      <c r="C19" s="291" t="s">
        <v>982</v>
      </c>
      <c r="D19" s="291" t="s">
        <v>983</v>
      </c>
      <c r="E19" s="291" t="s">
        <v>984</v>
      </c>
      <c r="F19" s="291" t="s">
        <v>985</v>
      </c>
      <c r="G19" s="291" t="s">
        <v>90</v>
      </c>
      <c r="H19" s="291" t="s">
        <v>90</v>
      </c>
      <c r="I19" s="270">
        <v>44562</v>
      </c>
      <c r="J19" s="270">
        <v>44586</v>
      </c>
      <c r="K19" s="271">
        <v>1</v>
      </c>
      <c r="L19" s="272" t="s">
        <v>986</v>
      </c>
      <c r="M19" s="272" t="s">
        <v>987</v>
      </c>
      <c r="N19" s="272" t="s">
        <v>139</v>
      </c>
      <c r="O19" s="272" t="s">
        <v>139</v>
      </c>
      <c r="P19" s="272" t="s">
        <v>864</v>
      </c>
      <c r="Q19" s="275" t="s">
        <v>988</v>
      </c>
      <c r="R19" s="275" t="s">
        <v>896</v>
      </c>
      <c r="S19" s="305">
        <v>0</v>
      </c>
      <c r="T19" s="305">
        <v>0</v>
      </c>
      <c r="U19" s="293" t="s">
        <v>886</v>
      </c>
      <c r="V19" s="315"/>
      <c r="W19" s="315"/>
      <c r="X19" s="517" t="s">
        <v>762</v>
      </c>
      <c r="Y19" s="447"/>
      <c r="Z19" s="448"/>
      <c r="AA19" s="295" t="s">
        <v>989</v>
      </c>
      <c r="AB19" s="340"/>
      <c r="AC19" s="206">
        <v>0</v>
      </c>
      <c r="AD19" s="296">
        <v>0</v>
      </c>
      <c r="AE19" s="297"/>
      <c r="AF19" s="311">
        <v>1</v>
      </c>
      <c r="AG19" s="299" t="s">
        <v>990</v>
      </c>
      <c r="AH19" s="326"/>
      <c r="AI19" s="285" t="s">
        <v>99</v>
      </c>
      <c r="AJ19" s="285" t="s">
        <v>99</v>
      </c>
      <c r="AK19" s="313" t="s">
        <v>100</v>
      </c>
      <c r="AL19" s="295" t="s">
        <v>874</v>
      </c>
      <c r="AM19" s="301"/>
      <c r="AN19" s="302">
        <v>0</v>
      </c>
      <c r="AO19" s="303">
        <v>0</v>
      </c>
      <c r="AP19" s="97" t="str">
        <f t="shared" si="0"/>
        <v/>
      </c>
      <c r="AQ19" s="551"/>
    </row>
    <row r="20" spans="1:43" ht="153" customHeight="1">
      <c r="A20" s="289"/>
      <c r="B20" s="289"/>
      <c r="C20" s="289"/>
      <c r="D20" s="289"/>
      <c r="E20" s="289"/>
      <c r="F20" s="289"/>
      <c r="G20" s="289"/>
      <c r="H20" s="289"/>
      <c r="I20" s="270">
        <v>44593</v>
      </c>
      <c r="J20" s="270">
        <v>44617</v>
      </c>
      <c r="K20" s="271">
        <v>1</v>
      </c>
      <c r="L20" s="272" t="s">
        <v>986</v>
      </c>
      <c r="M20" s="272" t="s">
        <v>987</v>
      </c>
      <c r="N20" s="272" t="s">
        <v>139</v>
      </c>
      <c r="O20" s="272" t="s">
        <v>139</v>
      </c>
      <c r="P20" s="272" t="s">
        <v>864</v>
      </c>
      <c r="Q20" s="275" t="s">
        <v>991</v>
      </c>
      <c r="R20" s="275" t="s">
        <v>896</v>
      </c>
      <c r="S20" s="305">
        <v>0</v>
      </c>
      <c r="T20" s="305">
        <v>0</v>
      </c>
      <c r="U20" s="293" t="s">
        <v>886</v>
      </c>
      <c r="V20" s="315"/>
      <c r="W20" s="315"/>
      <c r="X20" s="517" t="s">
        <v>762</v>
      </c>
      <c r="Y20" s="447"/>
      <c r="Z20" s="448"/>
      <c r="AA20" s="295" t="s">
        <v>989</v>
      </c>
      <c r="AB20" s="340"/>
      <c r="AC20" s="206">
        <v>0</v>
      </c>
      <c r="AD20" s="296">
        <v>0</v>
      </c>
      <c r="AE20" s="297"/>
      <c r="AF20" s="311">
        <v>1</v>
      </c>
      <c r="AG20" s="299" t="s">
        <v>990</v>
      </c>
      <c r="AH20" s="326"/>
      <c r="AI20" s="285" t="s">
        <v>99</v>
      </c>
      <c r="AJ20" s="285" t="s">
        <v>99</v>
      </c>
      <c r="AK20" s="313" t="s">
        <v>100</v>
      </c>
      <c r="AL20" s="295" t="s">
        <v>874</v>
      </c>
      <c r="AM20" s="301"/>
      <c r="AN20" s="302">
        <v>0</v>
      </c>
      <c r="AO20" s="303">
        <v>0</v>
      </c>
      <c r="AP20" s="97" t="str">
        <f t="shared" si="0"/>
        <v/>
      </c>
      <c r="AQ20" s="551"/>
    </row>
    <row r="21" spans="1:43" ht="153" customHeight="1">
      <c r="A21" s="289"/>
      <c r="B21" s="289"/>
      <c r="C21" s="289"/>
      <c r="D21" s="289"/>
      <c r="E21" s="289"/>
      <c r="F21" s="289"/>
      <c r="G21" s="289"/>
      <c r="H21" s="289"/>
      <c r="I21" s="270">
        <v>44621</v>
      </c>
      <c r="J21" s="270">
        <v>44645</v>
      </c>
      <c r="K21" s="271">
        <v>1</v>
      </c>
      <c r="L21" s="272" t="s">
        <v>986</v>
      </c>
      <c r="M21" s="272" t="s">
        <v>987</v>
      </c>
      <c r="N21" s="272" t="s">
        <v>139</v>
      </c>
      <c r="O21" s="272" t="s">
        <v>139</v>
      </c>
      <c r="P21" s="272" t="s">
        <v>864</v>
      </c>
      <c r="Q21" s="275" t="s">
        <v>992</v>
      </c>
      <c r="R21" s="275" t="s">
        <v>896</v>
      </c>
      <c r="S21" s="305">
        <v>0</v>
      </c>
      <c r="T21" s="305">
        <v>0</v>
      </c>
      <c r="U21" s="293" t="s">
        <v>886</v>
      </c>
      <c r="V21" s="315"/>
      <c r="W21" s="315"/>
      <c r="X21" s="517" t="s">
        <v>762</v>
      </c>
      <c r="Y21" s="447"/>
      <c r="Z21" s="448"/>
      <c r="AA21" s="295" t="s">
        <v>989</v>
      </c>
      <c r="AB21" s="340"/>
      <c r="AC21" s="206">
        <v>0</v>
      </c>
      <c r="AD21" s="296">
        <v>0</v>
      </c>
      <c r="AE21" s="297"/>
      <c r="AF21" s="311">
        <v>1</v>
      </c>
      <c r="AG21" s="299" t="s">
        <v>990</v>
      </c>
      <c r="AH21" s="326"/>
      <c r="AI21" s="285" t="s">
        <v>99</v>
      </c>
      <c r="AJ21" s="285" t="s">
        <v>99</v>
      </c>
      <c r="AK21" s="313" t="s">
        <v>100</v>
      </c>
      <c r="AL21" s="295" t="s">
        <v>874</v>
      </c>
      <c r="AM21" s="301"/>
      <c r="AN21" s="302">
        <v>0</v>
      </c>
      <c r="AO21" s="303">
        <v>0</v>
      </c>
      <c r="AP21" s="97" t="str">
        <f t="shared" si="0"/>
        <v/>
      </c>
      <c r="AQ21" s="551"/>
    </row>
    <row r="22" spans="1:43" ht="153" customHeight="1">
      <c r="A22" s="289"/>
      <c r="B22" s="289"/>
      <c r="C22" s="289"/>
      <c r="D22" s="289"/>
      <c r="E22" s="289"/>
      <c r="F22" s="289"/>
      <c r="G22" s="289"/>
      <c r="H22" s="289"/>
      <c r="I22" s="270">
        <v>44652</v>
      </c>
      <c r="J22" s="270">
        <v>44676</v>
      </c>
      <c r="K22" s="271">
        <v>1</v>
      </c>
      <c r="L22" s="272" t="s">
        <v>986</v>
      </c>
      <c r="M22" s="272" t="s">
        <v>987</v>
      </c>
      <c r="N22" s="272" t="s">
        <v>139</v>
      </c>
      <c r="O22" s="272" t="s">
        <v>139</v>
      </c>
      <c r="P22" s="272" t="s">
        <v>864</v>
      </c>
      <c r="Q22" s="275" t="s">
        <v>993</v>
      </c>
      <c r="R22" s="275" t="s">
        <v>896</v>
      </c>
      <c r="S22" s="305">
        <v>1</v>
      </c>
      <c r="T22" s="305">
        <v>1</v>
      </c>
      <c r="U22" s="293" t="s">
        <v>886</v>
      </c>
      <c r="V22" s="315"/>
      <c r="W22" s="315"/>
      <c r="X22" s="517" t="s">
        <v>762</v>
      </c>
      <c r="Y22" s="447"/>
      <c r="Z22" s="448"/>
      <c r="AA22" s="295" t="s">
        <v>989</v>
      </c>
      <c r="AB22" s="340"/>
      <c r="AC22" s="206">
        <v>0</v>
      </c>
      <c r="AD22" s="296">
        <v>0</v>
      </c>
      <c r="AE22" s="297"/>
      <c r="AF22" s="311">
        <v>1</v>
      </c>
      <c r="AG22" s="299" t="s">
        <v>990</v>
      </c>
      <c r="AH22" s="326"/>
      <c r="AI22" s="285" t="s">
        <v>99</v>
      </c>
      <c r="AJ22" s="285" t="s">
        <v>99</v>
      </c>
      <c r="AK22" s="313" t="s">
        <v>100</v>
      </c>
      <c r="AL22" s="295" t="s">
        <v>874</v>
      </c>
      <c r="AM22" s="301"/>
      <c r="AN22" s="302">
        <v>0</v>
      </c>
      <c r="AO22" s="303">
        <v>0</v>
      </c>
      <c r="AP22" s="97">
        <f t="shared" si="0"/>
        <v>1</v>
      </c>
      <c r="AQ22" s="551"/>
    </row>
    <row r="23" spans="1:43" ht="153" customHeight="1">
      <c r="A23" s="289"/>
      <c r="B23" s="289"/>
      <c r="C23" s="289"/>
      <c r="D23" s="289"/>
      <c r="E23" s="289"/>
      <c r="F23" s="289"/>
      <c r="G23" s="289"/>
      <c r="H23" s="289"/>
      <c r="I23" s="304">
        <v>44682</v>
      </c>
      <c r="J23" s="304">
        <v>44706</v>
      </c>
      <c r="K23" s="272"/>
      <c r="L23" s="272"/>
      <c r="M23" s="272"/>
      <c r="N23" s="518" t="s">
        <v>889</v>
      </c>
      <c r="O23" s="447"/>
      <c r="P23" s="448"/>
      <c r="Q23" s="272" t="s">
        <v>890</v>
      </c>
      <c r="R23" s="272" t="s">
        <v>740</v>
      </c>
      <c r="S23" s="305">
        <v>1</v>
      </c>
      <c r="T23" s="305">
        <v>1</v>
      </c>
      <c r="U23" s="306">
        <v>1</v>
      </c>
      <c r="V23" s="307" t="s">
        <v>994</v>
      </c>
      <c r="W23" s="307" t="s">
        <v>987</v>
      </c>
      <c r="X23" s="308" t="s">
        <v>99</v>
      </c>
      <c r="Y23" s="308" t="s">
        <v>99</v>
      </c>
      <c r="Z23" s="308" t="s">
        <v>995</v>
      </c>
      <c r="AA23" s="295" t="s">
        <v>996</v>
      </c>
      <c r="AB23" s="295" t="s">
        <v>896</v>
      </c>
      <c r="AC23" s="206">
        <v>1</v>
      </c>
      <c r="AD23" s="296">
        <v>1</v>
      </c>
      <c r="AE23" s="297"/>
      <c r="AF23" s="322">
        <v>1</v>
      </c>
      <c r="AG23" s="299" t="s">
        <v>971</v>
      </c>
      <c r="AH23" s="326"/>
      <c r="AI23" s="285" t="s">
        <v>99</v>
      </c>
      <c r="AJ23" s="285" t="s">
        <v>99</v>
      </c>
      <c r="AK23" s="227" t="s">
        <v>971</v>
      </c>
      <c r="AL23" s="307" t="s">
        <v>898</v>
      </c>
      <c r="AM23" s="301"/>
      <c r="AN23" s="302">
        <v>0</v>
      </c>
      <c r="AO23" s="303">
        <v>0</v>
      </c>
      <c r="AP23" s="97">
        <f t="shared" si="0"/>
        <v>1</v>
      </c>
      <c r="AQ23" s="551"/>
    </row>
    <row r="24" spans="1:43" ht="153" customHeight="1">
      <c r="A24" s="289"/>
      <c r="B24" s="289"/>
      <c r="C24" s="289"/>
      <c r="D24" s="289"/>
      <c r="E24" s="289"/>
      <c r="F24" s="289"/>
      <c r="G24" s="289"/>
      <c r="H24" s="289"/>
      <c r="I24" s="304">
        <v>44713</v>
      </c>
      <c r="J24" s="304">
        <v>44737</v>
      </c>
      <c r="K24" s="272"/>
      <c r="L24" s="272"/>
      <c r="M24" s="272"/>
      <c r="N24" s="518" t="s">
        <v>889</v>
      </c>
      <c r="O24" s="447"/>
      <c r="P24" s="448"/>
      <c r="Q24" s="272" t="s">
        <v>890</v>
      </c>
      <c r="R24" s="272" t="s">
        <v>740</v>
      </c>
      <c r="S24" s="305">
        <v>1</v>
      </c>
      <c r="T24" s="305">
        <v>1</v>
      </c>
      <c r="U24" s="341"/>
      <c r="V24" s="307" t="s">
        <v>997</v>
      </c>
      <c r="W24" s="307"/>
      <c r="X24" s="308" t="s">
        <v>212</v>
      </c>
      <c r="Y24" s="308" t="s">
        <v>212</v>
      </c>
      <c r="Z24" s="308" t="s">
        <v>998</v>
      </c>
      <c r="AA24" s="295" t="s">
        <v>999</v>
      </c>
      <c r="AB24" s="295" t="s">
        <v>1000</v>
      </c>
      <c r="AC24" s="206">
        <v>1</v>
      </c>
      <c r="AD24" s="296">
        <v>0</v>
      </c>
      <c r="AE24" s="297"/>
      <c r="AF24" s="327"/>
      <c r="AG24" s="299" t="s">
        <v>1001</v>
      </c>
      <c r="AH24" s="326"/>
      <c r="AI24" s="285" t="s">
        <v>212</v>
      </c>
      <c r="AJ24" s="285" t="s">
        <v>212</v>
      </c>
      <c r="AK24" s="299" t="s">
        <v>1001</v>
      </c>
      <c r="AL24" s="307" t="s">
        <v>898</v>
      </c>
      <c r="AM24" s="301" t="s">
        <v>928</v>
      </c>
      <c r="AN24" s="302">
        <v>0</v>
      </c>
      <c r="AO24" s="303">
        <v>0</v>
      </c>
      <c r="AP24" s="97">
        <f t="shared" si="0"/>
        <v>1</v>
      </c>
      <c r="AQ24" s="551"/>
    </row>
    <row r="25" spans="1:43" ht="153" customHeight="1">
      <c r="A25" s="289"/>
      <c r="B25" s="289"/>
      <c r="C25" s="289"/>
      <c r="D25" s="289"/>
      <c r="E25" s="289"/>
      <c r="F25" s="289"/>
      <c r="G25" s="289"/>
      <c r="H25" s="289"/>
      <c r="I25" s="304">
        <v>44743</v>
      </c>
      <c r="J25" s="304">
        <v>44767</v>
      </c>
      <c r="K25" s="272"/>
      <c r="L25" s="272"/>
      <c r="M25" s="272"/>
      <c r="N25" s="518" t="s">
        <v>889</v>
      </c>
      <c r="O25" s="447"/>
      <c r="P25" s="448"/>
      <c r="Q25" s="272" t="s">
        <v>890</v>
      </c>
      <c r="R25" s="272" t="s">
        <v>740</v>
      </c>
      <c r="S25" s="305">
        <v>1</v>
      </c>
      <c r="T25" s="305">
        <v>1</v>
      </c>
      <c r="U25" s="306">
        <v>1</v>
      </c>
      <c r="V25" s="307" t="s">
        <v>1002</v>
      </c>
      <c r="W25" s="307" t="s">
        <v>987</v>
      </c>
      <c r="X25" s="308" t="s">
        <v>99</v>
      </c>
      <c r="Y25" s="308" t="s">
        <v>99</v>
      </c>
      <c r="Z25" s="308" t="s">
        <v>995</v>
      </c>
      <c r="AA25" s="295" t="s">
        <v>1003</v>
      </c>
      <c r="AB25" s="295" t="s">
        <v>896</v>
      </c>
      <c r="AC25" s="206">
        <v>1</v>
      </c>
      <c r="AD25" s="296">
        <v>1</v>
      </c>
      <c r="AE25" s="297"/>
      <c r="AF25" s="322">
        <v>1</v>
      </c>
      <c r="AG25" s="299" t="s">
        <v>971</v>
      </c>
      <c r="AH25" s="326"/>
      <c r="AI25" s="285" t="s">
        <v>99</v>
      </c>
      <c r="AJ25" s="285" t="s">
        <v>99</v>
      </c>
      <c r="AK25" s="299" t="s">
        <v>971</v>
      </c>
      <c r="AL25" s="307" t="s">
        <v>898</v>
      </c>
      <c r="AM25" s="301"/>
      <c r="AN25" s="302">
        <v>0</v>
      </c>
      <c r="AO25" s="303">
        <v>0</v>
      </c>
      <c r="AP25" s="97">
        <f t="shared" si="0"/>
        <v>1</v>
      </c>
      <c r="AQ25" s="551"/>
    </row>
    <row r="26" spans="1:43" ht="153" customHeight="1">
      <c r="A26" s="289"/>
      <c r="B26" s="289"/>
      <c r="C26" s="289"/>
      <c r="D26" s="289"/>
      <c r="E26" s="289"/>
      <c r="F26" s="289"/>
      <c r="G26" s="289"/>
      <c r="H26" s="289"/>
      <c r="I26" s="304">
        <v>44774</v>
      </c>
      <c r="J26" s="304">
        <v>44798</v>
      </c>
      <c r="K26" s="272"/>
      <c r="L26" s="272"/>
      <c r="M26" s="272"/>
      <c r="N26" s="518" t="s">
        <v>889</v>
      </c>
      <c r="O26" s="447"/>
      <c r="P26" s="448"/>
      <c r="Q26" s="272" t="s">
        <v>890</v>
      </c>
      <c r="R26" s="272" t="s">
        <v>740</v>
      </c>
      <c r="S26" s="305">
        <v>0</v>
      </c>
      <c r="T26" s="305">
        <v>0</v>
      </c>
      <c r="U26" s="306"/>
      <c r="V26" s="307" t="s">
        <v>997</v>
      </c>
      <c r="W26" s="338"/>
      <c r="X26" s="308" t="s">
        <v>212</v>
      </c>
      <c r="Y26" s="308" t="s">
        <v>212</v>
      </c>
      <c r="Z26" s="308" t="s">
        <v>998</v>
      </c>
      <c r="AA26" s="295" t="s">
        <v>999</v>
      </c>
      <c r="AB26" s="295" t="s">
        <v>1000</v>
      </c>
      <c r="AC26" s="206">
        <v>1</v>
      </c>
      <c r="AD26" s="296">
        <v>0</v>
      </c>
      <c r="AE26" s="297"/>
      <c r="AF26" s="322">
        <v>1</v>
      </c>
      <c r="AG26" s="299" t="s">
        <v>1001</v>
      </c>
      <c r="AH26" s="326"/>
      <c r="AI26" s="285" t="s">
        <v>99</v>
      </c>
      <c r="AJ26" s="285" t="s">
        <v>99</v>
      </c>
      <c r="AK26" s="313" t="s">
        <v>100</v>
      </c>
      <c r="AL26" s="307" t="s">
        <v>898</v>
      </c>
      <c r="AM26" s="301" t="s">
        <v>928</v>
      </c>
      <c r="AN26" s="302">
        <v>0</v>
      </c>
      <c r="AO26" s="303">
        <v>0</v>
      </c>
      <c r="AP26" s="97" t="str">
        <f t="shared" si="0"/>
        <v/>
      </c>
      <c r="AQ26" s="551"/>
    </row>
    <row r="27" spans="1:43" ht="247.5" customHeight="1">
      <c r="A27" s="289"/>
      <c r="B27" s="289"/>
      <c r="C27" s="289"/>
      <c r="D27" s="289"/>
      <c r="E27" s="289"/>
      <c r="F27" s="289"/>
      <c r="G27" s="289"/>
      <c r="H27" s="289"/>
      <c r="I27" s="304">
        <v>44805</v>
      </c>
      <c r="J27" s="304">
        <v>44829</v>
      </c>
      <c r="K27" s="272"/>
      <c r="L27" s="272"/>
      <c r="M27" s="272"/>
      <c r="N27" s="518" t="s">
        <v>889</v>
      </c>
      <c r="O27" s="447"/>
      <c r="P27" s="448"/>
      <c r="Q27" s="272" t="s">
        <v>890</v>
      </c>
      <c r="R27" s="272" t="s">
        <v>740</v>
      </c>
      <c r="S27" s="305">
        <v>0</v>
      </c>
      <c r="T27" s="305">
        <v>0</v>
      </c>
      <c r="U27" s="293" t="s">
        <v>886</v>
      </c>
      <c r="V27" s="315"/>
      <c r="W27" s="315"/>
      <c r="X27" s="517" t="s">
        <v>889</v>
      </c>
      <c r="Y27" s="447"/>
      <c r="Z27" s="448"/>
      <c r="AA27" s="295" t="s">
        <v>890</v>
      </c>
      <c r="AB27" s="295" t="s">
        <v>740</v>
      </c>
      <c r="AC27" s="206">
        <v>0</v>
      </c>
      <c r="AD27" s="296">
        <v>0</v>
      </c>
      <c r="AE27" s="281"/>
      <c r="AF27" s="311"/>
      <c r="AG27" s="299"/>
      <c r="AH27" s="326"/>
      <c r="AI27" s="285"/>
      <c r="AJ27" s="285"/>
      <c r="AK27" s="313"/>
      <c r="AL27" s="295" t="s">
        <v>1004</v>
      </c>
      <c r="AM27" s="301" t="s">
        <v>1005</v>
      </c>
      <c r="AN27" s="302">
        <v>1</v>
      </c>
      <c r="AO27" s="303">
        <v>0</v>
      </c>
      <c r="AP27" s="97">
        <f t="shared" si="0"/>
        <v>0</v>
      </c>
      <c r="AQ27" s="551"/>
    </row>
    <row r="28" spans="1:43" ht="247.5" customHeight="1">
      <c r="A28" s="289"/>
      <c r="B28" s="289"/>
      <c r="C28" s="289"/>
      <c r="D28" s="289"/>
      <c r="E28" s="289"/>
      <c r="F28" s="289"/>
      <c r="G28" s="289"/>
      <c r="H28" s="289"/>
      <c r="I28" s="304">
        <v>44835</v>
      </c>
      <c r="J28" s="304">
        <v>44859</v>
      </c>
      <c r="K28" s="272"/>
      <c r="L28" s="272"/>
      <c r="M28" s="272"/>
      <c r="N28" s="518" t="s">
        <v>889</v>
      </c>
      <c r="O28" s="447"/>
      <c r="P28" s="448"/>
      <c r="Q28" s="272" t="s">
        <v>890</v>
      </c>
      <c r="R28" s="272" t="s">
        <v>740</v>
      </c>
      <c r="S28" s="305">
        <v>0</v>
      </c>
      <c r="T28" s="305">
        <v>0</v>
      </c>
      <c r="U28" s="293" t="s">
        <v>886</v>
      </c>
      <c r="V28" s="315"/>
      <c r="W28" s="315"/>
      <c r="X28" s="517" t="s">
        <v>889</v>
      </c>
      <c r="Y28" s="447"/>
      <c r="Z28" s="448"/>
      <c r="AA28" s="295" t="s">
        <v>890</v>
      </c>
      <c r="AB28" s="295" t="s">
        <v>740</v>
      </c>
      <c r="AC28" s="206">
        <v>0</v>
      </c>
      <c r="AD28" s="296">
        <v>0</v>
      </c>
      <c r="AE28" s="281"/>
      <c r="AF28" s="311"/>
      <c r="AG28" s="299"/>
      <c r="AH28" s="326"/>
      <c r="AI28" s="285"/>
      <c r="AJ28" s="285"/>
      <c r="AK28" s="313"/>
      <c r="AL28" s="295" t="s">
        <v>1006</v>
      </c>
      <c r="AM28" s="301" t="s">
        <v>1007</v>
      </c>
      <c r="AN28" s="302">
        <v>1</v>
      </c>
      <c r="AO28" s="303">
        <v>0</v>
      </c>
      <c r="AP28" s="97">
        <f t="shared" si="0"/>
        <v>0</v>
      </c>
      <c r="AQ28" s="551"/>
    </row>
    <row r="29" spans="1:43" ht="247.5" customHeight="1">
      <c r="A29" s="289"/>
      <c r="B29" s="289"/>
      <c r="C29" s="289"/>
      <c r="D29" s="289"/>
      <c r="E29" s="289"/>
      <c r="F29" s="289"/>
      <c r="G29" s="289"/>
      <c r="H29" s="289"/>
      <c r="I29" s="304">
        <v>44866</v>
      </c>
      <c r="J29" s="304">
        <v>44890</v>
      </c>
      <c r="K29" s="272"/>
      <c r="L29" s="272"/>
      <c r="M29" s="272"/>
      <c r="N29" s="518" t="s">
        <v>889</v>
      </c>
      <c r="O29" s="447"/>
      <c r="P29" s="448"/>
      <c r="Q29" s="272" t="s">
        <v>890</v>
      </c>
      <c r="R29" s="272" t="s">
        <v>740</v>
      </c>
      <c r="S29" s="305">
        <v>0</v>
      </c>
      <c r="T29" s="305">
        <v>0</v>
      </c>
      <c r="U29" s="293" t="s">
        <v>886</v>
      </c>
      <c r="V29" s="294"/>
      <c r="W29" s="294"/>
      <c r="X29" s="517" t="s">
        <v>889</v>
      </c>
      <c r="Y29" s="447"/>
      <c r="Z29" s="448"/>
      <c r="AA29" s="295" t="s">
        <v>890</v>
      </c>
      <c r="AB29" s="295" t="s">
        <v>740</v>
      </c>
      <c r="AC29" s="206">
        <v>0</v>
      </c>
      <c r="AD29" s="296">
        <v>0</v>
      </c>
      <c r="AE29" s="297"/>
      <c r="AF29" s="298"/>
      <c r="AG29" s="299"/>
      <c r="AH29" s="326"/>
      <c r="AI29" s="331"/>
      <c r="AJ29" s="331"/>
      <c r="AK29" s="331"/>
      <c r="AL29" s="295" t="s">
        <v>1008</v>
      </c>
      <c r="AM29" s="301" t="s">
        <v>1007</v>
      </c>
      <c r="AN29" s="302">
        <v>1</v>
      </c>
      <c r="AO29" s="303">
        <v>0</v>
      </c>
      <c r="AP29" s="97">
        <f t="shared" si="0"/>
        <v>0</v>
      </c>
      <c r="AQ29" s="551"/>
    </row>
    <row r="30" spans="1:43" ht="247.5" customHeight="1">
      <c r="A30" s="289"/>
      <c r="B30" s="314"/>
      <c r="C30" s="314"/>
      <c r="D30" s="314"/>
      <c r="E30" s="314"/>
      <c r="F30" s="314"/>
      <c r="G30" s="314"/>
      <c r="H30" s="314"/>
      <c r="I30" s="304">
        <v>44896</v>
      </c>
      <c r="J30" s="304">
        <v>44920</v>
      </c>
      <c r="K30" s="272"/>
      <c r="L30" s="272"/>
      <c r="M30" s="272"/>
      <c r="N30" s="518" t="s">
        <v>889</v>
      </c>
      <c r="O30" s="447"/>
      <c r="P30" s="448"/>
      <c r="Q30" s="272" t="s">
        <v>890</v>
      </c>
      <c r="R30" s="272" t="s">
        <v>740</v>
      </c>
      <c r="S30" s="305">
        <v>0</v>
      </c>
      <c r="T30" s="305">
        <v>0</v>
      </c>
      <c r="U30" s="293" t="s">
        <v>886</v>
      </c>
      <c r="V30" s="294"/>
      <c r="W30" s="294"/>
      <c r="X30" s="517" t="s">
        <v>889</v>
      </c>
      <c r="Y30" s="447"/>
      <c r="Z30" s="448"/>
      <c r="AA30" s="295" t="s">
        <v>890</v>
      </c>
      <c r="AB30" s="295" t="s">
        <v>740</v>
      </c>
      <c r="AC30" s="206">
        <v>0</v>
      </c>
      <c r="AD30" s="296">
        <v>0</v>
      </c>
      <c r="AE30" s="297"/>
      <c r="AF30" s="298"/>
      <c r="AG30" s="299"/>
      <c r="AH30" s="326"/>
      <c r="AI30" s="331"/>
      <c r="AJ30" s="331"/>
      <c r="AK30" s="331"/>
      <c r="AL30" s="295" t="s">
        <v>1009</v>
      </c>
      <c r="AM30" s="301" t="s">
        <v>1007</v>
      </c>
      <c r="AN30" s="302">
        <v>1</v>
      </c>
      <c r="AO30" s="303">
        <v>0</v>
      </c>
      <c r="AP30" s="97">
        <f t="shared" si="0"/>
        <v>0</v>
      </c>
      <c r="AQ30" s="551"/>
    </row>
    <row r="31" spans="1:43" ht="153" customHeight="1">
      <c r="A31" s="289"/>
      <c r="B31" s="290">
        <v>44896</v>
      </c>
      <c r="C31" s="291" t="s">
        <v>1010</v>
      </c>
      <c r="D31" s="291" t="s">
        <v>1011</v>
      </c>
      <c r="E31" s="291" t="s">
        <v>1012</v>
      </c>
      <c r="F31" s="291" t="s">
        <v>1013</v>
      </c>
      <c r="G31" s="291" t="s">
        <v>1014</v>
      </c>
      <c r="H31" s="291" t="s">
        <v>1014</v>
      </c>
      <c r="I31" s="270">
        <v>44562</v>
      </c>
      <c r="J31" s="270">
        <v>44592</v>
      </c>
      <c r="K31" s="272"/>
      <c r="L31" s="272"/>
      <c r="M31" s="272"/>
      <c r="N31" s="272" t="s">
        <v>93</v>
      </c>
      <c r="O31" s="272" t="s">
        <v>93</v>
      </c>
      <c r="P31" s="272" t="s">
        <v>1015</v>
      </c>
      <c r="Q31" s="275" t="s">
        <v>1016</v>
      </c>
      <c r="R31" s="275" t="s">
        <v>1017</v>
      </c>
      <c r="S31" s="305">
        <v>0</v>
      </c>
      <c r="T31" s="305">
        <v>0</v>
      </c>
      <c r="U31" s="293" t="s">
        <v>886</v>
      </c>
      <c r="V31" s="294"/>
      <c r="W31" s="294"/>
      <c r="X31" s="517" t="s">
        <v>1018</v>
      </c>
      <c r="Y31" s="447"/>
      <c r="Z31" s="448"/>
      <c r="AA31" s="295" t="s">
        <v>874</v>
      </c>
      <c r="AB31" s="295" t="s">
        <v>1019</v>
      </c>
      <c r="AC31" s="206">
        <v>0</v>
      </c>
      <c r="AD31" s="296">
        <v>0</v>
      </c>
      <c r="AE31" s="297"/>
      <c r="AF31" s="298"/>
      <c r="AG31" s="299"/>
      <c r="AH31" s="326"/>
      <c r="AI31" s="331"/>
      <c r="AJ31" s="331"/>
      <c r="AK31" s="331"/>
      <c r="AL31" s="295" t="s">
        <v>874</v>
      </c>
      <c r="AM31" s="301" t="s">
        <v>1020</v>
      </c>
      <c r="AN31" s="302">
        <v>0</v>
      </c>
      <c r="AO31" s="303">
        <v>0</v>
      </c>
      <c r="AP31" s="97" t="str">
        <f t="shared" si="0"/>
        <v/>
      </c>
      <c r="AQ31" s="551"/>
    </row>
    <row r="32" spans="1:43" ht="153" customHeight="1">
      <c r="A32" s="289"/>
      <c r="B32" s="289"/>
      <c r="C32" s="289"/>
      <c r="D32" s="289"/>
      <c r="E32" s="289"/>
      <c r="F32" s="289"/>
      <c r="G32" s="289"/>
      <c r="H32" s="289"/>
      <c r="I32" s="270">
        <v>44593</v>
      </c>
      <c r="J32" s="270">
        <v>44620</v>
      </c>
      <c r="K32" s="272"/>
      <c r="L32" s="272"/>
      <c r="M32" s="272"/>
      <c r="N32" s="272" t="s">
        <v>93</v>
      </c>
      <c r="O32" s="272" t="s">
        <v>93</v>
      </c>
      <c r="P32" s="272" t="s">
        <v>1015</v>
      </c>
      <c r="Q32" s="275" t="s">
        <v>1021</v>
      </c>
      <c r="R32" s="275" t="s">
        <v>1022</v>
      </c>
      <c r="S32" s="305">
        <v>0</v>
      </c>
      <c r="T32" s="305">
        <v>0</v>
      </c>
      <c r="U32" s="293" t="s">
        <v>886</v>
      </c>
      <c r="V32" s="294"/>
      <c r="W32" s="294"/>
      <c r="X32" s="517" t="s">
        <v>1018</v>
      </c>
      <c r="Y32" s="447"/>
      <c r="Z32" s="448"/>
      <c r="AA32" s="295" t="s">
        <v>874</v>
      </c>
      <c r="AB32" s="295" t="s">
        <v>1019</v>
      </c>
      <c r="AC32" s="206">
        <v>0</v>
      </c>
      <c r="AD32" s="296">
        <v>0</v>
      </c>
      <c r="AE32" s="297"/>
      <c r="AF32" s="298"/>
      <c r="AG32" s="299"/>
      <c r="AH32" s="326"/>
      <c r="AI32" s="331"/>
      <c r="AJ32" s="331"/>
      <c r="AK32" s="331"/>
      <c r="AL32" s="295" t="s">
        <v>874</v>
      </c>
      <c r="AM32" s="301" t="s">
        <v>1020</v>
      </c>
      <c r="AN32" s="302">
        <v>0</v>
      </c>
      <c r="AO32" s="303">
        <v>0</v>
      </c>
      <c r="AP32" s="97" t="str">
        <f t="shared" si="0"/>
        <v/>
      </c>
      <c r="AQ32" s="551"/>
    </row>
    <row r="33" spans="1:43" ht="153" customHeight="1">
      <c r="A33" s="289"/>
      <c r="B33" s="289"/>
      <c r="C33" s="289"/>
      <c r="D33" s="289"/>
      <c r="E33" s="289"/>
      <c r="F33" s="289"/>
      <c r="G33" s="289"/>
      <c r="H33" s="289"/>
      <c r="I33" s="270">
        <v>44621</v>
      </c>
      <c r="J33" s="270">
        <v>44651</v>
      </c>
      <c r="K33" s="272"/>
      <c r="L33" s="272"/>
      <c r="M33" s="272"/>
      <c r="N33" s="272" t="s">
        <v>93</v>
      </c>
      <c r="O33" s="272" t="s">
        <v>93</v>
      </c>
      <c r="P33" s="272" t="s">
        <v>1015</v>
      </c>
      <c r="Q33" s="275" t="s">
        <v>1023</v>
      </c>
      <c r="R33" s="275" t="s">
        <v>1024</v>
      </c>
      <c r="S33" s="305">
        <v>0</v>
      </c>
      <c r="T33" s="305">
        <v>0</v>
      </c>
      <c r="U33" s="293" t="s">
        <v>886</v>
      </c>
      <c r="V33" s="294"/>
      <c r="W33" s="294"/>
      <c r="X33" s="517" t="s">
        <v>1018</v>
      </c>
      <c r="Y33" s="447"/>
      <c r="Z33" s="448"/>
      <c r="AA33" s="295" t="s">
        <v>874</v>
      </c>
      <c r="AB33" s="295" t="s">
        <v>1019</v>
      </c>
      <c r="AC33" s="206">
        <v>0</v>
      </c>
      <c r="AD33" s="296">
        <v>0</v>
      </c>
      <c r="AE33" s="297"/>
      <c r="AF33" s="298"/>
      <c r="AG33" s="299"/>
      <c r="AH33" s="326"/>
      <c r="AI33" s="331"/>
      <c r="AJ33" s="331"/>
      <c r="AK33" s="331"/>
      <c r="AL33" s="295" t="s">
        <v>874</v>
      </c>
      <c r="AM33" s="301" t="s">
        <v>1020</v>
      </c>
      <c r="AN33" s="302">
        <v>0</v>
      </c>
      <c r="AO33" s="303">
        <v>0</v>
      </c>
      <c r="AP33" s="97" t="str">
        <f t="shared" si="0"/>
        <v/>
      </c>
      <c r="AQ33" s="551"/>
    </row>
    <row r="34" spans="1:43" ht="153" customHeight="1">
      <c r="A34" s="289"/>
      <c r="B34" s="289"/>
      <c r="C34" s="289"/>
      <c r="D34" s="289"/>
      <c r="E34" s="289"/>
      <c r="F34" s="289"/>
      <c r="G34" s="289"/>
      <c r="H34" s="289"/>
      <c r="I34" s="270">
        <v>44652</v>
      </c>
      <c r="J34" s="270">
        <v>44681</v>
      </c>
      <c r="K34" s="272"/>
      <c r="L34" s="272"/>
      <c r="M34" s="272"/>
      <c r="N34" s="272" t="s">
        <v>93</v>
      </c>
      <c r="O34" s="272" t="s">
        <v>93</v>
      </c>
      <c r="P34" s="272" t="s">
        <v>1015</v>
      </c>
      <c r="Q34" s="274" t="s">
        <v>1025</v>
      </c>
      <c r="R34" s="275" t="s">
        <v>1024</v>
      </c>
      <c r="S34" s="292">
        <v>1</v>
      </c>
      <c r="T34" s="292">
        <v>0.6</v>
      </c>
      <c r="U34" s="293" t="s">
        <v>886</v>
      </c>
      <c r="V34" s="294"/>
      <c r="W34" s="294"/>
      <c r="X34" s="517" t="s">
        <v>1018</v>
      </c>
      <c r="Y34" s="447"/>
      <c r="Z34" s="448"/>
      <c r="AA34" s="295" t="s">
        <v>874</v>
      </c>
      <c r="AB34" s="295" t="s">
        <v>1019</v>
      </c>
      <c r="AC34" s="206">
        <v>0</v>
      </c>
      <c r="AD34" s="296">
        <v>0</v>
      </c>
      <c r="AE34" s="297"/>
      <c r="AF34" s="298"/>
      <c r="AG34" s="299"/>
      <c r="AH34" s="326"/>
      <c r="AI34" s="331"/>
      <c r="AJ34" s="331"/>
      <c r="AK34" s="331"/>
      <c r="AL34" s="295" t="s">
        <v>874</v>
      </c>
      <c r="AM34" s="301" t="s">
        <v>1020</v>
      </c>
      <c r="AN34" s="302">
        <v>0</v>
      </c>
      <c r="AO34" s="303">
        <v>0</v>
      </c>
      <c r="AP34" s="97">
        <f t="shared" si="0"/>
        <v>0.6</v>
      </c>
      <c r="AQ34" s="551"/>
    </row>
    <row r="35" spans="1:43" ht="153" customHeight="1">
      <c r="A35" s="289"/>
      <c r="B35" s="289"/>
      <c r="C35" s="289"/>
      <c r="D35" s="289"/>
      <c r="E35" s="289"/>
      <c r="F35" s="289"/>
      <c r="G35" s="289"/>
      <c r="H35" s="289"/>
      <c r="I35" s="304">
        <v>44682</v>
      </c>
      <c r="J35" s="304">
        <v>44712</v>
      </c>
      <c r="K35" s="272"/>
      <c r="L35" s="272"/>
      <c r="M35" s="272"/>
      <c r="N35" s="518" t="s">
        <v>889</v>
      </c>
      <c r="O35" s="447"/>
      <c r="P35" s="448"/>
      <c r="Q35" s="272" t="s">
        <v>890</v>
      </c>
      <c r="R35" s="272" t="s">
        <v>740</v>
      </c>
      <c r="S35" s="292">
        <v>1</v>
      </c>
      <c r="T35" s="292">
        <v>0.6</v>
      </c>
      <c r="U35" s="306">
        <v>1</v>
      </c>
      <c r="V35" s="307" t="s">
        <v>1026</v>
      </c>
      <c r="W35" s="307" t="s">
        <v>1027</v>
      </c>
      <c r="X35" s="308" t="s">
        <v>99</v>
      </c>
      <c r="Y35" s="308" t="s">
        <v>99</v>
      </c>
      <c r="Z35" s="308" t="s">
        <v>1028</v>
      </c>
      <c r="AA35" s="295" t="s">
        <v>1029</v>
      </c>
      <c r="AB35" s="295" t="s">
        <v>1030</v>
      </c>
      <c r="AC35" s="206">
        <v>1</v>
      </c>
      <c r="AD35" s="296">
        <v>0.6</v>
      </c>
      <c r="AE35" s="297"/>
      <c r="AF35" s="322">
        <v>1</v>
      </c>
      <c r="AG35" s="299" t="s">
        <v>971</v>
      </c>
      <c r="AH35" s="326"/>
      <c r="AI35" s="285" t="s">
        <v>99</v>
      </c>
      <c r="AJ35" s="285" t="s">
        <v>99</v>
      </c>
      <c r="AK35" s="299" t="s">
        <v>971</v>
      </c>
      <c r="AL35" s="307" t="s">
        <v>898</v>
      </c>
      <c r="AM35" s="301" t="s">
        <v>928</v>
      </c>
      <c r="AN35" s="302">
        <v>0</v>
      </c>
      <c r="AO35" s="303">
        <v>0</v>
      </c>
      <c r="AP35" s="97">
        <f t="shared" si="0"/>
        <v>0.6</v>
      </c>
      <c r="AQ35" s="551"/>
    </row>
    <row r="36" spans="1:43" ht="153" customHeight="1">
      <c r="A36" s="289"/>
      <c r="B36" s="289"/>
      <c r="C36" s="289"/>
      <c r="D36" s="289"/>
      <c r="E36" s="289"/>
      <c r="F36" s="289"/>
      <c r="G36" s="289"/>
      <c r="H36" s="289"/>
      <c r="I36" s="304">
        <v>44713</v>
      </c>
      <c r="J36" s="304">
        <v>44742</v>
      </c>
      <c r="K36" s="272"/>
      <c r="L36" s="272"/>
      <c r="M36" s="272"/>
      <c r="N36" s="518" t="s">
        <v>889</v>
      </c>
      <c r="O36" s="447"/>
      <c r="P36" s="448"/>
      <c r="Q36" s="272" t="s">
        <v>890</v>
      </c>
      <c r="R36" s="272" t="s">
        <v>740</v>
      </c>
      <c r="S36" s="292">
        <v>1</v>
      </c>
      <c r="T36" s="292">
        <v>0.6</v>
      </c>
      <c r="U36" s="306">
        <v>1</v>
      </c>
      <c r="V36" s="307" t="s">
        <v>1026</v>
      </c>
      <c r="W36" s="307" t="s">
        <v>1027</v>
      </c>
      <c r="X36" s="308" t="s">
        <v>99</v>
      </c>
      <c r="Y36" s="308" t="s">
        <v>99</v>
      </c>
      <c r="Z36" s="308" t="s">
        <v>1028</v>
      </c>
      <c r="AA36" s="295" t="s">
        <v>1031</v>
      </c>
      <c r="AB36" s="295" t="s">
        <v>1030</v>
      </c>
      <c r="AC36" s="206">
        <v>1</v>
      </c>
      <c r="AD36" s="296">
        <v>0.6</v>
      </c>
      <c r="AE36" s="297"/>
      <c r="AF36" s="322">
        <v>1</v>
      </c>
      <c r="AG36" s="299" t="s">
        <v>971</v>
      </c>
      <c r="AH36" s="326"/>
      <c r="AI36" s="285" t="s">
        <v>99</v>
      </c>
      <c r="AJ36" s="285" t="s">
        <v>99</v>
      </c>
      <c r="AK36" s="299" t="s">
        <v>971</v>
      </c>
      <c r="AL36" s="307" t="s">
        <v>898</v>
      </c>
      <c r="AM36" s="301" t="s">
        <v>928</v>
      </c>
      <c r="AN36" s="302">
        <v>0</v>
      </c>
      <c r="AO36" s="303">
        <v>0</v>
      </c>
      <c r="AP36" s="97">
        <f t="shared" si="0"/>
        <v>0.6</v>
      </c>
      <c r="AQ36" s="551"/>
    </row>
    <row r="37" spans="1:43" ht="153" customHeight="1">
      <c r="A37" s="289"/>
      <c r="B37" s="289"/>
      <c r="C37" s="289"/>
      <c r="D37" s="289"/>
      <c r="E37" s="289"/>
      <c r="F37" s="289"/>
      <c r="G37" s="289"/>
      <c r="H37" s="289"/>
      <c r="I37" s="304">
        <v>44743</v>
      </c>
      <c r="J37" s="304">
        <v>44773</v>
      </c>
      <c r="K37" s="272"/>
      <c r="L37" s="272"/>
      <c r="M37" s="272"/>
      <c r="N37" s="518" t="s">
        <v>889</v>
      </c>
      <c r="O37" s="447"/>
      <c r="P37" s="448"/>
      <c r="Q37" s="272" t="s">
        <v>890</v>
      </c>
      <c r="R37" s="272" t="s">
        <v>740</v>
      </c>
      <c r="S37" s="305">
        <v>1</v>
      </c>
      <c r="T37" s="305">
        <v>1</v>
      </c>
      <c r="U37" s="306">
        <v>1</v>
      </c>
      <c r="V37" s="307" t="s">
        <v>1026</v>
      </c>
      <c r="W37" s="307" t="s">
        <v>1027</v>
      </c>
      <c r="X37" s="308" t="s">
        <v>99</v>
      </c>
      <c r="Y37" s="308" t="s">
        <v>99</v>
      </c>
      <c r="Z37" s="308" t="s">
        <v>1028</v>
      </c>
      <c r="AA37" s="295" t="s">
        <v>1032</v>
      </c>
      <c r="AB37" s="295" t="s">
        <v>1030</v>
      </c>
      <c r="AC37" s="206">
        <v>1</v>
      </c>
      <c r="AD37" s="296">
        <v>0.6</v>
      </c>
      <c r="AE37" s="297"/>
      <c r="AF37" s="322">
        <v>1</v>
      </c>
      <c r="AG37" s="299" t="s">
        <v>971</v>
      </c>
      <c r="AH37" s="326"/>
      <c r="AI37" s="285" t="s">
        <v>99</v>
      </c>
      <c r="AJ37" s="285" t="s">
        <v>99</v>
      </c>
      <c r="AK37" s="299" t="s">
        <v>971</v>
      </c>
      <c r="AL37" s="307" t="s">
        <v>898</v>
      </c>
      <c r="AM37" s="301" t="s">
        <v>928</v>
      </c>
      <c r="AN37" s="302">
        <v>0</v>
      </c>
      <c r="AO37" s="303">
        <v>0</v>
      </c>
      <c r="AP37" s="97">
        <f t="shared" si="0"/>
        <v>1</v>
      </c>
      <c r="AQ37" s="551"/>
    </row>
    <row r="38" spans="1:43" ht="153" customHeight="1">
      <c r="A38" s="289"/>
      <c r="B38" s="289"/>
      <c r="C38" s="289"/>
      <c r="D38" s="289"/>
      <c r="E38" s="289"/>
      <c r="F38" s="289"/>
      <c r="G38" s="289"/>
      <c r="H38" s="289"/>
      <c r="I38" s="304">
        <v>44774</v>
      </c>
      <c r="J38" s="304">
        <v>44804</v>
      </c>
      <c r="K38" s="272"/>
      <c r="L38" s="272"/>
      <c r="M38" s="272"/>
      <c r="N38" s="518" t="s">
        <v>889</v>
      </c>
      <c r="O38" s="447"/>
      <c r="P38" s="448"/>
      <c r="Q38" s="272" t="s">
        <v>890</v>
      </c>
      <c r="R38" s="272" t="s">
        <v>740</v>
      </c>
      <c r="S38" s="305">
        <v>0</v>
      </c>
      <c r="T38" s="305">
        <v>0</v>
      </c>
      <c r="U38" s="306">
        <v>1</v>
      </c>
      <c r="V38" s="307" t="s">
        <v>1026</v>
      </c>
      <c r="W38" s="307" t="s">
        <v>1027</v>
      </c>
      <c r="X38" s="308" t="s">
        <v>99</v>
      </c>
      <c r="Y38" s="308" t="s">
        <v>99</v>
      </c>
      <c r="Z38" s="308" t="s">
        <v>1028</v>
      </c>
      <c r="AA38" s="295" t="s">
        <v>1033</v>
      </c>
      <c r="AB38" s="295" t="s">
        <v>1030</v>
      </c>
      <c r="AC38" s="206">
        <v>0</v>
      </c>
      <c r="AD38" s="296">
        <v>0.6</v>
      </c>
      <c r="AE38" s="281"/>
      <c r="AF38" s="322">
        <v>1</v>
      </c>
      <c r="AG38" s="299" t="s">
        <v>971</v>
      </c>
      <c r="AH38" s="326"/>
      <c r="AI38" s="285" t="s">
        <v>99</v>
      </c>
      <c r="AJ38" s="285" t="s">
        <v>99</v>
      </c>
      <c r="AK38" s="299" t="s">
        <v>971</v>
      </c>
      <c r="AL38" s="307" t="s">
        <v>898</v>
      </c>
      <c r="AM38" s="301" t="s">
        <v>928</v>
      </c>
      <c r="AN38" s="302">
        <v>0</v>
      </c>
      <c r="AO38" s="303">
        <v>0</v>
      </c>
      <c r="AP38" s="97" t="str">
        <f t="shared" si="0"/>
        <v/>
      </c>
      <c r="AQ38" s="551"/>
    </row>
    <row r="39" spans="1:43" ht="243.75" customHeight="1">
      <c r="A39" s="289"/>
      <c r="B39" s="289"/>
      <c r="C39" s="289"/>
      <c r="D39" s="289"/>
      <c r="E39" s="289"/>
      <c r="F39" s="289"/>
      <c r="G39" s="289"/>
      <c r="H39" s="289"/>
      <c r="I39" s="304">
        <v>44805</v>
      </c>
      <c r="J39" s="304">
        <v>44834</v>
      </c>
      <c r="K39" s="272"/>
      <c r="L39" s="272"/>
      <c r="M39" s="272"/>
      <c r="N39" s="518" t="s">
        <v>889</v>
      </c>
      <c r="O39" s="447"/>
      <c r="P39" s="448"/>
      <c r="Q39" s="272" t="s">
        <v>890</v>
      </c>
      <c r="R39" s="272" t="s">
        <v>740</v>
      </c>
      <c r="S39" s="305">
        <v>0</v>
      </c>
      <c r="T39" s="305">
        <v>0</v>
      </c>
      <c r="U39" s="306"/>
      <c r="V39" s="338"/>
      <c r="W39" s="338"/>
      <c r="X39" s="517" t="s">
        <v>889</v>
      </c>
      <c r="Y39" s="447"/>
      <c r="Z39" s="448"/>
      <c r="AA39" s="295" t="s">
        <v>890</v>
      </c>
      <c r="AB39" s="295" t="s">
        <v>740</v>
      </c>
      <c r="AC39" s="206">
        <v>0</v>
      </c>
      <c r="AD39" s="296">
        <v>0</v>
      </c>
      <c r="AE39" s="281"/>
      <c r="AF39" s="311">
        <v>1</v>
      </c>
      <c r="AG39" s="299" t="s">
        <v>1034</v>
      </c>
      <c r="AH39" s="326" t="s">
        <v>1035</v>
      </c>
      <c r="AI39" s="285" t="s">
        <v>99</v>
      </c>
      <c r="AJ39" s="285" t="s">
        <v>99</v>
      </c>
      <c r="AK39" s="313" t="s">
        <v>100</v>
      </c>
      <c r="AL39" s="295" t="s">
        <v>1036</v>
      </c>
      <c r="AM39" s="301" t="s">
        <v>1037</v>
      </c>
      <c r="AN39" s="302">
        <v>1</v>
      </c>
      <c r="AO39" s="319">
        <v>0.6</v>
      </c>
      <c r="AP39" s="97">
        <f t="shared" si="0"/>
        <v>0.6</v>
      </c>
      <c r="AQ39" s="551"/>
    </row>
    <row r="40" spans="1:43" ht="243.75" customHeight="1">
      <c r="A40" s="289"/>
      <c r="B40" s="289"/>
      <c r="C40" s="289"/>
      <c r="D40" s="289"/>
      <c r="E40" s="289"/>
      <c r="F40" s="289"/>
      <c r="G40" s="289"/>
      <c r="H40" s="289"/>
      <c r="I40" s="304">
        <v>44835</v>
      </c>
      <c r="J40" s="304">
        <v>44865</v>
      </c>
      <c r="K40" s="272"/>
      <c r="L40" s="272"/>
      <c r="M40" s="272"/>
      <c r="N40" s="518" t="s">
        <v>889</v>
      </c>
      <c r="O40" s="447"/>
      <c r="P40" s="448"/>
      <c r="Q40" s="272" t="s">
        <v>890</v>
      </c>
      <c r="R40" s="272" t="s">
        <v>740</v>
      </c>
      <c r="S40" s="305">
        <v>0</v>
      </c>
      <c r="T40" s="305">
        <v>0</v>
      </c>
      <c r="U40" s="293" t="s">
        <v>886</v>
      </c>
      <c r="V40" s="315"/>
      <c r="W40" s="315"/>
      <c r="X40" s="517" t="s">
        <v>889</v>
      </c>
      <c r="Y40" s="447"/>
      <c r="Z40" s="448"/>
      <c r="AA40" s="295" t="s">
        <v>890</v>
      </c>
      <c r="AB40" s="295" t="s">
        <v>740</v>
      </c>
      <c r="AC40" s="206">
        <v>0</v>
      </c>
      <c r="AD40" s="296">
        <v>0</v>
      </c>
      <c r="AE40" s="281"/>
      <c r="AF40" s="311">
        <v>1</v>
      </c>
      <c r="AG40" s="299" t="s">
        <v>1034</v>
      </c>
      <c r="AH40" s="326" t="s">
        <v>1035</v>
      </c>
      <c r="AI40" s="285" t="s">
        <v>99</v>
      </c>
      <c r="AJ40" s="285" t="s">
        <v>99</v>
      </c>
      <c r="AK40" s="313" t="s">
        <v>100</v>
      </c>
      <c r="AL40" s="295" t="s">
        <v>1038</v>
      </c>
      <c r="AM40" s="301" t="s">
        <v>1039</v>
      </c>
      <c r="AN40" s="302">
        <v>1</v>
      </c>
      <c r="AO40" s="319">
        <v>0.6</v>
      </c>
      <c r="AP40" s="97">
        <f t="shared" si="0"/>
        <v>0.6</v>
      </c>
      <c r="AQ40" s="551"/>
    </row>
    <row r="41" spans="1:43" ht="243.75" customHeight="1">
      <c r="A41" s="289"/>
      <c r="B41" s="289"/>
      <c r="C41" s="289"/>
      <c r="D41" s="289"/>
      <c r="E41" s="289"/>
      <c r="F41" s="289"/>
      <c r="G41" s="289"/>
      <c r="H41" s="289"/>
      <c r="I41" s="304">
        <v>44866</v>
      </c>
      <c r="J41" s="304">
        <v>44895</v>
      </c>
      <c r="K41" s="272"/>
      <c r="L41" s="272"/>
      <c r="M41" s="272"/>
      <c r="N41" s="518" t="s">
        <v>889</v>
      </c>
      <c r="O41" s="447"/>
      <c r="P41" s="448"/>
      <c r="Q41" s="272" t="s">
        <v>890</v>
      </c>
      <c r="R41" s="272" t="s">
        <v>740</v>
      </c>
      <c r="S41" s="305">
        <v>0</v>
      </c>
      <c r="T41" s="305">
        <v>0</v>
      </c>
      <c r="U41" s="293" t="s">
        <v>886</v>
      </c>
      <c r="V41" s="294"/>
      <c r="W41" s="294"/>
      <c r="X41" s="517" t="s">
        <v>889</v>
      </c>
      <c r="Y41" s="447"/>
      <c r="Z41" s="448"/>
      <c r="AA41" s="295" t="s">
        <v>890</v>
      </c>
      <c r="AB41" s="295" t="s">
        <v>740</v>
      </c>
      <c r="AC41" s="206">
        <v>0</v>
      </c>
      <c r="AD41" s="296">
        <v>0</v>
      </c>
      <c r="AE41" s="297"/>
      <c r="AF41" s="298"/>
      <c r="AG41" s="299"/>
      <c r="AH41" s="326"/>
      <c r="AI41" s="331"/>
      <c r="AJ41" s="331"/>
      <c r="AK41" s="331"/>
      <c r="AL41" s="295" t="s">
        <v>1040</v>
      </c>
      <c r="AM41" s="301" t="s">
        <v>1005</v>
      </c>
      <c r="AN41" s="302">
        <v>1</v>
      </c>
      <c r="AO41" s="319">
        <v>0.6</v>
      </c>
      <c r="AP41" s="97">
        <f t="shared" si="0"/>
        <v>0.6</v>
      </c>
      <c r="AQ41" s="551"/>
    </row>
    <row r="42" spans="1:43" ht="243.75" customHeight="1">
      <c r="A42" s="289"/>
      <c r="B42" s="314"/>
      <c r="C42" s="314"/>
      <c r="D42" s="314"/>
      <c r="E42" s="314"/>
      <c r="F42" s="314"/>
      <c r="G42" s="314"/>
      <c r="H42" s="314"/>
      <c r="I42" s="304">
        <v>44896</v>
      </c>
      <c r="J42" s="304">
        <v>44926</v>
      </c>
      <c r="K42" s="272"/>
      <c r="L42" s="272"/>
      <c r="M42" s="272"/>
      <c r="N42" s="518" t="s">
        <v>889</v>
      </c>
      <c r="O42" s="447"/>
      <c r="P42" s="448"/>
      <c r="Q42" s="272" t="s">
        <v>890</v>
      </c>
      <c r="R42" s="272" t="s">
        <v>740</v>
      </c>
      <c r="S42" s="305">
        <v>0</v>
      </c>
      <c r="T42" s="305">
        <v>0</v>
      </c>
      <c r="U42" s="293" t="s">
        <v>886</v>
      </c>
      <c r="V42" s="294"/>
      <c r="W42" s="294"/>
      <c r="X42" s="517" t="s">
        <v>889</v>
      </c>
      <c r="Y42" s="447"/>
      <c r="Z42" s="448"/>
      <c r="AA42" s="295" t="s">
        <v>890</v>
      </c>
      <c r="AB42" s="295" t="s">
        <v>740</v>
      </c>
      <c r="AC42" s="206">
        <v>0</v>
      </c>
      <c r="AD42" s="296">
        <v>0</v>
      </c>
      <c r="AE42" s="297"/>
      <c r="AF42" s="298"/>
      <c r="AG42" s="299"/>
      <c r="AH42" s="326"/>
      <c r="AI42" s="331"/>
      <c r="AJ42" s="331"/>
      <c r="AK42" s="331"/>
      <c r="AL42" s="295" t="s">
        <v>1041</v>
      </c>
      <c r="AM42" s="301" t="s">
        <v>1005</v>
      </c>
      <c r="AN42" s="302">
        <v>1</v>
      </c>
      <c r="AO42" s="319">
        <v>0.6</v>
      </c>
      <c r="AP42" s="97">
        <f t="shared" si="0"/>
        <v>0.6</v>
      </c>
      <c r="AQ42" s="551"/>
    </row>
    <row r="43" spans="1:43" ht="153" customHeight="1">
      <c r="A43" s="289"/>
      <c r="B43" s="268" t="s">
        <v>1042</v>
      </c>
      <c r="C43" s="268" t="s">
        <v>1043</v>
      </c>
      <c r="D43" s="268" t="s">
        <v>1044</v>
      </c>
      <c r="E43" s="268" t="s">
        <v>1045</v>
      </c>
      <c r="F43" s="268" t="s">
        <v>1046</v>
      </c>
      <c r="G43" s="268" t="s">
        <v>549</v>
      </c>
      <c r="H43" s="268" t="s">
        <v>1047</v>
      </c>
      <c r="I43" s="270">
        <v>44621</v>
      </c>
      <c r="J43" s="270">
        <v>44742</v>
      </c>
      <c r="K43" s="271">
        <v>1</v>
      </c>
      <c r="L43" s="272" t="s">
        <v>1048</v>
      </c>
      <c r="M43" s="273" t="s">
        <v>1049</v>
      </c>
      <c r="N43" s="272" t="s">
        <v>139</v>
      </c>
      <c r="O43" s="272" t="s">
        <v>139</v>
      </c>
      <c r="P43" s="272" t="s">
        <v>864</v>
      </c>
      <c r="Q43" s="275" t="s">
        <v>1050</v>
      </c>
      <c r="R43" s="275" t="s">
        <v>896</v>
      </c>
      <c r="S43" s="305">
        <v>0</v>
      </c>
      <c r="T43" s="305">
        <v>0</v>
      </c>
      <c r="U43" s="293" t="s">
        <v>886</v>
      </c>
      <c r="V43" s="315"/>
      <c r="W43" s="315"/>
      <c r="X43" s="517" t="s">
        <v>762</v>
      </c>
      <c r="Y43" s="447"/>
      <c r="Z43" s="448"/>
      <c r="AA43" s="295" t="s">
        <v>989</v>
      </c>
      <c r="AB43" s="340"/>
      <c r="AC43" s="206">
        <v>1</v>
      </c>
      <c r="AD43" s="296">
        <v>1</v>
      </c>
      <c r="AE43" s="297"/>
      <c r="AF43" s="311">
        <v>1</v>
      </c>
      <c r="AG43" s="299" t="s">
        <v>1051</v>
      </c>
      <c r="AH43" s="326" t="s">
        <v>1052</v>
      </c>
      <c r="AI43" s="285" t="s">
        <v>99</v>
      </c>
      <c r="AJ43" s="312" t="s">
        <v>99</v>
      </c>
      <c r="AK43" s="313" t="s">
        <v>100</v>
      </c>
      <c r="AL43" s="295" t="s">
        <v>874</v>
      </c>
      <c r="AM43" s="301"/>
      <c r="AN43" s="302">
        <v>0</v>
      </c>
      <c r="AO43" s="303">
        <v>0</v>
      </c>
      <c r="AP43" s="97" t="str">
        <f t="shared" si="0"/>
        <v/>
      </c>
      <c r="AQ43" s="551"/>
    </row>
    <row r="44" spans="1:43" ht="153" customHeight="1">
      <c r="A44" s="289"/>
      <c r="B44" s="342">
        <v>1.1399999999999999</v>
      </c>
      <c r="C44" s="343" t="s">
        <v>1053</v>
      </c>
      <c r="D44" s="343" t="s">
        <v>1054</v>
      </c>
      <c r="E44" s="343" t="s">
        <v>1055</v>
      </c>
      <c r="F44" s="343" t="s">
        <v>1056</v>
      </c>
      <c r="G44" s="343" t="s">
        <v>151</v>
      </c>
      <c r="H44" s="343" t="s">
        <v>861</v>
      </c>
      <c r="I44" s="344">
        <v>44562</v>
      </c>
      <c r="J44" s="345">
        <v>44926</v>
      </c>
      <c r="K44" s="271">
        <v>1</v>
      </c>
      <c r="L44" s="272" t="s">
        <v>1057</v>
      </c>
      <c r="M44" s="272" t="s">
        <v>1058</v>
      </c>
      <c r="N44" s="272" t="s">
        <v>139</v>
      </c>
      <c r="O44" s="272" t="s">
        <v>139</v>
      </c>
      <c r="P44" s="272" t="s">
        <v>1059</v>
      </c>
      <c r="Q44" s="275" t="s">
        <v>1060</v>
      </c>
      <c r="R44" s="275" t="s">
        <v>1061</v>
      </c>
      <c r="S44" s="305">
        <v>0</v>
      </c>
      <c r="T44" s="305">
        <v>0</v>
      </c>
      <c r="U44" s="306">
        <v>1</v>
      </c>
      <c r="V44" s="307" t="s">
        <v>1062</v>
      </c>
      <c r="W44" s="307" t="s">
        <v>1063</v>
      </c>
      <c r="X44" s="346"/>
      <c r="Y44" s="346"/>
      <c r="Z44" s="308" t="s">
        <v>1064</v>
      </c>
      <c r="AA44" s="295" t="s">
        <v>1065</v>
      </c>
      <c r="AB44" s="295" t="s">
        <v>1066</v>
      </c>
      <c r="AC44" s="206">
        <v>0</v>
      </c>
      <c r="AD44" s="296">
        <v>0</v>
      </c>
      <c r="AE44" s="281"/>
      <c r="AF44" s="311">
        <v>1</v>
      </c>
      <c r="AG44" s="299" t="s">
        <v>915</v>
      </c>
      <c r="AH44" s="326" t="s">
        <v>916</v>
      </c>
      <c r="AI44" s="285" t="s">
        <v>99</v>
      </c>
      <c r="AJ44" s="312" t="s">
        <v>99</v>
      </c>
      <c r="AK44" s="313" t="s">
        <v>100</v>
      </c>
      <c r="AL44" s="295" t="s">
        <v>1067</v>
      </c>
      <c r="AM44" s="301"/>
      <c r="AN44" s="302">
        <v>0</v>
      </c>
      <c r="AO44" s="303">
        <v>0</v>
      </c>
      <c r="AP44" s="97" t="str">
        <f t="shared" si="0"/>
        <v/>
      </c>
      <c r="AQ44" s="551"/>
    </row>
    <row r="45" spans="1:43" ht="226.5" customHeight="1">
      <c r="A45" s="289"/>
      <c r="B45" s="347" t="s">
        <v>1068</v>
      </c>
      <c r="C45" s="268" t="s">
        <v>1069</v>
      </c>
      <c r="D45" s="268" t="s">
        <v>1070</v>
      </c>
      <c r="E45" s="268" t="s">
        <v>1071</v>
      </c>
      <c r="F45" s="268" t="s">
        <v>1072</v>
      </c>
      <c r="G45" s="268" t="s">
        <v>1073</v>
      </c>
      <c r="H45" s="268" t="s">
        <v>1073</v>
      </c>
      <c r="I45" s="304">
        <v>44562</v>
      </c>
      <c r="J45" s="304">
        <v>44895</v>
      </c>
      <c r="K45" s="271">
        <v>0.33</v>
      </c>
      <c r="L45" s="272" t="s">
        <v>1074</v>
      </c>
      <c r="M45" s="272" t="s">
        <v>1075</v>
      </c>
      <c r="N45" s="272"/>
      <c r="O45" s="272"/>
      <c r="P45" s="272" t="s">
        <v>1076</v>
      </c>
      <c r="Q45" s="275" t="s">
        <v>1077</v>
      </c>
      <c r="R45" s="275" t="s">
        <v>1078</v>
      </c>
      <c r="S45" s="305">
        <v>0</v>
      </c>
      <c r="T45" s="305">
        <v>0</v>
      </c>
      <c r="U45" s="306">
        <v>0.67</v>
      </c>
      <c r="V45" s="307" t="s">
        <v>1079</v>
      </c>
      <c r="W45" s="307" t="s">
        <v>1080</v>
      </c>
      <c r="X45" s="346"/>
      <c r="Y45" s="346"/>
      <c r="Z45" s="308" t="s">
        <v>1081</v>
      </c>
      <c r="AA45" s="295" t="s">
        <v>1082</v>
      </c>
      <c r="AB45" s="295" t="s">
        <v>1066</v>
      </c>
      <c r="AC45" s="206">
        <v>0</v>
      </c>
      <c r="AD45" s="296">
        <v>0</v>
      </c>
      <c r="AE45" s="281"/>
      <c r="AF45" s="311">
        <v>1</v>
      </c>
      <c r="AG45" s="299" t="s">
        <v>929</v>
      </c>
      <c r="AH45" s="326" t="s">
        <v>930</v>
      </c>
      <c r="AI45" s="285" t="s">
        <v>99</v>
      </c>
      <c r="AJ45" s="312" t="s">
        <v>99</v>
      </c>
      <c r="AK45" s="313" t="s">
        <v>100</v>
      </c>
      <c r="AL45" s="295" t="s">
        <v>1083</v>
      </c>
      <c r="AM45" s="301" t="s">
        <v>1084</v>
      </c>
      <c r="AN45" s="302">
        <v>1</v>
      </c>
      <c r="AO45" s="303">
        <v>1</v>
      </c>
      <c r="AP45" s="97">
        <f t="shared" si="0"/>
        <v>1</v>
      </c>
      <c r="AQ45" s="551"/>
    </row>
    <row r="46" spans="1:43" ht="226.5" customHeight="1">
      <c r="A46" s="289"/>
      <c r="B46" s="268" t="s">
        <v>1085</v>
      </c>
      <c r="C46" s="268" t="s">
        <v>1086</v>
      </c>
      <c r="D46" s="268" t="s">
        <v>1087</v>
      </c>
      <c r="E46" s="268" t="s">
        <v>1088</v>
      </c>
      <c r="F46" s="268" t="s">
        <v>1089</v>
      </c>
      <c r="G46" s="268" t="s">
        <v>1090</v>
      </c>
      <c r="H46" s="268" t="s">
        <v>1090</v>
      </c>
      <c r="I46" s="304">
        <v>44593</v>
      </c>
      <c r="J46" s="304">
        <v>44895</v>
      </c>
      <c r="K46" s="272" t="s">
        <v>1091</v>
      </c>
      <c r="L46" s="272" t="s">
        <v>1092</v>
      </c>
      <c r="M46" s="272" t="s">
        <v>1093</v>
      </c>
      <c r="N46" s="272"/>
      <c r="O46" s="272"/>
      <c r="P46" s="272" t="s">
        <v>1094</v>
      </c>
      <c r="Q46" s="320" t="s">
        <v>1095</v>
      </c>
      <c r="R46" s="275" t="s">
        <v>896</v>
      </c>
      <c r="S46" s="305">
        <v>1</v>
      </c>
      <c r="T46" s="305">
        <v>1</v>
      </c>
      <c r="U46" s="341" t="s">
        <v>1096</v>
      </c>
      <c r="V46" s="307" t="s">
        <v>1097</v>
      </c>
      <c r="W46" s="307" t="s">
        <v>1098</v>
      </c>
      <c r="X46" s="308"/>
      <c r="Y46" s="308"/>
      <c r="Z46" s="308" t="s">
        <v>1099</v>
      </c>
      <c r="AA46" s="295" t="s">
        <v>1100</v>
      </c>
      <c r="AB46" s="295" t="s">
        <v>896</v>
      </c>
      <c r="AC46" s="206">
        <v>0</v>
      </c>
      <c r="AD46" s="296">
        <v>0</v>
      </c>
      <c r="AE46" s="297"/>
      <c r="AF46" s="298" t="s">
        <v>1101</v>
      </c>
      <c r="AG46" s="299" t="s">
        <v>1102</v>
      </c>
      <c r="AH46" s="326" t="s">
        <v>1103</v>
      </c>
      <c r="AI46" s="285" t="s">
        <v>99</v>
      </c>
      <c r="AJ46" s="285" t="s">
        <v>99</v>
      </c>
      <c r="AK46" s="313" t="s">
        <v>100</v>
      </c>
      <c r="AL46" s="295" t="s">
        <v>1104</v>
      </c>
      <c r="AM46" s="301" t="s">
        <v>1105</v>
      </c>
      <c r="AN46" s="302">
        <v>1</v>
      </c>
      <c r="AO46" s="303">
        <v>0.94</v>
      </c>
      <c r="AP46" s="97">
        <f t="shared" si="0"/>
        <v>1.94</v>
      </c>
      <c r="AQ46" s="551"/>
    </row>
    <row r="47" spans="1:43" ht="153" customHeight="1">
      <c r="A47" s="289"/>
      <c r="B47" s="291" t="s">
        <v>1106</v>
      </c>
      <c r="C47" s="291" t="s">
        <v>1107</v>
      </c>
      <c r="D47" s="291" t="s">
        <v>1108</v>
      </c>
      <c r="E47" s="291" t="s">
        <v>1109</v>
      </c>
      <c r="F47" s="291" t="s">
        <v>1110</v>
      </c>
      <c r="G47" s="291" t="s">
        <v>549</v>
      </c>
      <c r="H47" s="291" t="s">
        <v>549</v>
      </c>
      <c r="I47" s="304">
        <v>44593</v>
      </c>
      <c r="J47" s="304">
        <v>44620</v>
      </c>
      <c r="K47" s="272" t="s">
        <v>740</v>
      </c>
      <c r="L47" s="272" t="s">
        <v>1111</v>
      </c>
      <c r="M47" s="272" t="s">
        <v>740</v>
      </c>
      <c r="N47" s="272" t="s">
        <v>93</v>
      </c>
      <c r="O47" s="272" t="s">
        <v>93</v>
      </c>
      <c r="P47" s="272" t="s">
        <v>1112</v>
      </c>
      <c r="Q47" s="320" t="s">
        <v>1113</v>
      </c>
      <c r="R47" s="320" t="s">
        <v>1114</v>
      </c>
      <c r="S47" s="292">
        <v>1</v>
      </c>
      <c r="T47" s="292">
        <v>0</v>
      </c>
      <c r="U47" s="293" t="s">
        <v>886</v>
      </c>
      <c r="V47" s="315"/>
      <c r="W47" s="315"/>
      <c r="X47" s="517" t="s">
        <v>762</v>
      </c>
      <c r="Y47" s="447"/>
      <c r="Z47" s="448"/>
      <c r="AA47" s="295" t="s">
        <v>874</v>
      </c>
      <c r="AB47" s="295" t="s">
        <v>1019</v>
      </c>
      <c r="AC47" s="206">
        <v>0</v>
      </c>
      <c r="AD47" s="296">
        <v>0</v>
      </c>
      <c r="AE47" s="297"/>
      <c r="AF47" s="311">
        <v>1</v>
      </c>
      <c r="AG47" s="299" t="s">
        <v>990</v>
      </c>
      <c r="AH47" s="326"/>
      <c r="AI47" s="285" t="s">
        <v>99</v>
      </c>
      <c r="AJ47" s="285" t="s">
        <v>99</v>
      </c>
      <c r="AK47" s="313" t="s">
        <v>100</v>
      </c>
      <c r="AL47" s="295" t="s">
        <v>874</v>
      </c>
      <c r="AM47" s="301" t="s">
        <v>1020</v>
      </c>
      <c r="AN47" s="302">
        <v>0</v>
      </c>
      <c r="AO47" s="303">
        <v>0</v>
      </c>
      <c r="AP47" s="97">
        <f t="shared" si="0"/>
        <v>0</v>
      </c>
      <c r="AQ47" s="551"/>
    </row>
    <row r="48" spans="1:43" ht="153" customHeight="1">
      <c r="A48" s="289"/>
      <c r="B48" s="289"/>
      <c r="C48" s="289"/>
      <c r="D48" s="289"/>
      <c r="E48" s="289"/>
      <c r="F48" s="289"/>
      <c r="G48" s="289"/>
      <c r="H48" s="289"/>
      <c r="I48" s="304">
        <v>44621</v>
      </c>
      <c r="J48" s="304">
        <v>44650</v>
      </c>
      <c r="K48" s="271">
        <v>1</v>
      </c>
      <c r="L48" s="272" t="s">
        <v>1115</v>
      </c>
      <c r="M48" s="273" t="s">
        <v>1116</v>
      </c>
      <c r="N48" s="272" t="s">
        <v>139</v>
      </c>
      <c r="O48" s="272" t="s">
        <v>139</v>
      </c>
      <c r="P48" s="272" t="s">
        <v>1117</v>
      </c>
      <c r="Q48" s="320" t="s">
        <v>1118</v>
      </c>
      <c r="R48" s="320" t="s">
        <v>1119</v>
      </c>
      <c r="S48" s="305">
        <v>0</v>
      </c>
      <c r="T48" s="305">
        <v>0</v>
      </c>
      <c r="U48" s="293" t="s">
        <v>886</v>
      </c>
      <c r="V48" s="315"/>
      <c r="W48" s="315"/>
      <c r="X48" s="517" t="s">
        <v>762</v>
      </c>
      <c r="Y48" s="447"/>
      <c r="Z48" s="448"/>
      <c r="AA48" s="295" t="s">
        <v>874</v>
      </c>
      <c r="AB48" s="295" t="s">
        <v>1019</v>
      </c>
      <c r="AC48" s="206">
        <v>0</v>
      </c>
      <c r="AD48" s="296">
        <v>0</v>
      </c>
      <c r="AE48" s="297"/>
      <c r="AF48" s="311">
        <v>1</v>
      </c>
      <c r="AG48" s="299" t="s">
        <v>990</v>
      </c>
      <c r="AH48" s="326"/>
      <c r="AI48" s="285" t="s">
        <v>99</v>
      </c>
      <c r="AJ48" s="285" t="s">
        <v>99</v>
      </c>
      <c r="AK48" s="313" t="s">
        <v>100</v>
      </c>
      <c r="AL48" s="295" t="s">
        <v>874</v>
      </c>
      <c r="AM48" s="301" t="s">
        <v>1020</v>
      </c>
      <c r="AN48" s="302">
        <v>0</v>
      </c>
      <c r="AO48" s="303">
        <v>0</v>
      </c>
      <c r="AP48" s="97" t="str">
        <f t="shared" si="0"/>
        <v/>
      </c>
      <c r="AQ48" s="551"/>
    </row>
    <row r="49" spans="1:43" ht="153" customHeight="1">
      <c r="A49" s="289"/>
      <c r="B49" s="289"/>
      <c r="C49" s="289"/>
      <c r="D49" s="289"/>
      <c r="E49" s="289"/>
      <c r="F49" s="289"/>
      <c r="G49" s="289"/>
      <c r="H49" s="289"/>
      <c r="I49" s="304">
        <v>44652</v>
      </c>
      <c r="J49" s="304">
        <v>44681</v>
      </c>
      <c r="K49" s="271">
        <v>1</v>
      </c>
      <c r="L49" s="272" t="s">
        <v>1115</v>
      </c>
      <c r="M49" s="273" t="s">
        <v>1116</v>
      </c>
      <c r="N49" s="272" t="s">
        <v>139</v>
      </c>
      <c r="O49" s="272" t="s">
        <v>139</v>
      </c>
      <c r="P49" s="272" t="s">
        <v>1117</v>
      </c>
      <c r="Q49" s="320" t="s">
        <v>1120</v>
      </c>
      <c r="R49" s="320" t="s">
        <v>1121</v>
      </c>
      <c r="S49" s="305">
        <v>0</v>
      </c>
      <c r="T49" s="305">
        <v>0</v>
      </c>
      <c r="U49" s="293" t="s">
        <v>886</v>
      </c>
      <c r="V49" s="315"/>
      <c r="W49" s="315"/>
      <c r="X49" s="517" t="s">
        <v>762</v>
      </c>
      <c r="Y49" s="447"/>
      <c r="Z49" s="448"/>
      <c r="AA49" s="295" t="s">
        <v>874</v>
      </c>
      <c r="AB49" s="295" t="s">
        <v>1019</v>
      </c>
      <c r="AC49" s="206">
        <v>0</v>
      </c>
      <c r="AD49" s="296">
        <v>0</v>
      </c>
      <c r="AE49" s="297"/>
      <c r="AF49" s="311">
        <v>1</v>
      </c>
      <c r="AG49" s="299" t="s">
        <v>990</v>
      </c>
      <c r="AH49" s="326"/>
      <c r="AI49" s="285" t="s">
        <v>99</v>
      </c>
      <c r="AJ49" s="285" t="s">
        <v>99</v>
      </c>
      <c r="AK49" s="313" t="s">
        <v>100</v>
      </c>
      <c r="AL49" s="295" t="s">
        <v>874</v>
      </c>
      <c r="AM49" s="301" t="s">
        <v>1020</v>
      </c>
      <c r="AN49" s="302">
        <v>0</v>
      </c>
      <c r="AO49" s="303">
        <v>0</v>
      </c>
      <c r="AP49" s="97" t="str">
        <f t="shared" si="0"/>
        <v/>
      </c>
      <c r="AQ49" s="551"/>
    </row>
    <row r="50" spans="1:43" ht="153" customHeight="1">
      <c r="A50" s="289"/>
      <c r="B50" s="289"/>
      <c r="C50" s="289"/>
      <c r="D50" s="289"/>
      <c r="E50" s="289"/>
      <c r="F50" s="289"/>
      <c r="G50" s="289"/>
      <c r="H50" s="289"/>
      <c r="I50" s="304">
        <v>44682</v>
      </c>
      <c r="J50" s="304">
        <v>44711</v>
      </c>
      <c r="K50" s="348"/>
      <c r="L50" s="272"/>
      <c r="M50" s="272"/>
      <c r="N50" s="518" t="s">
        <v>889</v>
      </c>
      <c r="O50" s="447"/>
      <c r="P50" s="448"/>
      <c r="Q50" s="272" t="s">
        <v>890</v>
      </c>
      <c r="R50" s="272" t="s">
        <v>740</v>
      </c>
      <c r="S50" s="305">
        <v>0</v>
      </c>
      <c r="T50" s="305">
        <v>0</v>
      </c>
      <c r="U50" s="306">
        <v>1</v>
      </c>
      <c r="V50" s="307" t="s">
        <v>1122</v>
      </c>
      <c r="W50" s="349" t="s">
        <v>1123</v>
      </c>
      <c r="X50" s="308" t="s">
        <v>99</v>
      </c>
      <c r="Y50" s="308" t="s">
        <v>99</v>
      </c>
      <c r="Z50" s="308" t="s">
        <v>1124</v>
      </c>
      <c r="AA50" s="295" t="s">
        <v>1125</v>
      </c>
      <c r="AB50" s="295" t="s">
        <v>1126</v>
      </c>
      <c r="AC50" s="206">
        <v>1</v>
      </c>
      <c r="AD50" s="296">
        <v>1</v>
      </c>
      <c r="AE50" s="297"/>
      <c r="AF50" s="322">
        <v>1</v>
      </c>
      <c r="AG50" s="299" t="s">
        <v>971</v>
      </c>
      <c r="AH50" s="350"/>
      <c r="AI50" s="285" t="s">
        <v>99</v>
      </c>
      <c r="AJ50" s="285" t="s">
        <v>99</v>
      </c>
      <c r="AK50" s="313" t="s">
        <v>100</v>
      </c>
      <c r="AL50" s="307" t="s">
        <v>898</v>
      </c>
      <c r="AM50" s="301" t="s">
        <v>928</v>
      </c>
      <c r="AN50" s="302">
        <v>0</v>
      </c>
      <c r="AO50" s="303">
        <v>0</v>
      </c>
      <c r="AP50" s="97" t="str">
        <f t="shared" si="0"/>
        <v/>
      </c>
      <c r="AQ50" s="551"/>
    </row>
    <row r="51" spans="1:43" ht="153" customHeight="1">
      <c r="A51" s="289"/>
      <c r="B51" s="289"/>
      <c r="C51" s="289"/>
      <c r="D51" s="289"/>
      <c r="E51" s="289"/>
      <c r="F51" s="289"/>
      <c r="G51" s="289"/>
      <c r="H51" s="289"/>
      <c r="I51" s="304">
        <v>44713</v>
      </c>
      <c r="J51" s="304">
        <v>44742</v>
      </c>
      <c r="K51" s="348"/>
      <c r="L51" s="272"/>
      <c r="M51" s="272"/>
      <c r="N51" s="518" t="s">
        <v>889</v>
      </c>
      <c r="O51" s="447"/>
      <c r="P51" s="448"/>
      <c r="Q51" s="272" t="s">
        <v>890</v>
      </c>
      <c r="R51" s="272" t="s">
        <v>740</v>
      </c>
      <c r="S51" s="305">
        <v>0</v>
      </c>
      <c r="T51" s="305">
        <v>0</v>
      </c>
      <c r="U51" s="306">
        <v>1</v>
      </c>
      <c r="V51" s="307" t="s">
        <v>1122</v>
      </c>
      <c r="W51" s="351" t="s">
        <v>1123</v>
      </c>
      <c r="X51" s="308" t="s">
        <v>99</v>
      </c>
      <c r="Y51" s="308" t="s">
        <v>99</v>
      </c>
      <c r="Z51" s="308" t="s">
        <v>1124</v>
      </c>
      <c r="AA51" s="295" t="s">
        <v>1125</v>
      </c>
      <c r="AB51" s="295" t="s">
        <v>1126</v>
      </c>
      <c r="AC51" s="206">
        <v>1</v>
      </c>
      <c r="AD51" s="296">
        <v>1</v>
      </c>
      <c r="AE51" s="297"/>
      <c r="AF51" s="322">
        <v>1</v>
      </c>
      <c r="AG51" s="299" t="s">
        <v>971</v>
      </c>
      <c r="AH51" s="350"/>
      <c r="AI51" s="285" t="s">
        <v>99</v>
      </c>
      <c r="AJ51" s="285" t="s">
        <v>99</v>
      </c>
      <c r="AK51" s="313" t="s">
        <v>100</v>
      </c>
      <c r="AL51" s="307" t="s">
        <v>898</v>
      </c>
      <c r="AM51" s="301" t="s">
        <v>928</v>
      </c>
      <c r="AN51" s="302">
        <v>0</v>
      </c>
      <c r="AO51" s="303">
        <v>0</v>
      </c>
      <c r="AP51" s="97" t="str">
        <f t="shared" si="0"/>
        <v/>
      </c>
      <c r="AQ51" s="551"/>
    </row>
    <row r="52" spans="1:43" ht="153" customHeight="1">
      <c r="A52" s="289"/>
      <c r="B52" s="289"/>
      <c r="C52" s="289"/>
      <c r="D52" s="289"/>
      <c r="E52" s="289"/>
      <c r="F52" s="289"/>
      <c r="G52" s="289"/>
      <c r="H52" s="289"/>
      <c r="I52" s="304">
        <v>44743</v>
      </c>
      <c r="J52" s="304">
        <v>44772</v>
      </c>
      <c r="K52" s="348"/>
      <c r="L52" s="272"/>
      <c r="M52" s="272"/>
      <c r="N52" s="518" t="s">
        <v>889</v>
      </c>
      <c r="O52" s="447"/>
      <c r="P52" s="448"/>
      <c r="Q52" s="272" t="s">
        <v>890</v>
      </c>
      <c r="R52" s="272" t="s">
        <v>740</v>
      </c>
      <c r="S52" s="305">
        <v>0</v>
      </c>
      <c r="T52" s="305">
        <v>0</v>
      </c>
      <c r="U52" s="306">
        <v>1</v>
      </c>
      <c r="V52" s="307" t="s">
        <v>1122</v>
      </c>
      <c r="W52" s="351" t="s">
        <v>1123</v>
      </c>
      <c r="X52" s="308" t="s">
        <v>99</v>
      </c>
      <c r="Y52" s="308" t="s">
        <v>99</v>
      </c>
      <c r="Z52" s="308" t="s">
        <v>1124</v>
      </c>
      <c r="AA52" s="295" t="s">
        <v>1125</v>
      </c>
      <c r="AB52" s="295" t="s">
        <v>1126</v>
      </c>
      <c r="AC52" s="206">
        <v>1</v>
      </c>
      <c r="AD52" s="296">
        <v>1</v>
      </c>
      <c r="AE52" s="297"/>
      <c r="AF52" s="322">
        <v>1</v>
      </c>
      <c r="AG52" s="299" t="s">
        <v>971</v>
      </c>
      <c r="AH52" s="350"/>
      <c r="AI52" s="285" t="s">
        <v>99</v>
      </c>
      <c r="AJ52" s="285" t="s">
        <v>99</v>
      </c>
      <c r="AK52" s="313" t="s">
        <v>100</v>
      </c>
      <c r="AL52" s="307" t="s">
        <v>898</v>
      </c>
      <c r="AM52" s="301" t="s">
        <v>928</v>
      </c>
      <c r="AN52" s="302">
        <v>0</v>
      </c>
      <c r="AO52" s="303">
        <v>0</v>
      </c>
      <c r="AP52" s="97" t="str">
        <f t="shared" si="0"/>
        <v/>
      </c>
      <c r="AQ52" s="551"/>
    </row>
    <row r="53" spans="1:43" ht="153" customHeight="1">
      <c r="A53" s="289"/>
      <c r="B53" s="289"/>
      <c r="C53" s="289"/>
      <c r="D53" s="289"/>
      <c r="E53" s="289"/>
      <c r="F53" s="289"/>
      <c r="G53" s="289"/>
      <c r="H53" s="289"/>
      <c r="I53" s="304">
        <v>44774</v>
      </c>
      <c r="J53" s="304">
        <v>44803</v>
      </c>
      <c r="K53" s="348"/>
      <c r="L53" s="272"/>
      <c r="M53" s="272"/>
      <c r="N53" s="518" t="s">
        <v>889</v>
      </c>
      <c r="O53" s="447"/>
      <c r="P53" s="448"/>
      <c r="Q53" s="272" t="s">
        <v>890</v>
      </c>
      <c r="R53" s="272" t="s">
        <v>740</v>
      </c>
      <c r="S53" s="292">
        <v>1</v>
      </c>
      <c r="T53" s="292">
        <v>0</v>
      </c>
      <c r="U53" s="306">
        <v>1</v>
      </c>
      <c r="V53" s="307" t="s">
        <v>1122</v>
      </c>
      <c r="W53" s="351" t="s">
        <v>1123</v>
      </c>
      <c r="X53" s="308" t="s">
        <v>99</v>
      </c>
      <c r="Y53" s="308" t="s">
        <v>99</v>
      </c>
      <c r="Z53" s="308" t="s">
        <v>1124</v>
      </c>
      <c r="AA53" s="295" t="s">
        <v>1125</v>
      </c>
      <c r="AB53" s="295" t="s">
        <v>1126</v>
      </c>
      <c r="AC53" s="206">
        <v>1</v>
      </c>
      <c r="AD53" s="296">
        <v>1</v>
      </c>
      <c r="AE53" s="297"/>
      <c r="AF53" s="322">
        <v>1</v>
      </c>
      <c r="AG53" s="299" t="s">
        <v>971</v>
      </c>
      <c r="AH53" s="350"/>
      <c r="AI53" s="285" t="s">
        <v>99</v>
      </c>
      <c r="AJ53" s="285" t="s">
        <v>99</v>
      </c>
      <c r="AK53" s="313" t="s">
        <v>100</v>
      </c>
      <c r="AL53" s="307" t="s">
        <v>898</v>
      </c>
      <c r="AM53" s="301" t="s">
        <v>928</v>
      </c>
      <c r="AN53" s="302">
        <v>0</v>
      </c>
      <c r="AO53" s="303">
        <v>0</v>
      </c>
      <c r="AP53" s="97">
        <f t="shared" si="0"/>
        <v>0</v>
      </c>
      <c r="AQ53" s="551"/>
    </row>
    <row r="54" spans="1:43" ht="272.25" customHeight="1">
      <c r="A54" s="289"/>
      <c r="B54" s="289"/>
      <c r="C54" s="289"/>
      <c r="D54" s="289"/>
      <c r="E54" s="289"/>
      <c r="F54" s="289"/>
      <c r="G54" s="289"/>
      <c r="H54" s="289"/>
      <c r="I54" s="304">
        <v>44805</v>
      </c>
      <c r="J54" s="304">
        <v>44834</v>
      </c>
      <c r="K54" s="348"/>
      <c r="L54" s="272"/>
      <c r="M54" s="272"/>
      <c r="N54" s="518" t="s">
        <v>889</v>
      </c>
      <c r="O54" s="447"/>
      <c r="P54" s="448"/>
      <c r="Q54" s="272" t="s">
        <v>890</v>
      </c>
      <c r="R54" s="272" t="s">
        <v>740</v>
      </c>
      <c r="S54" s="292">
        <v>1</v>
      </c>
      <c r="T54" s="292">
        <v>0</v>
      </c>
      <c r="U54" s="293" t="s">
        <v>886</v>
      </c>
      <c r="V54" s="315"/>
      <c r="W54" s="315"/>
      <c r="X54" s="517" t="s">
        <v>889</v>
      </c>
      <c r="Y54" s="447"/>
      <c r="Z54" s="448"/>
      <c r="AA54" s="295" t="s">
        <v>890</v>
      </c>
      <c r="AB54" s="295" t="s">
        <v>740</v>
      </c>
      <c r="AC54" s="206">
        <v>0</v>
      </c>
      <c r="AD54" s="296">
        <v>0</v>
      </c>
      <c r="AE54" s="281"/>
      <c r="AF54" s="322">
        <v>1</v>
      </c>
      <c r="AG54" s="323" t="s">
        <v>1122</v>
      </c>
      <c r="AH54" s="352" t="s">
        <v>1123</v>
      </c>
      <c r="AI54" s="272" t="s">
        <v>99</v>
      </c>
      <c r="AJ54" s="272" t="s">
        <v>99</v>
      </c>
      <c r="AK54" s="272" t="s">
        <v>1124</v>
      </c>
      <c r="AL54" s="295" t="s">
        <v>1127</v>
      </c>
      <c r="AM54" s="301" t="s">
        <v>1128</v>
      </c>
      <c r="AN54" s="302">
        <v>1</v>
      </c>
      <c r="AO54" s="303">
        <v>1</v>
      </c>
      <c r="AP54" s="97">
        <f t="shared" si="0"/>
        <v>1</v>
      </c>
      <c r="AQ54" s="551"/>
    </row>
    <row r="55" spans="1:43" ht="272.25" customHeight="1">
      <c r="A55" s="289"/>
      <c r="B55" s="289"/>
      <c r="C55" s="289"/>
      <c r="D55" s="289"/>
      <c r="E55" s="289"/>
      <c r="F55" s="289"/>
      <c r="G55" s="289"/>
      <c r="H55" s="289"/>
      <c r="I55" s="304">
        <v>44835</v>
      </c>
      <c r="J55" s="304">
        <v>44864</v>
      </c>
      <c r="K55" s="348"/>
      <c r="L55" s="272"/>
      <c r="M55" s="272"/>
      <c r="N55" s="518" t="s">
        <v>889</v>
      </c>
      <c r="O55" s="447"/>
      <c r="P55" s="448"/>
      <c r="Q55" s="272" t="s">
        <v>890</v>
      </c>
      <c r="R55" s="272" t="s">
        <v>740</v>
      </c>
      <c r="S55" s="292">
        <v>1</v>
      </c>
      <c r="T55" s="292">
        <v>0</v>
      </c>
      <c r="U55" s="293" t="s">
        <v>886</v>
      </c>
      <c r="V55" s="315"/>
      <c r="W55" s="315"/>
      <c r="X55" s="517" t="s">
        <v>889</v>
      </c>
      <c r="Y55" s="447"/>
      <c r="Z55" s="448"/>
      <c r="AA55" s="295" t="s">
        <v>890</v>
      </c>
      <c r="AB55" s="295" t="s">
        <v>740</v>
      </c>
      <c r="AC55" s="206">
        <v>0</v>
      </c>
      <c r="AD55" s="296">
        <v>0</v>
      </c>
      <c r="AE55" s="281"/>
      <c r="AF55" s="322">
        <v>1</v>
      </c>
      <c r="AG55" s="323" t="s">
        <v>1122</v>
      </c>
      <c r="AH55" s="352" t="s">
        <v>1123</v>
      </c>
      <c r="AI55" s="272" t="s">
        <v>99</v>
      </c>
      <c r="AJ55" s="272" t="s">
        <v>99</v>
      </c>
      <c r="AK55" s="272" t="s">
        <v>1124</v>
      </c>
      <c r="AL55" s="295" t="s">
        <v>1127</v>
      </c>
      <c r="AM55" s="301" t="s">
        <v>1128</v>
      </c>
      <c r="AN55" s="302">
        <v>1</v>
      </c>
      <c r="AO55" s="303">
        <v>1</v>
      </c>
      <c r="AP55" s="97">
        <f t="shared" si="0"/>
        <v>1</v>
      </c>
      <c r="AQ55" s="551"/>
    </row>
    <row r="56" spans="1:43" ht="272.25" customHeight="1">
      <c r="A56" s="289"/>
      <c r="B56" s="289"/>
      <c r="C56" s="289"/>
      <c r="D56" s="289"/>
      <c r="E56" s="289"/>
      <c r="F56" s="289"/>
      <c r="G56" s="289"/>
      <c r="H56" s="289"/>
      <c r="I56" s="304">
        <v>44866</v>
      </c>
      <c r="J56" s="304">
        <v>44895</v>
      </c>
      <c r="K56" s="348"/>
      <c r="L56" s="272"/>
      <c r="M56" s="272"/>
      <c r="N56" s="518" t="s">
        <v>889</v>
      </c>
      <c r="O56" s="447"/>
      <c r="P56" s="448"/>
      <c r="Q56" s="272" t="s">
        <v>890</v>
      </c>
      <c r="R56" s="272" t="s">
        <v>740</v>
      </c>
      <c r="S56" s="305">
        <v>0</v>
      </c>
      <c r="T56" s="305">
        <v>0</v>
      </c>
      <c r="U56" s="293" t="s">
        <v>886</v>
      </c>
      <c r="V56" s="315"/>
      <c r="W56" s="315"/>
      <c r="X56" s="517" t="s">
        <v>889</v>
      </c>
      <c r="Y56" s="447"/>
      <c r="Z56" s="448"/>
      <c r="AA56" s="295" t="s">
        <v>890</v>
      </c>
      <c r="AB56" s="295" t="s">
        <v>740</v>
      </c>
      <c r="AC56" s="206">
        <v>0</v>
      </c>
      <c r="AD56" s="296">
        <v>0</v>
      </c>
      <c r="AE56" s="281"/>
      <c r="AF56" s="322">
        <v>1</v>
      </c>
      <c r="AG56" s="323" t="s">
        <v>1122</v>
      </c>
      <c r="AH56" s="352" t="s">
        <v>1123</v>
      </c>
      <c r="AI56" s="272" t="s">
        <v>99</v>
      </c>
      <c r="AJ56" s="272" t="s">
        <v>99</v>
      </c>
      <c r="AK56" s="272" t="s">
        <v>1124</v>
      </c>
      <c r="AL56" s="295" t="s">
        <v>1127</v>
      </c>
      <c r="AM56" s="301" t="s">
        <v>1128</v>
      </c>
      <c r="AN56" s="302">
        <v>1</v>
      </c>
      <c r="AO56" s="303">
        <v>1</v>
      </c>
      <c r="AP56" s="97">
        <f t="shared" si="0"/>
        <v>1</v>
      </c>
      <c r="AQ56" s="551"/>
    </row>
    <row r="57" spans="1:43" ht="153" customHeight="1">
      <c r="A57" s="289"/>
      <c r="B57" s="353" t="s">
        <v>1129</v>
      </c>
      <c r="C57" s="354" t="s">
        <v>1130</v>
      </c>
      <c r="D57" s="353" t="s">
        <v>1131</v>
      </c>
      <c r="E57" s="353" t="s">
        <v>1109</v>
      </c>
      <c r="F57" s="353" t="s">
        <v>1132</v>
      </c>
      <c r="G57" s="353" t="s">
        <v>1133</v>
      </c>
      <c r="H57" s="353" t="s">
        <v>1133</v>
      </c>
      <c r="I57" s="304">
        <v>44593</v>
      </c>
      <c r="J57" s="304">
        <v>44620</v>
      </c>
      <c r="K57" s="271">
        <v>1</v>
      </c>
      <c r="L57" s="272" t="s">
        <v>1134</v>
      </c>
      <c r="M57" s="272" t="s">
        <v>1135</v>
      </c>
      <c r="N57" s="272" t="s">
        <v>139</v>
      </c>
      <c r="O57" s="272" t="s">
        <v>139</v>
      </c>
      <c r="P57" s="272" t="s">
        <v>1136</v>
      </c>
      <c r="Q57" s="274" t="s">
        <v>1137</v>
      </c>
      <c r="R57" s="275" t="s">
        <v>1138</v>
      </c>
      <c r="S57" s="305">
        <v>0</v>
      </c>
      <c r="T57" s="305">
        <v>0</v>
      </c>
      <c r="U57" s="293" t="s">
        <v>886</v>
      </c>
      <c r="V57" s="294"/>
      <c r="W57" s="294"/>
      <c r="X57" s="517" t="s">
        <v>762</v>
      </c>
      <c r="Y57" s="447"/>
      <c r="Z57" s="448"/>
      <c r="AA57" s="295" t="s">
        <v>874</v>
      </c>
      <c r="AB57" s="295" t="s">
        <v>1019</v>
      </c>
      <c r="AC57" s="206">
        <v>0</v>
      </c>
      <c r="AD57" s="296">
        <v>0</v>
      </c>
      <c r="AE57" s="297"/>
      <c r="AF57" s="298"/>
      <c r="AG57" s="299" t="s">
        <v>1139</v>
      </c>
      <c r="AH57" s="326"/>
      <c r="AI57" s="89" t="s">
        <v>99</v>
      </c>
      <c r="AJ57" s="89" t="s">
        <v>99</v>
      </c>
      <c r="AK57" s="91" t="s">
        <v>100</v>
      </c>
      <c r="AL57" s="295" t="s">
        <v>874</v>
      </c>
      <c r="AM57" s="301" t="s">
        <v>1020</v>
      </c>
      <c r="AN57" s="302">
        <v>0</v>
      </c>
      <c r="AO57" s="303">
        <v>0</v>
      </c>
      <c r="AP57" s="97" t="str">
        <f t="shared" si="0"/>
        <v/>
      </c>
      <c r="AQ57" s="551"/>
    </row>
    <row r="58" spans="1:43" ht="153" customHeight="1">
      <c r="A58" s="289"/>
      <c r="B58" s="289"/>
      <c r="C58" s="289"/>
      <c r="D58" s="289"/>
      <c r="E58" s="289"/>
      <c r="F58" s="289"/>
      <c r="G58" s="289"/>
      <c r="H58" s="289"/>
      <c r="I58" s="304">
        <v>44621</v>
      </c>
      <c r="J58" s="304">
        <v>44650</v>
      </c>
      <c r="K58" s="271">
        <v>1</v>
      </c>
      <c r="L58" s="272" t="s">
        <v>1134</v>
      </c>
      <c r="M58" s="272" t="s">
        <v>1135</v>
      </c>
      <c r="N58" s="272" t="s">
        <v>139</v>
      </c>
      <c r="O58" s="272" t="s">
        <v>139</v>
      </c>
      <c r="P58" s="272" t="s">
        <v>1136</v>
      </c>
      <c r="Q58" s="274" t="s">
        <v>1137</v>
      </c>
      <c r="R58" s="275" t="s">
        <v>1138</v>
      </c>
      <c r="S58" s="305">
        <v>0</v>
      </c>
      <c r="T58" s="305">
        <v>0</v>
      </c>
      <c r="U58" s="293" t="s">
        <v>886</v>
      </c>
      <c r="V58" s="294"/>
      <c r="W58" s="294"/>
      <c r="X58" s="517" t="s">
        <v>762</v>
      </c>
      <c r="Y58" s="447"/>
      <c r="Z58" s="448"/>
      <c r="AA58" s="295" t="s">
        <v>874</v>
      </c>
      <c r="AB58" s="295" t="s">
        <v>1019</v>
      </c>
      <c r="AC58" s="206">
        <v>0</v>
      </c>
      <c r="AD58" s="296">
        <v>0</v>
      </c>
      <c r="AE58" s="297"/>
      <c r="AF58" s="298"/>
      <c r="AG58" s="355" t="s">
        <v>1139</v>
      </c>
      <c r="AH58" s="326"/>
      <c r="AI58" s="89" t="s">
        <v>99</v>
      </c>
      <c r="AJ58" s="89" t="s">
        <v>99</v>
      </c>
      <c r="AK58" s="91" t="s">
        <v>100</v>
      </c>
      <c r="AL58" s="295" t="s">
        <v>874</v>
      </c>
      <c r="AM58" s="301" t="s">
        <v>1020</v>
      </c>
      <c r="AN58" s="302">
        <v>0</v>
      </c>
      <c r="AO58" s="303">
        <v>0</v>
      </c>
      <c r="AP58" s="97" t="str">
        <f t="shared" si="0"/>
        <v/>
      </c>
      <c r="AQ58" s="551"/>
    </row>
    <row r="59" spans="1:43" ht="153" customHeight="1">
      <c r="A59" s="289"/>
      <c r="B59" s="289"/>
      <c r="C59" s="289"/>
      <c r="D59" s="289"/>
      <c r="E59" s="289"/>
      <c r="F59" s="289"/>
      <c r="G59" s="289"/>
      <c r="H59" s="289"/>
      <c r="I59" s="304">
        <v>44652</v>
      </c>
      <c r="J59" s="304">
        <v>44681</v>
      </c>
      <c r="K59" s="271">
        <v>1</v>
      </c>
      <c r="L59" s="272" t="s">
        <v>1134</v>
      </c>
      <c r="M59" s="272" t="s">
        <v>1135</v>
      </c>
      <c r="N59" s="272" t="s">
        <v>139</v>
      </c>
      <c r="O59" s="272" t="s">
        <v>139</v>
      </c>
      <c r="P59" s="272" t="s">
        <v>1136</v>
      </c>
      <c r="Q59" s="274" t="s">
        <v>1137</v>
      </c>
      <c r="R59" s="275" t="s">
        <v>1138</v>
      </c>
      <c r="S59" s="305">
        <v>0</v>
      </c>
      <c r="T59" s="305">
        <v>0</v>
      </c>
      <c r="U59" s="293" t="s">
        <v>886</v>
      </c>
      <c r="V59" s="315"/>
      <c r="W59" s="315"/>
      <c r="X59" s="517" t="s">
        <v>762</v>
      </c>
      <c r="Y59" s="447"/>
      <c r="Z59" s="448"/>
      <c r="AA59" s="295" t="s">
        <v>874</v>
      </c>
      <c r="AB59" s="295" t="s">
        <v>1019</v>
      </c>
      <c r="AC59" s="206">
        <v>0</v>
      </c>
      <c r="AD59" s="296">
        <v>0</v>
      </c>
      <c r="AE59" s="297"/>
      <c r="AF59" s="356"/>
      <c r="AG59" s="227" t="s">
        <v>1139</v>
      </c>
      <c r="AH59" s="350"/>
      <c r="AI59" s="89" t="s">
        <v>99</v>
      </c>
      <c r="AJ59" s="89" t="s">
        <v>99</v>
      </c>
      <c r="AK59" s="91" t="s">
        <v>100</v>
      </c>
      <c r="AL59" s="295" t="s">
        <v>874</v>
      </c>
      <c r="AM59" s="301" t="s">
        <v>1020</v>
      </c>
      <c r="AN59" s="302">
        <v>0</v>
      </c>
      <c r="AO59" s="303">
        <v>0</v>
      </c>
      <c r="AP59" s="97" t="str">
        <f t="shared" si="0"/>
        <v/>
      </c>
      <c r="AQ59" s="551"/>
    </row>
    <row r="60" spans="1:43" ht="153" customHeight="1">
      <c r="A60" s="289"/>
      <c r="B60" s="289"/>
      <c r="C60" s="289"/>
      <c r="D60" s="289"/>
      <c r="E60" s="289"/>
      <c r="F60" s="289"/>
      <c r="G60" s="289"/>
      <c r="H60" s="289"/>
      <c r="I60" s="304">
        <v>44682</v>
      </c>
      <c r="J60" s="304">
        <v>44711</v>
      </c>
      <c r="K60" s="348"/>
      <c r="L60" s="272"/>
      <c r="M60" s="272"/>
      <c r="N60" s="518" t="s">
        <v>889</v>
      </c>
      <c r="O60" s="447"/>
      <c r="P60" s="448"/>
      <c r="Q60" s="272" t="s">
        <v>890</v>
      </c>
      <c r="R60" s="272" t="s">
        <v>740</v>
      </c>
      <c r="S60" s="305">
        <v>0</v>
      </c>
      <c r="T60" s="305">
        <v>0</v>
      </c>
      <c r="U60" s="306">
        <v>1</v>
      </c>
      <c r="V60" s="307" t="s">
        <v>1140</v>
      </c>
      <c r="W60" s="307" t="s">
        <v>1141</v>
      </c>
      <c r="X60" s="308" t="s">
        <v>99</v>
      </c>
      <c r="Y60" s="308" t="s">
        <v>99</v>
      </c>
      <c r="Z60" s="308" t="s">
        <v>1142</v>
      </c>
      <c r="AA60" s="295" t="s">
        <v>1143</v>
      </c>
      <c r="AB60" s="295" t="s">
        <v>896</v>
      </c>
      <c r="AC60" s="206">
        <v>1</v>
      </c>
      <c r="AD60" s="296">
        <v>1</v>
      </c>
      <c r="AE60" s="297"/>
      <c r="AF60" s="311"/>
      <c r="AG60" s="299" t="s">
        <v>1139</v>
      </c>
      <c r="AH60" s="326"/>
      <c r="AI60" s="89" t="s">
        <v>99</v>
      </c>
      <c r="AJ60" s="89" t="s">
        <v>99</v>
      </c>
      <c r="AK60" s="91" t="s">
        <v>100</v>
      </c>
      <c r="AL60" s="307" t="s">
        <v>898</v>
      </c>
      <c r="AM60" s="301"/>
      <c r="AN60" s="302">
        <v>0</v>
      </c>
      <c r="AO60" s="303">
        <v>0</v>
      </c>
      <c r="AP60" s="97" t="str">
        <f t="shared" si="0"/>
        <v/>
      </c>
      <c r="AQ60" s="551"/>
    </row>
    <row r="61" spans="1:43" ht="153" customHeight="1">
      <c r="A61" s="289"/>
      <c r="B61" s="289"/>
      <c r="C61" s="289"/>
      <c r="D61" s="289"/>
      <c r="E61" s="289"/>
      <c r="F61" s="289"/>
      <c r="G61" s="289"/>
      <c r="H61" s="289"/>
      <c r="I61" s="304">
        <v>44713</v>
      </c>
      <c r="J61" s="304">
        <v>44742</v>
      </c>
      <c r="K61" s="348"/>
      <c r="L61" s="272"/>
      <c r="M61" s="272"/>
      <c r="N61" s="518" t="s">
        <v>889</v>
      </c>
      <c r="O61" s="447"/>
      <c r="P61" s="448"/>
      <c r="Q61" s="272" t="s">
        <v>890</v>
      </c>
      <c r="R61" s="272" t="s">
        <v>740</v>
      </c>
      <c r="S61" s="305">
        <v>0</v>
      </c>
      <c r="T61" s="305">
        <v>0</v>
      </c>
      <c r="U61" s="306">
        <v>1</v>
      </c>
      <c r="V61" s="307" t="s">
        <v>1144</v>
      </c>
      <c r="W61" s="307" t="s">
        <v>1145</v>
      </c>
      <c r="X61" s="308" t="s">
        <v>99</v>
      </c>
      <c r="Y61" s="308" t="s">
        <v>99</v>
      </c>
      <c r="Z61" s="308" t="s">
        <v>1142</v>
      </c>
      <c r="AA61" s="295" t="s">
        <v>1146</v>
      </c>
      <c r="AB61" s="295" t="s">
        <v>896</v>
      </c>
      <c r="AC61" s="206">
        <v>1</v>
      </c>
      <c r="AD61" s="296">
        <v>1</v>
      </c>
      <c r="AE61" s="297"/>
      <c r="AF61" s="311"/>
      <c r="AG61" s="299" t="s">
        <v>1139</v>
      </c>
      <c r="AH61" s="326"/>
      <c r="AI61" s="89" t="s">
        <v>99</v>
      </c>
      <c r="AJ61" s="89" t="s">
        <v>99</v>
      </c>
      <c r="AK61" s="91" t="s">
        <v>100</v>
      </c>
      <c r="AL61" s="307" t="s">
        <v>898</v>
      </c>
      <c r="AM61" s="301"/>
      <c r="AN61" s="302">
        <v>0</v>
      </c>
      <c r="AO61" s="303">
        <v>0</v>
      </c>
      <c r="AP61" s="97" t="str">
        <f t="shared" si="0"/>
        <v/>
      </c>
      <c r="AQ61" s="551"/>
    </row>
    <row r="62" spans="1:43" ht="153" customHeight="1">
      <c r="A62" s="289"/>
      <c r="B62" s="289"/>
      <c r="C62" s="289"/>
      <c r="D62" s="289"/>
      <c r="E62" s="289"/>
      <c r="F62" s="289"/>
      <c r="G62" s="289"/>
      <c r="H62" s="289"/>
      <c r="I62" s="304">
        <v>44743</v>
      </c>
      <c r="J62" s="304">
        <v>44772</v>
      </c>
      <c r="K62" s="348"/>
      <c r="L62" s="272"/>
      <c r="M62" s="272"/>
      <c r="N62" s="518" t="s">
        <v>889</v>
      </c>
      <c r="O62" s="447"/>
      <c r="P62" s="448"/>
      <c r="Q62" s="272" t="s">
        <v>890</v>
      </c>
      <c r="R62" s="272" t="s">
        <v>740</v>
      </c>
      <c r="S62" s="305">
        <v>0</v>
      </c>
      <c r="T62" s="305">
        <v>0</v>
      </c>
      <c r="U62" s="306">
        <v>1</v>
      </c>
      <c r="V62" s="307" t="s">
        <v>1147</v>
      </c>
      <c r="W62" s="307" t="s">
        <v>1148</v>
      </c>
      <c r="X62" s="308" t="s">
        <v>99</v>
      </c>
      <c r="Y62" s="308" t="s">
        <v>99</v>
      </c>
      <c r="Z62" s="308" t="s">
        <v>1142</v>
      </c>
      <c r="AA62" s="295" t="s">
        <v>1149</v>
      </c>
      <c r="AB62" s="295" t="s">
        <v>896</v>
      </c>
      <c r="AC62" s="206">
        <v>1</v>
      </c>
      <c r="AD62" s="296">
        <v>1</v>
      </c>
      <c r="AE62" s="297"/>
      <c r="AF62" s="311"/>
      <c r="AG62" s="299" t="s">
        <v>1139</v>
      </c>
      <c r="AH62" s="326"/>
      <c r="AI62" s="89" t="s">
        <v>99</v>
      </c>
      <c r="AJ62" s="89" t="s">
        <v>99</v>
      </c>
      <c r="AK62" s="91" t="s">
        <v>100</v>
      </c>
      <c r="AL62" s="307" t="s">
        <v>898</v>
      </c>
      <c r="AM62" s="301"/>
      <c r="AN62" s="302">
        <v>0</v>
      </c>
      <c r="AO62" s="303">
        <v>0</v>
      </c>
      <c r="AP62" s="97" t="str">
        <f t="shared" si="0"/>
        <v/>
      </c>
      <c r="AQ62" s="551"/>
    </row>
    <row r="63" spans="1:43" ht="153" customHeight="1">
      <c r="A63" s="289"/>
      <c r="B63" s="289"/>
      <c r="C63" s="289"/>
      <c r="D63" s="289"/>
      <c r="E63" s="289"/>
      <c r="F63" s="289"/>
      <c r="G63" s="289"/>
      <c r="H63" s="289"/>
      <c r="I63" s="304">
        <v>44774</v>
      </c>
      <c r="J63" s="304">
        <v>44803</v>
      </c>
      <c r="K63" s="348"/>
      <c r="L63" s="272"/>
      <c r="M63" s="272"/>
      <c r="N63" s="518" t="s">
        <v>889</v>
      </c>
      <c r="O63" s="447"/>
      <c r="P63" s="448"/>
      <c r="Q63" s="272" t="s">
        <v>890</v>
      </c>
      <c r="R63" s="272" t="s">
        <v>740</v>
      </c>
      <c r="S63" s="292">
        <v>1</v>
      </c>
      <c r="T63" s="292">
        <v>0</v>
      </c>
      <c r="U63" s="306">
        <v>1</v>
      </c>
      <c r="V63" s="307" t="s">
        <v>1150</v>
      </c>
      <c r="W63" s="307" t="s">
        <v>1151</v>
      </c>
      <c r="X63" s="308" t="s">
        <v>99</v>
      </c>
      <c r="Y63" s="308" t="s">
        <v>99</v>
      </c>
      <c r="Z63" s="308" t="s">
        <v>1142</v>
      </c>
      <c r="AA63" s="295" t="s">
        <v>1152</v>
      </c>
      <c r="AB63" s="295" t="s">
        <v>896</v>
      </c>
      <c r="AC63" s="206">
        <v>1</v>
      </c>
      <c r="AD63" s="296">
        <v>1</v>
      </c>
      <c r="AE63" s="297"/>
      <c r="AF63" s="311"/>
      <c r="AG63" s="355" t="s">
        <v>1139</v>
      </c>
      <c r="AH63" s="357"/>
      <c r="AI63" s="89" t="s">
        <v>99</v>
      </c>
      <c r="AJ63" s="89" t="s">
        <v>99</v>
      </c>
      <c r="AK63" s="91" t="s">
        <v>100</v>
      </c>
      <c r="AL63" s="307" t="s">
        <v>898</v>
      </c>
      <c r="AM63" s="301"/>
      <c r="AN63" s="302">
        <v>0</v>
      </c>
      <c r="AO63" s="303">
        <v>0</v>
      </c>
      <c r="AP63" s="97">
        <f t="shared" si="0"/>
        <v>0</v>
      </c>
      <c r="AQ63" s="551"/>
    </row>
    <row r="64" spans="1:43" ht="273" customHeight="1">
      <c r="A64" s="289"/>
      <c r="B64" s="289"/>
      <c r="C64" s="289"/>
      <c r="D64" s="289"/>
      <c r="E64" s="289"/>
      <c r="F64" s="289"/>
      <c r="G64" s="289"/>
      <c r="H64" s="289"/>
      <c r="I64" s="304">
        <v>44805</v>
      </c>
      <c r="J64" s="304">
        <v>44834</v>
      </c>
      <c r="K64" s="348"/>
      <c r="L64" s="272"/>
      <c r="M64" s="272"/>
      <c r="N64" s="518" t="s">
        <v>889</v>
      </c>
      <c r="O64" s="447"/>
      <c r="P64" s="448"/>
      <c r="Q64" s="272" t="s">
        <v>890</v>
      </c>
      <c r="R64" s="272" t="s">
        <v>740</v>
      </c>
      <c r="S64" s="292">
        <v>1</v>
      </c>
      <c r="T64" s="292">
        <v>0</v>
      </c>
      <c r="U64" s="293" t="s">
        <v>886</v>
      </c>
      <c r="V64" s="315"/>
      <c r="W64" s="315"/>
      <c r="X64" s="517" t="s">
        <v>889</v>
      </c>
      <c r="Y64" s="447"/>
      <c r="Z64" s="448"/>
      <c r="AA64" s="295" t="s">
        <v>890</v>
      </c>
      <c r="AB64" s="295" t="s">
        <v>740</v>
      </c>
      <c r="AC64" s="206">
        <v>0</v>
      </c>
      <c r="AD64" s="296">
        <v>0</v>
      </c>
      <c r="AE64" s="281"/>
      <c r="AF64" s="356">
        <v>1</v>
      </c>
      <c r="AG64" s="358" t="s">
        <v>1153</v>
      </c>
      <c r="AH64" s="359" t="s">
        <v>1154</v>
      </c>
      <c r="AI64" s="360" t="s">
        <v>99</v>
      </c>
      <c r="AJ64" s="89" t="s">
        <v>99</v>
      </c>
      <c r="AK64" s="91" t="s">
        <v>100</v>
      </c>
      <c r="AL64" s="295" t="s">
        <v>1155</v>
      </c>
      <c r="AM64" s="301" t="s">
        <v>896</v>
      </c>
      <c r="AN64" s="302">
        <v>1</v>
      </c>
      <c r="AO64" s="303">
        <v>1</v>
      </c>
      <c r="AP64" s="97">
        <f t="shared" si="0"/>
        <v>1</v>
      </c>
      <c r="AQ64" s="551"/>
    </row>
    <row r="65" spans="1:43" ht="273" customHeight="1">
      <c r="A65" s="289"/>
      <c r="B65" s="289"/>
      <c r="C65" s="289"/>
      <c r="D65" s="289"/>
      <c r="E65" s="289"/>
      <c r="F65" s="289"/>
      <c r="G65" s="289"/>
      <c r="H65" s="289"/>
      <c r="I65" s="304">
        <v>44835</v>
      </c>
      <c r="J65" s="304">
        <v>44864</v>
      </c>
      <c r="K65" s="348"/>
      <c r="L65" s="272"/>
      <c r="M65" s="272"/>
      <c r="N65" s="518" t="s">
        <v>889</v>
      </c>
      <c r="O65" s="447"/>
      <c r="P65" s="448"/>
      <c r="Q65" s="272" t="s">
        <v>890</v>
      </c>
      <c r="R65" s="272" t="s">
        <v>740</v>
      </c>
      <c r="S65" s="292">
        <v>1</v>
      </c>
      <c r="T65" s="292">
        <v>0</v>
      </c>
      <c r="U65" s="293" t="s">
        <v>886</v>
      </c>
      <c r="V65" s="315"/>
      <c r="W65" s="315"/>
      <c r="X65" s="517" t="s">
        <v>889</v>
      </c>
      <c r="Y65" s="447"/>
      <c r="Z65" s="448"/>
      <c r="AA65" s="295" t="s">
        <v>890</v>
      </c>
      <c r="AB65" s="295" t="s">
        <v>740</v>
      </c>
      <c r="AC65" s="206">
        <v>0</v>
      </c>
      <c r="AD65" s="296">
        <v>0</v>
      </c>
      <c r="AE65" s="281"/>
      <c r="AF65" s="356">
        <v>1</v>
      </c>
      <c r="AG65" s="358"/>
      <c r="AH65" s="228"/>
      <c r="AI65" s="360" t="s">
        <v>99</v>
      </c>
      <c r="AJ65" s="89" t="s">
        <v>99</v>
      </c>
      <c r="AK65" s="91" t="s">
        <v>100</v>
      </c>
      <c r="AL65" s="295" t="s">
        <v>1156</v>
      </c>
      <c r="AM65" s="301" t="s">
        <v>896</v>
      </c>
      <c r="AN65" s="302">
        <v>1</v>
      </c>
      <c r="AO65" s="303">
        <v>1</v>
      </c>
      <c r="AP65" s="97">
        <f t="shared" si="0"/>
        <v>1</v>
      </c>
      <c r="AQ65" s="551"/>
    </row>
    <row r="66" spans="1:43" ht="273" customHeight="1">
      <c r="A66" s="289"/>
      <c r="B66" s="314"/>
      <c r="C66" s="314"/>
      <c r="D66" s="314"/>
      <c r="E66" s="314"/>
      <c r="F66" s="314"/>
      <c r="G66" s="314"/>
      <c r="H66" s="314"/>
      <c r="I66" s="361">
        <v>44866</v>
      </c>
      <c r="J66" s="361">
        <v>44895</v>
      </c>
      <c r="K66" s="348"/>
      <c r="L66" s="272"/>
      <c r="M66" s="272"/>
      <c r="N66" s="518" t="s">
        <v>889</v>
      </c>
      <c r="O66" s="447"/>
      <c r="P66" s="448"/>
      <c r="Q66" s="272" t="s">
        <v>890</v>
      </c>
      <c r="R66" s="272" t="s">
        <v>740</v>
      </c>
      <c r="S66" s="305">
        <v>0</v>
      </c>
      <c r="T66" s="305">
        <v>0</v>
      </c>
      <c r="U66" s="293" t="s">
        <v>886</v>
      </c>
      <c r="V66" s="315"/>
      <c r="W66" s="315"/>
      <c r="X66" s="517" t="s">
        <v>889</v>
      </c>
      <c r="Y66" s="447"/>
      <c r="Z66" s="448"/>
      <c r="AA66" s="295" t="s">
        <v>890</v>
      </c>
      <c r="AB66" s="295" t="s">
        <v>740</v>
      </c>
      <c r="AC66" s="206">
        <v>0</v>
      </c>
      <c r="AD66" s="296">
        <v>0</v>
      </c>
      <c r="AE66" s="281"/>
      <c r="AF66" s="356">
        <v>1</v>
      </c>
      <c r="AG66" s="358"/>
      <c r="AH66" s="228"/>
      <c r="AI66" s="360" t="s">
        <v>99</v>
      </c>
      <c r="AJ66" s="89" t="s">
        <v>99</v>
      </c>
      <c r="AK66" s="91" t="s">
        <v>100</v>
      </c>
      <c r="AL66" s="295" t="s">
        <v>1157</v>
      </c>
      <c r="AM66" s="301" t="s">
        <v>896</v>
      </c>
      <c r="AN66" s="302">
        <v>1</v>
      </c>
      <c r="AO66" s="303">
        <v>1</v>
      </c>
      <c r="AP66" s="97">
        <f t="shared" si="0"/>
        <v>1</v>
      </c>
      <c r="AQ66" s="551"/>
    </row>
    <row r="67" spans="1:43" ht="273" customHeight="1">
      <c r="A67" s="289"/>
      <c r="B67" s="342" t="s">
        <v>1158</v>
      </c>
      <c r="C67" s="362" t="s">
        <v>1159</v>
      </c>
      <c r="D67" s="342" t="s">
        <v>1160</v>
      </c>
      <c r="E67" s="342" t="s">
        <v>1161</v>
      </c>
      <c r="F67" s="342" t="s">
        <v>1162</v>
      </c>
      <c r="G67" s="342" t="s">
        <v>1163</v>
      </c>
      <c r="H67" s="342" t="s">
        <v>1163</v>
      </c>
      <c r="I67" s="363">
        <v>44564</v>
      </c>
      <c r="J67" s="363">
        <v>44926</v>
      </c>
      <c r="K67" s="271">
        <v>0.33</v>
      </c>
      <c r="L67" s="272" t="s">
        <v>1164</v>
      </c>
      <c r="M67" s="272"/>
      <c r="N67" s="272"/>
      <c r="O67" s="272"/>
      <c r="P67" s="272" t="s">
        <v>1076</v>
      </c>
      <c r="Q67" s="275" t="s">
        <v>1165</v>
      </c>
      <c r="R67" s="320" t="s">
        <v>1166</v>
      </c>
      <c r="S67" s="305">
        <v>0</v>
      </c>
      <c r="T67" s="305">
        <v>0</v>
      </c>
      <c r="U67" s="306">
        <v>0.33</v>
      </c>
      <c r="V67" s="307" t="s">
        <v>1167</v>
      </c>
      <c r="W67" s="349" t="s">
        <v>1168</v>
      </c>
      <c r="X67" s="308"/>
      <c r="Y67" s="308"/>
      <c r="Z67" s="308" t="s">
        <v>1169</v>
      </c>
      <c r="AA67" s="295" t="s">
        <v>1170</v>
      </c>
      <c r="AB67" s="295" t="s">
        <v>1171</v>
      </c>
      <c r="AC67" s="206">
        <v>0</v>
      </c>
      <c r="AD67" s="296">
        <v>0</v>
      </c>
      <c r="AE67" s="297"/>
      <c r="AF67" s="298" t="s">
        <v>1172</v>
      </c>
      <c r="AG67" s="299" t="s">
        <v>1173</v>
      </c>
      <c r="AH67" s="364" t="s">
        <v>1174</v>
      </c>
      <c r="AI67" s="365" t="s">
        <v>99</v>
      </c>
      <c r="AJ67" s="365" t="s">
        <v>99</v>
      </c>
      <c r="AK67" s="91" t="s">
        <v>100</v>
      </c>
      <c r="AL67" s="295" t="s">
        <v>1175</v>
      </c>
      <c r="AM67" s="301" t="s">
        <v>1176</v>
      </c>
      <c r="AN67" s="302">
        <v>1</v>
      </c>
      <c r="AO67" s="303">
        <v>1</v>
      </c>
      <c r="AP67" s="97">
        <f t="shared" si="0"/>
        <v>1</v>
      </c>
      <c r="AQ67" s="552"/>
    </row>
    <row r="68" spans="1:43" ht="273" customHeight="1">
      <c r="A68" s="289"/>
      <c r="B68" s="347" t="s">
        <v>1177</v>
      </c>
      <c r="C68" s="347" t="s">
        <v>1178</v>
      </c>
      <c r="D68" s="347" t="s">
        <v>1179</v>
      </c>
      <c r="E68" s="347" t="s">
        <v>1180</v>
      </c>
      <c r="F68" s="347" t="s">
        <v>1181</v>
      </c>
      <c r="G68" s="347" t="s">
        <v>1182</v>
      </c>
      <c r="H68" s="347" t="s">
        <v>1182</v>
      </c>
      <c r="I68" s="304">
        <v>44593</v>
      </c>
      <c r="J68" s="304">
        <v>44895</v>
      </c>
      <c r="K68" s="271">
        <v>1</v>
      </c>
      <c r="L68" s="272" t="s">
        <v>1183</v>
      </c>
      <c r="M68" s="272" t="s">
        <v>1184</v>
      </c>
      <c r="N68" s="272"/>
      <c r="O68" s="272"/>
      <c r="P68" s="272" t="s">
        <v>1076</v>
      </c>
      <c r="Q68" s="275" t="s">
        <v>1185</v>
      </c>
      <c r="R68" s="275" t="s">
        <v>896</v>
      </c>
      <c r="S68" s="305">
        <v>0</v>
      </c>
      <c r="T68" s="305">
        <v>0</v>
      </c>
      <c r="U68" s="306">
        <v>1</v>
      </c>
      <c r="V68" s="307" t="s">
        <v>1186</v>
      </c>
      <c r="W68" s="307" t="s">
        <v>1187</v>
      </c>
      <c r="X68" s="346"/>
      <c r="Y68" s="346"/>
      <c r="Z68" s="308" t="s">
        <v>1188</v>
      </c>
      <c r="AA68" s="295" t="s">
        <v>1189</v>
      </c>
      <c r="AB68" s="295" t="s">
        <v>896</v>
      </c>
      <c r="AC68" s="206">
        <v>0</v>
      </c>
      <c r="AD68" s="296">
        <v>0</v>
      </c>
      <c r="AE68" s="281"/>
      <c r="AF68" s="311">
        <v>1</v>
      </c>
      <c r="AG68" s="299" t="s">
        <v>1190</v>
      </c>
      <c r="AH68" s="364" t="s">
        <v>1191</v>
      </c>
      <c r="AI68" s="285" t="s">
        <v>99</v>
      </c>
      <c r="AJ68" s="285" t="s">
        <v>99</v>
      </c>
      <c r="AK68" s="313" t="s">
        <v>100</v>
      </c>
      <c r="AL68" s="295" t="s">
        <v>1192</v>
      </c>
      <c r="AM68" s="301" t="s">
        <v>896</v>
      </c>
      <c r="AN68" s="302">
        <v>1</v>
      </c>
      <c r="AO68" s="303">
        <v>1</v>
      </c>
      <c r="AP68" s="97">
        <f t="shared" si="0"/>
        <v>1</v>
      </c>
      <c r="AQ68" s="551"/>
    </row>
    <row r="69" spans="1:43" ht="153" customHeight="1">
      <c r="A69" s="289"/>
      <c r="B69" s="291" t="s">
        <v>1193</v>
      </c>
      <c r="C69" s="291" t="s">
        <v>1194</v>
      </c>
      <c r="D69" s="291" t="s">
        <v>1195</v>
      </c>
      <c r="E69" s="291" t="s">
        <v>1196</v>
      </c>
      <c r="F69" s="291" t="s">
        <v>1197</v>
      </c>
      <c r="G69" s="291" t="s">
        <v>1198</v>
      </c>
      <c r="H69" s="291" t="s">
        <v>1198</v>
      </c>
      <c r="I69" s="304">
        <v>44621</v>
      </c>
      <c r="J69" s="304">
        <v>44651</v>
      </c>
      <c r="K69" s="271">
        <v>1</v>
      </c>
      <c r="L69" s="272" t="s">
        <v>1199</v>
      </c>
      <c r="M69" s="273" t="s">
        <v>1200</v>
      </c>
      <c r="N69" s="518" t="s">
        <v>889</v>
      </c>
      <c r="O69" s="447"/>
      <c r="P69" s="448"/>
      <c r="Q69" s="275" t="s">
        <v>1201</v>
      </c>
      <c r="R69" s="275" t="s">
        <v>896</v>
      </c>
      <c r="S69" s="305">
        <v>0</v>
      </c>
      <c r="T69" s="305">
        <v>0</v>
      </c>
      <c r="U69" s="293" t="s">
        <v>886</v>
      </c>
      <c r="V69" s="315"/>
      <c r="W69" s="315"/>
      <c r="X69" s="517" t="s">
        <v>762</v>
      </c>
      <c r="Y69" s="447"/>
      <c r="Z69" s="448"/>
      <c r="AA69" s="295" t="s">
        <v>989</v>
      </c>
      <c r="AB69" s="340"/>
      <c r="AC69" s="206">
        <v>0</v>
      </c>
      <c r="AD69" s="296">
        <v>0</v>
      </c>
      <c r="AE69" s="297"/>
      <c r="AF69" s="311">
        <v>1</v>
      </c>
      <c r="AG69" s="299" t="s">
        <v>888</v>
      </c>
      <c r="AH69" s="326"/>
      <c r="AI69" s="285" t="s">
        <v>99</v>
      </c>
      <c r="AJ69" s="285" t="s">
        <v>99</v>
      </c>
      <c r="AK69" s="313" t="s">
        <v>100</v>
      </c>
      <c r="AL69" s="295" t="s">
        <v>874</v>
      </c>
      <c r="AM69" s="301"/>
      <c r="AN69" s="302">
        <v>0</v>
      </c>
      <c r="AO69" s="303">
        <v>0</v>
      </c>
      <c r="AP69" s="97" t="str">
        <f t="shared" si="0"/>
        <v/>
      </c>
      <c r="AQ69" s="551"/>
    </row>
    <row r="70" spans="1:43" ht="153" customHeight="1">
      <c r="A70" s="289"/>
      <c r="B70" s="289"/>
      <c r="C70" s="289"/>
      <c r="D70" s="289"/>
      <c r="E70" s="289"/>
      <c r="F70" s="289"/>
      <c r="G70" s="289"/>
      <c r="H70" s="289"/>
      <c r="I70" s="304">
        <v>44713</v>
      </c>
      <c r="J70" s="304">
        <v>44742</v>
      </c>
      <c r="K70" s="322"/>
      <c r="L70" s="272"/>
      <c r="M70" s="272"/>
      <c r="N70" s="518" t="s">
        <v>889</v>
      </c>
      <c r="O70" s="447"/>
      <c r="P70" s="448"/>
      <c r="Q70" s="272" t="s">
        <v>890</v>
      </c>
      <c r="R70" s="272" t="s">
        <v>740</v>
      </c>
      <c r="S70" s="305">
        <v>0</v>
      </c>
      <c r="T70" s="305">
        <v>0</v>
      </c>
      <c r="U70" s="306">
        <v>1</v>
      </c>
      <c r="V70" s="307" t="s">
        <v>1202</v>
      </c>
      <c r="W70" s="307" t="s">
        <v>1203</v>
      </c>
      <c r="X70" s="308" t="s">
        <v>99</v>
      </c>
      <c r="Y70" s="308" t="s">
        <v>99</v>
      </c>
      <c r="Z70" s="308" t="s">
        <v>1204</v>
      </c>
      <c r="AA70" s="295" t="s">
        <v>1205</v>
      </c>
      <c r="AB70" s="295" t="s">
        <v>896</v>
      </c>
      <c r="AC70" s="206">
        <v>1</v>
      </c>
      <c r="AD70" s="296">
        <v>1</v>
      </c>
      <c r="AE70" s="297"/>
      <c r="AF70" s="322">
        <v>1</v>
      </c>
      <c r="AG70" s="299" t="s">
        <v>897</v>
      </c>
      <c r="AH70" s="326"/>
      <c r="AI70" s="285" t="s">
        <v>99</v>
      </c>
      <c r="AJ70" s="285" t="s">
        <v>99</v>
      </c>
      <c r="AK70" s="313" t="s">
        <v>100</v>
      </c>
      <c r="AL70" s="307" t="s">
        <v>898</v>
      </c>
      <c r="AM70" s="301"/>
      <c r="AN70" s="302">
        <v>0</v>
      </c>
      <c r="AO70" s="303">
        <v>0</v>
      </c>
      <c r="AP70" s="97" t="str">
        <f t="shared" si="0"/>
        <v/>
      </c>
      <c r="AQ70" s="551"/>
    </row>
    <row r="71" spans="1:43" ht="224.25" customHeight="1">
      <c r="A71" s="289"/>
      <c r="B71" s="289"/>
      <c r="C71" s="289"/>
      <c r="D71" s="289"/>
      <c r="E71" s="289"/>
      <c r="F71" s="289"/>
      <c r="G71" s="289"/>
      <c r="H71" s="289"/>
      <c r="I71" s="304">
        <v>44805</v>
      </c>
      <c r="J71" s="304">
        <v>44834</v>
      </c>
      <c r="K71" s="348"/>
      <c r="L71" s="272"/>
      <c r="M71" s="272"/>
      <c r="N71" s="518" t="s">
        <v>889</v>
      </c>
      <c r="O71" s="447"/>
      <c r="P71" s="448"/>
      <c r="Q71" s="272" t="s">
        <v>890</v>
      </c>
      <c r="R71" s="272" t="s">
        <v>740</v>
      </c>
      <c r="S71" s="305">
        <v>0</v>
      </c>
      <c r="T71" s="305">
        <v>0</v>
      </c>
      <c r="U71" s="293" t="s">
        <v>886</v>
      </c>
      <c r="V71" s="315"/>
      <c r="W71" s="315"/>
      <c r="X71" s="517" t="s">
        <v>889</v>
      </c>
      <c r="Y71" s="447"/>
      <c r="Z71" s="448"/>
      <c r="AA71" s="295" t="s">
        <v>890</v>
      </c>
      <c r="AB71" s="295" t="s">
        <v>740</v>
      </c>
      <c r="AC71" s="206">
        <v>0</v>
      </c>
      <c r="AD71" s="296">
        <v>0</v>
      </c>
      <c r="AE71" s="281"/>
      <c r="AF71" s="311">
        <v>1</v>
      </c>
      <c r="AG71" s="299" t="s">
        <v>1206</v>
      </c>
      <c r="AH71" s="316" t="s">
        <v>1207</v>
      </c>
      <c r="AI71" s="285" t="s">
        <v>99</v>
      </c>
      <c r="AJ71" s="285" t="s">
        <v>99</v>
      </c>
      <c r="AK71" s="313" t="s">
        <v>100</v>
      </c>
      <c r="AL71" s="295" t="s">
        <v>1208</v>
      </c>
      <c r="AM71" s="301" t="s">
        <v>896</v>
      </c>
      <c r="AN71" s="302">
        <v>1</v>
      </c>
      <c r="AO71" s="303">
        <v>1</v>
      </c>
      <c r="AP71" s="97">
        <f t="shared" si="0"/>
        <v>1</v>
      </c>
      <c r="AQ71" s="551"/>
    </row>
    <row r="72" spans="1:43" ht="224.25" customHeight="1">
      <c r="A72" s="289"/>
      <c r="B72" s="289"/>
      <c r="C72" s="289"/>
      <c r="D72" s="289"/>
      <c r="E72" s="289"/>
      <c r="F72" s="289"/>
      <c r="G72" s="289"/>
      <c r="H72" s="289"/>
      <c r="I72" s="361">
        <v>44896</v>
      </c>
      <c r="J72" s="361">
        <v>44925</v>
      </c>
      <c r="K72" s="348"/>
      <c r="L72" s="272"/>
      <c r="M72" s="272"/>
      <c r="N72" s="518" t="s">
        <v>889</v>
      </c>
      <c r="O72" s="447"/>
      <c r="P72" s="448"/>
      <c r="Q72" s="272" t="s">
        <v>890</v>
      </c>
      <c r="R72" s="272" t="s">
        <v>740</v>
      </c>
      <c r="S72" s="305">
        <v>0</v>
      </c>
      <c r="T72" s="305">
        <v>0</v>
      </c>
      <c r="U72" s="293" t="s">
        <v>886</v>
      </c>
      <c r="V72" s="315"/>
      <c r="W72" s="315"/>
      <c r="X72" s="517" t="s">
        <v>889</v>
      </c>
      <c r="Y72" s="447"/>
      <c r="Z72" s="448"/>
      <c r="AA72" s="295" t="s">
        <v>890</v>
      </c>
      <c r="AB72" s="295" t="s">
        <v>740</v>
      </c>
      <c r="AC72" s="206">
        <v>0</v>
      </c>
      <c r="AD72" s="296">
        <v>0</v>
      </c>
      <c r="AE72" s="281"/>
      <c r="AF72" s="311">
        <v>1</v>
      </c>
      <c r="AG72" s="299" t="s">
        <v>1206</v>
      </c>
      <c r="AH72" s="316" t="s">
        <v>1207</v>
      </c>
      <c r="AI72" s="285" t="s">
        <v>99</v>
      </c>
      <c r="AJ72" s="285" t="s">
        <v>99</v>
      </c>
      <c r="AK72" s="313" t="s">
        <v>100</v>
      </c>
      <c r="AL72" s="295" t="s">
        <v>1209</v>
      </c>
      <c r="AM72" s="301" t="s">
        <v>896</v>
      </c>
      <c r="AN72" s="302">
        <v>1</v>
      </c>
      <c r="AO72" s="303">
        <v>1</v>
      </c>
      <c r="AP72" s="97">
        <f t="shared" si="0"/>
        <v>1</v>
      </c>
      <c r="AQ72" s="551"/>
    </row>
    <row r="73" spans="1:43" ht="153" customHeight="1">
      <c r="A73" s="289"/>
      <c r="B73" s="353" t="s">
        <v>1210</v>
      </c>
      <c r="C73" s="353" t="s">
        <v>1211</v>
      </c>
      <c r="D73" s="353" t="s">
        <v>1212</v>
      </c>
      <c r="E73" s="353" t="s">
        <v>1213</v>
      </c>
      <c r="F73" s="353" t="s">
        <v>1214</v>
      </c>
      <c r="G73" s="353" t="s">
        <v>1215</v>
      </c>
      <c r="H73" s="353" t="s">
        <v>1215</v>
      </c>
      <c r="I73" s="363">
        <v>44562</v>
      </c>
      <c r="J73" s="363">
        <v>44578</v>
      </c>
      <c r="K73" s="348"/>
      <c r="L73" s="272"/>
      <c r="M73" s="272"/>
      <c r="N73" s="518" t="s">
        <v>889</v>
      </c>
      <c r="O73" s="447"/>
      <c r="P73" s="448"/>
      <c r="Q73" s="274" t="s">
        <v>1216</v>
      </c>
      <c r="R73" s="275" t="s">
        <v>1217</v>
      </c>
      <c r="S73" s="305">
        <v>0</v>
      </c>
      <c r="T73" s="305">
        <v>0</v>
      </c>
      <c r="U73" s="341"/>
      <c r="V73" s="307"/>
      <c r="W73" s="307"/>
      <c r="X73" s="517" t="s">
        <v>1018</v>
      </c>
      <c r="Y73" s="447"/>
      <c r="Z73" s="448"/>
      <c r="AA73" s="295" t="s">
        <v>874</v>
      </c>
      <c r="AB73" s="295" t="s">
        <v>1218</v>
      </c>
      <c r="AC73" s="206">
        <v>0</v>
      </c>
      <c r="AD73" s="296">
        <v>0</v>
      </c>
      <c r="AE73" s="297"/>
      <c r="AF73" s="298"/>
      <c r="AG73" s="299"/>
      <c r="AH73" s="326"/>
      <c r="AI73" s="331"/>
      <c r="AJ73" s="333"/>
      <c r="AK73" s="333"/>
      <c r="AL73" s="295" t="s">
        <v>874</v>
      </c>
      <c r="AM73" s="301"/>
      <c r="AN73" s="302">
        <v>0</v>
      </c>
      <c r="AO73" s="303">
        <v>0</v>
      </c>
      <c r="AP73" s="97" t="str">
        <f t="shared" si="0"/>
        <v/>
      </c>
      <c r="AQ73" s="551"/>
    </row>
    <row r="74" spans="1:43" ht="153" customHeight="1">
      <c r="A74" s="289"/>
      <c r="B74" s="289"/>
      <c r="C74" s="289"/>
      <c r="D74" s="289"/>
      <c r="E74" s="289"/>
      <c r="F74" s="289"/>
      <c r="G74" s="289"/>
      <c r="H74" s="289"/>
      <c r="I74" s="304">
        <v>44593</v>
      </c>
      <c r="J74" s="304">
        <v>44241</v>
      </c>
      <c r="K74" s="322">
        <v>1</v>
      </c>
      <c r="L74" s="323" t="s">
        <v>1219</v>
      </c>
      <c r="M74" s="323" t="s">
        <v>1220</v>
      </c>
      <c r="N74" s="518" t="s">
        <v>889</v>
      </c>
      <c r="O74" s="447"/>
      <c r="P74" s="448"/>
      <c r="Q74" s="274" t="s">
        <v>1221</v>
      </c>
      <c r="R74" s="275" t="s">
        <v>1217</v>
      </c>
      <c r="S74" s="305">
        <v>0</v>
      </c>
      <c r="T74" s="305">
        <v>0</v>
      </c>
      <c r="U74" s="306">
        <v>1</v>
      </c>
      <c r="V74" s="307" t="s">
        <v>1222</v>
      </c>
      <c r="W74" s="307" t="s">
        <v>1223</v>
      </c>
      <c r="X74" s="308" t="s">
        <v>99</v>
      </c>
      <c r="Y74" s="308" t="s">
        <v>99</v>
      </c>
      <c r="Z74" s="308" t="s">
        <v>1224</v>
      </c>
      <c r="AA74" s="295" t="s">
        <v>874</v>
      </c>
      <c r="AB74" s="295" t="s">
        <v>1225</v>
      </c>
      <c r="AC74" s="206">
        <v>0</v>
      </c>
      <c r="AD74" s="296">
        <v>0</v>
      </c>
      <c r="AE74" s="297"/>
      <c r="AF74" s="311">
        <v>1</v>
      </c>
      <c r="AG74" s="299" t="s">
        <v>990</v>
      </c>
      <c r="AH74" s="326"/>
      <c r="AI74" s="285" t="s">
        <v>99</v>
      </c>
      <c r="AJ74" s="285" t="s">
        <v>99</v>
      </c>
      <c r="AK74" s="313" t="s">
        <v>100</v>
      </c>
      <c r="AL74" s="295" t="s">
        <v>874</v>
      </c>
      <c r="AM74" s="301"/>
      <c r="AN74" s="302">
        <v>0</v>
      </c>
      <c r="AO74" s="303">
        <v>0</v>
      </c>
      <c r="AP74" s="97" t="str">
        <f t="shared" si="0"/>
        <v/>
      </c>
      <c r="AQ74" s="551"/>
    </row>
    <row r="75" spans="1:43" ht="153" customHeight="1">
      <c r="A75" s="289"/>
      <c r="B75" s="289"/>
      <c r="C75" s="289"/>
      <c r="D75" s="289"/>
      <c r="E75" s="289"/>
      <c r="F75" s="289"/>
      <c r="G75" s="289"/>
      <c r="H75" s="289"/>
      <c r="I75" s="304">
        <v>44621</v>
      </c>
      <c r="J75" s="304">
        <v>44634</v>
      </c>
      <c r="K75" s="322">
        <v>1</v>
      </c>
      <c r="L75" s="323" t="s">
        <v>1226</v>
      </c>
      <c r="M75" s="323" t="s">
        <v>1227</v>
      </c>
      <c r="N75" s="518" t="s">
        <v>889</v>
      </c>
      <c r="O75" s="447"/>
      <c r="P75" s="448"/>
      <c r="Q75" s="274" t="s">
        <v>1228</v>
      </c>
      <c r="R75" s="275" t="s">
        <v>1217</v>
      </c>
      <c r="S75" s="305">
        <v>1</v>
      </c>
      <c r="T75" s="305">
        <v>1</v>
      </c>
      <c r="U75" s="306">
        <v>1</v>
      </c>
      <c r="V75" s="307" t="s">
        <v>1229</v>
      </c>
      <c r="W75" s="307" t="s">
        <v>1230</v>
      </c>
      <c r="X75" s="308" t="s">
        <v>99</v>
      </c>
      <c r="Y75" s="308" t="s">
        <v>99</v>
      </c>
      <c r="Z75" s="308" t="s">
        <v>1224</v>
      </c>
      <c r="AA75" s="295" t="s">
        <v>874</v>
      </c>
      <c r="AB75" s="295" t="s">
        <v>1225</v>
      </c>
      <c r="AC75" s="206">
        <v>0</v>
      </c>
      <c r="AD75" s="296">
        <v>0</v>
      </c>
      <c r="AE75" s="297"/>
      <c r="AF75" s="311">
        <v>1</v>
      </c>
      <c r="AG75" s="299" t="s">
        <v>990</v>
      </c>
      <c r="AH75" s="326"/>
      <c r="AI75" s="285" t="s">
        <v>99</v>
      </c>
      <c r="AJ75" s="285" t="s">
        <v>99</v>
      </c>
      <c r="AK75" s="313" t="s">
        <v>100</v>
      </c>
      <c r="AL75" s="295" t="s">
        <v>874</v>
      </c>
      <c r="AM75" s="301"/>
      <c r="AN75" s="302">
        <v>0</v>
      </c>
      <c r="AO75" s="303">
        <v>0</v>
      </c>
      <c r="AP75" s="97">
        <f t="shared" si="0"/>
        <v>1</v>
      </c>
      <c r="AQ75" s="551"/>
    </row>
    <row r="76" spans="1:43" ht="153" customHeight="1">
      <c r="A76" s="289"/>
      <c r="B76" s="289"/>
      <c r="C76" s="289"/>
      <c r="D76" s="289"/>
      <c r="E76" s="289"/>
      <c r="F76" s="289"/>
      <c r="G76" s="289"/>
      <c r="H76" s="289"/>
      <c r="I76" s="304">
        <v>44652</v>
      </c>
      <c r="J76" s="304">
        <v>44669</v>
      </c>
      <c r="K76" s="322">
        <v>1</v>
      </c>
      <c r="L76" s="323" t="s">
        <v>1231</v>
      </c>
      <c r="M76" s="323" t="s">
        <v>1232</v>
      </c>
      <c r="N76" s="518" t="s">
        <v>889</v>
      </c>
      <c r="O76" s="447"/>
      <c r="P76" s="448"/>
      <c r="Q76" s="274" t="s">
        <v>1233</v>
      </c>
      <c r="R76" s="275" t="s">
        <v>1217</v>
      </c>
      <c r="S76" s="305">
        <v>0</v>
      </c>
      <c r="T76" s="305">
        <v>0</v>
      </c>
      <c r="U76" s="306">
        <v>1</v>
      </c>
      <c r="V76" s="307" t="s">
        <v>1234</v>
      </c>
      <c r="W76" s="307" t="s">
        <v>1235</v>
      </c>
      <c r="X76" s="308" t="s">
        <v>99</v>
      </c>
      <c r="Y76" s="308" t="s">
        <v>99</v>
      </c>
      <c r="Z76" s="308" t="s">
        <v>1224</v>
      </c>
      <c r="AA76" s="295" t="s">
        <v>874</v>
      </c>
      <c r="AB76" s="295" t="s">
        <v>1225</v>
      </c>
      <c r="AC76" s="206">
        <v>0</v>
      </c>
      <c r="AD76" s="296">
        <v>0</v>
      </c>
      <c r="AE76" s="297"/>
      <c r="AF76" s="311">
        <v>1</v>
      </c>
      <c r="AG76" s="299" t="s">
        <v>990</v>
      </c>
      <c r="AH76" s="326"/>
      <c r="AI76" s="285" t="s">
        <v>99</v>
      </c>
      <c r="AJ76" s="285" t="s">
        <v>99</v>
      </c>
      <c r="AK76" s="313" t="s">
        <v>100</v>
      </c>
      <c r="AL76" s="295" t="s">
        <v>874</v>
      </c>
      <c r="AM76" s="301"/>
      <c r="AN76" s="302">
        <v>0</v>
      </c>
      <c r="AO76" s="303">
        <v>0</v>
      </c>
      <c r="AP76" s="97" t="str">
        <f t="shared" si="0"/>
        <v/>
      </c>
      <c r="AQ76" s="551"/>
    </row>
    <row r="77" spans="1:43" ht="153" customHeight="1">
      <c r="A77" s="289"/>
      <c r="B77" s="289"/>
      <c r="C77" s="289"/>
      <c r="D77" s="289"/>
      <c r="E77" s="289"/>
      <c r="F77" s="289"/>
      <c r="G77" s="289"/>
      <c r="H77" s="289"/>
      <c r="I77" s="304">
        <v>44682</v>
      </c>
      <c r="J77" s="304">
        <v>44694</v>
      </c>
      <c r="K77" s="348"/>
      <c r="L77" s="272"/>
      <c r="M77" s="272"/>
      <c r="N77" s="518" t="s">
        <v>889</v>
      </c>
      <c r="O77" s="447"/>
      <c r="P77" s="448"/>
      <c r="Q77" s="272" t="s">
        <v>890</v>
      </c>
      <c r="R77" s="272" t="s">
        <v>740</v>
      </c>
      <c r="S77" s="305">
        <v>0</v>
      </c>
      <c r="T77" s="305">
        <v>0</v>
      </c>
      <c r="U77" s="306">
        <v>1</v>
      </c>
      <c r="V77" s="307" t="s">
        <v>1236</v>
      </c>
      <c r="W77" s="307" t="s">
        <v>1237</v>
      </c>
      <c r="X77" s="308" t="s">
        <v>99</v>
      </c>
      <c r="Y77" s="308" t="s">
        <v>99</v>
      </c>
      <c r="Z77" s="308" t="s">
        <v>1224</v>
      </c>
      <c r="AA77" s="295" t="s">
        <v>1238</v>
      </c>
      <c r="AB77" s="295" t="s">
        <v>896</v>
      </c>
      <c r="AC77" s="206">
        <v>1</v>
      </c>
      <c r="AD77" s="296">
        <v>1</v>
      </c>
      <c r="AE77" s="297"/>
      <c r="AF77" s="322">
        <v>1</v>
      </c>
      <c r="AG77" s="299" t="s">
        <v>1239</v>
      </c>
      <c r="AH77" s="326"/>
      <c r="AI77" s="285" t="s">
        <v>99</v>
      </c>
      <c r="AJ77" s="285" t="s">
        <v>99</v>
      </c>
      <c r="AK77" s="313" t="s">
        <v>100</v>
      </c>
      <c r="AL77" s="307" t="s">
        <v>898</v>
      </c>
      <c r="AM77" s="301"/>
      <c r="AN77" s="302">
        <v>0</v>
      </c>
      <c r="AO77" s="303">
        <v>0</v>
      </c>
      <c r="AP77" s="97" t="str">
        <f t="shared" si="0"/>
        <v/>
      </c>
      <c r="AQ77" s="551"/>
    </row>
    <row r="78" spans="1:43" ht="153" customHeight="1">
      <c r="A78" s="289"/>
      <c r="B78" s="289"/>
      <c r="C78" s="289"/>
      <c r="D78" s="289"/>
      <c r="E78" s="289"/>
      <c r="F78" s="289"/>
      <c r="G78" s="289"/>
      <c r="H78" s="289"/>
      <c r="I78" s="304">
        <v>44713</v>
      </c>
      <c r="J78" s="304">
        <v>44726</v>
      </c>
      <c r="K78" s="348"/>
      <c r="L78" s="272"/>
      <c r="M78" s="272"/>
      <c r="N78" s="518" t="s">
        <v>889</v>
      </c>
      <c r="O78" s="447"/>
      <c r="P78" s="448"/>
      <c r="Q78" s="272" t="s">
        <v>890</v>
      </c>
      <c r="R78" s="272" t="s">
        <v>740</v>
      </c>
      <c r="S78" s="305">
        <v>0</v>
      </c>
      <c r="T78" s="305">
        <v>0</v>
      </c>
      <c r="U78" s="306">
        <v>1</v>
      </c>
      <c r="V78" s="307" t="s">
        <v>1240</v>
      </c>
      <c r="W78" s="307" t="s">
        <v>1241</v>
      </c>
      <c r="X78" s="308" t="s">
        <v>99</v>
      </c>
      <c r="Y78" s="308" t="s">
        <v>99</v>
      </c>
      <c r="Z78" s="308" t="s">
        <v>1224</v>
      </c>
      <c r="AA78" s="295" t="s">
        <v>1242</v>
      </c>
      <c r="AB78" s="295" t="s">
        <v>896</v>
      </c>
      <c r="AC78" s="206">
        <v>1</v>
      </c>
      <c r="AD78" s="296">
        <v>1</v>
      </c>
      <c r="AE78" s="297"/>
      <c r="AF78" s="322">
        <v>1</v>
      </c>
      <c r="AG78" s="299" t="s">
        <v>1239</v>
      </c>
      <c r="AH78" s="326"/>
      <c r="AI78" s="285" t="s">
        <v>99</v>
      </c>
      <c r="AJ78" s="285" t="s">
        <v>99</v>
      </c>
      <c r="AK78" s="313" t="s">
        <v>100</v>
      </c>
      <c r="AL78" s="307" t="s">
        <v>898</v>
      </c>
      <c r="AM78" s="301"/>
      <c r="AN78" s="302">
        <v>0</v>
      </c>
      <c r="AO78" s="303">
        <v>0</v>
      </c>
      <c r="AP78" s="97" t="str">
        <f t="shared" si="0"/>
        <v/>
      </c>
      <c r="AQ78" s="551"/>
    </row>
    <row r="79" spans="1:43" ht="153" customHeight="1">
      <c r="A79" s="289"/>
      <c r="B79" s="289"/>
      <c r="C79" s="289"/>
      <c r="D79" s="289"/>
      <c r="E79" s="289"/>
      <c r="F79" s="289"/>
      <c r="G79" s="289"/>
      <c r="H79" s="289"/>
      <c r="I79" s="304">
        <v>44743</v>
      </c>
      <c r="J79" s="304">
        <v>44757</v>
      </c>
      <c r="K79" s="348"/>
      <c r="L79" s="272"/>
      <c r="M79" s="272"/>
      <c r="N79" s="518" t="s">
        <v>889</v>
      </c>
      <c r="O79" s="447"/>
      <c r="P79" s="448"/>
      <c r="Q79" s="272" t="s">
        <v>890</v>
      </c>
      <c r="R79" s="272" t="s">
        <v>740</v>
      </c>
      <c r="S79" s="305">
        <v>1</v>
      </c>
      <c r="T79" s="305">
        <v>1</v>
      </c>
      <c r="U79" s="306">
        <v>1</v>
      </c>
      <c r="V79" s="307" t="s">
        <v>1243</v>
      </c>
      <c r="W79" s="307" t="s">
        <v>1244</v>
      </c>
      <c r="X79" s="308" t="s">
        <v>99</v>
      </c>
      <c r="Y79" s="308" t="s">
        <v>99</v>
      </c>
      <c r="Z79" s="308" t="s">
        <v>1224</v>
      </c>
      <c r="AA79" s="295" t="s">
        <v>1245</v>
      </c>
      <c r="AB79" s="295" t="s">
        <v>896</v>
      </c>
      <c r="AC79" s="206">
        <v>1</v>
      </c>
      <c r="AD79" s="296">
        <v>1</v>
      </c>
      <c r="AE79" s="297"/>
      <c r="AF79" s="322">
        <v>1</v>
      </c>
      <c r="AG79" s="299" t="s">
        <v>1239</v>
      </c>
      <c r="AH79" s="326"/>
      <c r="AI79" s="285" t="s">
        <v>99</v>
      </c>
      <c r="AJ79" s="285" t="s">
        <v>99</v>
      </c>
      <c r="AK79" s="313" t="s">
        <v>100</v>
      </c>
      <c r="AL79" s="307" t="s">
        <v>898</v>
      </c>
      <c r="AM79" s="301"/>
      <c r="AN79" s="302">
        <v>0</v>
      </c>
      <c r="AO79" s="303">
        <v>0</v>
      </c>
      <c r="AP79" s="97">
        <f t="shared" si="0"/>
        <v>1</v>
      </c>
      <c r="AQ79" s="551"/>
    </row>
    <row r="80" spans="1:43" ht="153" customHeight="1">
      <c r="A80" s="289"/>
      <c r="B80" s="289"/>
      <c r="C80" s="289"/>
      <c r="D80" s="289"/>
      <c r="E80" s="289"/>
      <c r="F80" s="289"/>
      <c r="G80" s="289"/>
      <c r="H80" s="289"/>
      <c r="I80" s="304">
        <v>44774</v>
      </c>
      <c r="J80" s="304">
        <v>44785</v>
      </c>
      <c r="K80" s="348"/>
      <c r="L80" s="272"/>
      <c r="M80" s="272"/>
      <c r="N80" s="518" t="s">
        <v>889</v>
      </c>
      <c r="O80" s="447"/>
      <c r="P80" s="448"/>
      <c r="Q80" s="272" t="s">
        <v>890</v>
      </c>
      <c r="R80" s="272" t="s">
        <v>740</v>
      </c>
      <c r="S80" s="305">
        <v>1</v>
      </c>
      <c r="T80" s="305">
        <v>1</v>
      </c>
      <c r="U80" s="306">
        <v>1</v>
      </c>
      <c r="V80" s="307" t="s">
        <v>1246</v>
      </c>
      <c r="W80" s="307" t="s">
        <v>1247</v>
      </c>
      <c r="X80" s="308" t="s">
        <v>99</v>
      </c>
      <c r="Y80" s="308" t="s">
        <v>99</v>
      </c>
      <c r="Z80" s="308" t="s">
        <v>1224</v>
      </c>
      <c r="AA80" s="295" t="s">
        <v>1248</v>
      </c>
      <c r="AB80" s="295" t="s">
        <v>896</v>
      </c>
      <c r="AC80" s="206">
        <v>1</v>
      </c>
      <c r="AD80" s="296">
        <v>1</v>
      </c>
      <c r="AE80" s="297"/>
      <c r="AF80" s="322">
        <v>1</v>
      </c>
      <c r="AG80" s="299" t="s">
        <v>1239</v>
      </c>
      <c r="AH80" s="326"/>
      <c r="AI80" s="285" t="s">
        <v>99</v>
      </c>
      <c r="AJ80" s="285" t="s">
        <v>99</v>
      </c>
      <c r="AK80" s="313" t="s">
        <v>100</v>
      </c>
      <c r="AL80" s="307" t="s">
        <v>898</v>
      </c>
      <c r="AM80" s="301"/>
      <c r="AN80" s="302">
        <v>0</v>
      </c>
      <c r="AO80" s="303">
        <v>0</v>
      </c>
      <c r="AP80" s="97">
        <f t="shared" si="0"/>
        <v>1</v>
      </c>
      <c r="AQ80" s="551"/>
    </row>
    <row r="81" spans="1:43" ht="153" customHeight="1">
      <c r="A81" s="289"/>
      <c r="B81" s="289"/>
      <c r="C81" s="289"/>
      <c r="D81" s="289"/>
      <c r="E81" s="289"/>
      <c r="F81" s="289"/>
      <c r="G81" s="289"/>
      <c r="H81" s="289"/>
      <c r="I81" s="304">
        <v>44805</v>
      </c>
      <c r="J81" s="304">
        <v>44818</v>
      </c>
      <c r="K81" s="348"/>
      <c r="L81" s="272"/>
      <c r="M81" s="272"/>
      <c r="N81" s="518" t="s">
        <v>889</v>
      </c>
      <c r="O81" s="447"/>
      <c r="P81" s="448"/>
      <c r="Q81" s="272" t="s">
        <v>890</v>
      </c>
      <c r="R81" s="272" t="s">
        <v>740</v>
      </c>
      <c r="S81" s="305">
        <v>1</v>
      </c>
      <c r="T81" s="305">
        <v>1</v>
      </c>
      <c r="U81" s="293" t="s">
        <v>886</v>
      </c>
      <c r="V81" s="294"/>
      <c r="W81" s="294"/>
      <c r="X81" s="517" t="s">
        <v>889</v>
      </c>
      <c r="Y81" s="447"/>
      <c r="Z81" s="448"/>
      <c r="AA81" s="295" t="s">
        <v>890</v>
      </c>
      <c r="AB81" s="295" t="s">
        <v>740</v>
      </c>
      <c r="AC81" s="206">
        <v>0</v>
      </c>
      <c r="AD81" s="296">
        <v>0</v>
      </c>
      <c r="AE81" s="297"/>
      <c r="AF81" s="298">
        <v>100</v>
      </c>
      <c r="AG81" s="299" t="s">
        <v>1249</v>
      </c>
      <c r="AH81" s="366" t="s">
        <v>1250</v>
      </c>
      <c r="AI81" s="285" t="s">
        <v>99</v>
      </c>
      <c r="AJ81" s="285" t="s">
        <v>99</v>
      </c>
      <c r="AK81" s="313" t="s">
        <v>100</v>
      </c>
      <c r="AL81" s="317" t="s">
        <v>1251</v>
      </c>
      <c r="AM81" s="301" t="s">
        <v>896</v>
      </c>
      <c r="AN81" s="302">
        <v>1</v>
      </c>
      <c r="AO81" s="303">
        <v>1</v>
      </c>
      <c r="AP81" s="97">
        <f t="shared" si="0"/>
        <v>2</v>
      </c>
      <c r="AQ81" s="551"/>
    </row>
    <row r="82" spans="1:43" ht="269.25" customHeight="1">
      <c r="A82" s="289"/>
      <c r="B82" s="289"/>
      <c r="C82" s="289"/>
      <c r="D82" s="289"/>
      <c r="E82" s="289"/>
      <c r="F82" s="289"/>
      <c r="G82" s="289"/>
      <c r="H82" s="289"/>
      <c r="I82" s="304">
        <v>44835</v>
      </c>
      <c r="J82" s="304">
        <v>44848</v>
      </c>
      <c r="K82" s="348"/>
      <c r="L82" s="272"/>
      <c r="M82" s="272"/>
      <c r="N82" s="518" t="s">
        <v>889</v>
      </c>
      <c r="O82" s="447"/>
      <c r="P82" s="448"/>
      <c r="Q82" s="272" t="s">
        <v>890</v>
      </c>
      <c r="R82" s="272" t="s">
        <v>740</v>
      </c>
      <c r="S82" s="305">
        <v>1</v>
      </c>
      <c r="T82" s="305">
        <v>1</v>
      </c>
      <c r="U82" s="293" t="s">
        <v>886</v>
      </c>
      <c r="V82" s="294"/>
      <c r="W82" s="294"/>
      <c r="X82" s="517" t="s">
        <v>889</v>
      </c>
      <c r="Y82" s="447"/>
      <c r="Z82" s="448"/>
      <c r="AA82" s="295" t="s">
        <v>890</v>
      </c>
      <c r="AB82" s="295" t="s">
        <v>740</v>
      </c>
      <c r="AC82" s="206">
        <v>0</v>
      </c>
      <c r="AD82" s="296">
        <v>0</v>
      </c>
      <c r="AE82" s="297"/>
      <c r="AF82" s="298">
        <v>100</v>
      </c>
      <c r="AG82" s="299" t="s">
        <v>1252</v>
      </c>
      <c r="AH82" s="366" t="s">
        <v>1250</v>
      </c>
      <c r="AI82" s="285" t="s">
        <v>99</v>
      </c>
      <c r="AJ82" s="285" t="s">
        <v>99</v>
      </c>
      <c r="AK82" s="313" t="s">
        <v>100</v>
      </c>
      <c r="AL82" s="295" t="s">
        <v>1253</v>
      </c>
      <c r="AM82" s="301" t="s">
        <v>896</v>
      </c>
      <c r="AN82" s="302">
        <v>1</v>
      </c>
      <c r="AO82" s="303">
        <v>1</v>
      </c>
      <c r="AP82" s="97">
        <f t="shared" si="0"/>
        <v>2</v>
      </c>
      <c r="AQ82" s="551"/>
    </row>
    <row r="83" spans="1:43" ht="269.25" customHeight="1">
      <c r="A83" s="289"/>
      <c r="B83" s="289"/>
      <c r="C83" s="289"/>
      <c r="D83" s="289"/>
      <c r="E83" s="289"/>
      <c r="F83" s="289"/>
      <c r="G83" s="289"/>
      <c r="H83" s="289"/>
      <c r="I83" s="304">
        <v>44866</v>
      </c>
      <c r="J83" s="304">
        <v>44881</v>
      </c>
      <c r="K83" s="348"/>
      <c r="L83" s="272"/>
      <c r="M83" s="272"/>
      <c r="N83" s="518" t="s">
        <v>889</v>
      </c>
      <c r="O83" s="447"/>
      <c r="P83" s="448"/>
      <c r="Q83" s="272" t="s">
        <v>890</v>
      </c>
      <c r="R83" s="272" t="s">
        <v>740</v>
      </c>
      <c r="S83" s="305">
        <v>0</v>
      </c>
      <c r="T83" s="305">
        <v>0</v>
      </c>
      <c r="U83" s="293" t="s">
        <v>886</v>
      </c>
      <c r="V83" s="294"/>
      <c r="W83" s="294"/>
      <c r="X83" s="517" t="s">
        <v>889</v>
      </c>
      <c r="Y83" s="447"/>
      <c r="Z83" s="448"/>
      <c r="AA83" s="295" t="s">
        <v>890</v>
      </c>
      <c r="AB83" s="295" t="s">
        <v>740</v>
      </c>
      <c r="AC83" s="206">
        <v>0</v>
      </c>
      <c r="AD83" s="296">
        <v>0</v>
      </c>
      <c r="AE83" s="297"/>
      <c r="AF83" s="298">
        <v>100</v>
      </c>
      <c r="AG83" s="299" t="s">
        <v>1254</v>
      </c>
      <c r="AH83" s="366" t="s">
        <v>1250</v>
      </c>
      <c r="AI83" s="285" t="s">
        <v>99</v>
      </c>
      <c r="AJ83" s="285" t="s">
        <v>99</v>
      </c>
      <c r="AK83" s="313" t="s">
        <v>100</v>
      </c>
      <c r="AL83" s="295" t="s">
        <v>1255</v>
      </c>
      <c r="AM83" s="301" t="s">
        <v>896</v>
      </c>
      <c r="AN83" s="302">
        <v>1</v>
      </c>
      <c r="AO83" s="303">
        <v>1</v>
      </c>
      <c r="AP83" s="97">
        <f t="shared" si="0"/>
        <v>1</v>
      </c>
      <c r="AQ83" s="551"/>
    </row>
    <row r="84" spans="1:43" ht="269.25" customHeight="1">
      <c r="A84" s="314"/>
      <c r="B84" s="314"/>
      <c r="C84" s="314"/>
      <c r="D84" s="314"/>
      <c r="E84" s="314"/>
      <c r="F84" s="314"/>
      <c r="G84" s="314"/>
      <c r="H84" s="314"/>
      <c r="I84" s="304">
        <v>44896</v>
      </c>
      <c r="J84" s="304">
        <v>44910</v>
      </c>
      <c r="K84" s="348"/>
      <c r="L84" s="272"/>
      <c r="M84" s="272"/>
      <c r="N84" s="518" t="s">
        <v>889</v>
      </c>
      <c r="O84" s="447"/>
      <c r="P84" s="448"/>
      <c r="Q84" s="272" t="s">
        <v>890</v>
      </c>
      <c r="R84" s="272" t="s">
        <v>740</v>
      </c>
      <c r="S84" s="305">
        <v>0</v>
      </c>
      <c r="T84" s="305">
        <v>0</v>
      </c>
      <c r="U84" s="293" t="s">
        <v>886</v>
      </c>
      <c r="V84" s="294"/>
      <c r="W84" s="294"/>
      <c r="X84" s="517" t="s">
        <v>889</v>
      </c>
      <c r="Y84" s="447"/>
      <c r="Z84" s="448"/>
      <c r="AA84" s="295" t="s">
        <v>890</v>
      </c>
      <c r="AB84" s="295" t="s">
        <v>740</v>
      </c>
      <c r="AC84" s="206">
        <v>0</v>
      </c>
      <c r="AD84" s="296">
        <v>0</v>
      </c>
      <c r="AE84" s="297"/>
      <c r="AF84" s="298">
        <v>100</v>
      </c>
      <c r="AG84" s="299" t="s">
        <v>1256</v>
      </c>
      <c r="AH84" s="366" t="s">
        <v>1250</v>
      </c>
      <c r="AI84" s="285" t="s">
        <v>99</v>
      </c>
      <c r="AJ84" s="285" t="s">
        <v>99</v>
      </c>
      <c r="AK84" s="313" t="s">
        <v>100</v>
      </c>
      <c r="AL84" s="295" t="s">
        <v>1257</v>
      </c>
      <c r="AM84" s="301" t="s">
        <v>896</v>
      </c>
      <c r="AN84" s="302">
        <v>1</v>
      </c>
      <c r="AO84" s="303">
        <v>1</v>
      </c>
      <c r="AP84" s="97">
        <f t="shared" si="0"/>
        <v>1</v>
      </c>
      <c r="AQ84" s="551"/>
    </row>
    <row r="85" spans="1:43" ht="153" customHeight="1">
      <c r="A85" s="266" t="s">
        <v>1258</v>
      </c>
      <c r="B85" s="290">
        <v>44563</v>
      </c>
      <c r="C85" s="291" t="s">
        <v>1259</v>
      </c>
      <c r="D85" s="291" t="s">
        <v>1260</v>
      </c>
      <c r="E85" s="291" t="s">
        <v>1261</v>
      </c>
      <c r="F85" s="291" t="s">
        <v>1262</v>
      </c>
      <c r="G85" s="291" t="s">
        <v>696</v>
      </c>
      <c r="H85" s="291" t="s">
        <v>696</v>
      </c>
      <c r="I85" s="304">
        <v>44562</v>
      </c>
      <c r="J85" s="304">
        <v>44592</v>
      </c>
      <c r="K85" s="271">
        <v>1</v>
      </c>
      <c r="L85" s="272" t="s">
        <v>1263</v>
      </c>
      <c r="M85" s="272" t="s">
        <v>1264</v>
      </c>
      <c r="N85" s="272" t="s">
        <v>139</v>
      </c>
      <c r="O85" s="272" t="s">
        <v>139</v>
      </c>
      <c r="P85" s="272" t="s">
        <v>864</v>
      </c>
      <c r="Q85" s="274" t="s">
        <v>1265</v>
      </c>
      <c r="R85" s="275" t="s">
        <v>896</v>
      </c>
      <c r="S85" s="305">
        <v>0</v>
      </c>
      <c r="T85" s="305">
        <v>0</v>
      </c>
      <c r="U85" s="293" t="s">
        <v>886</v>
      </c>
      <c r="V85" s="315"/>
      <c r="W85" s="315"/>
      <c r="X85" s="517" t="s">
        <v>762</v>
      </c>
      <c r="Y85" s="447"/>
      <c r="Z85" s="448"/>
      <c r="AA85" s="295" t="s">
        <v>989</v>
      </c>
      <c r="AB85" s="340"/>
      <c r="AC85" s="206">
        <v>0</v>
      </c>
      <c r="AD85" s="296">
        <v>0</v>
      </c>
      <c r="AE85" s="297"/>
      <c r="AF85" s="311">
        <v>1</v>
      </c>
      <c r="AG85" s="299" t="s">
        <v>1266</v>
      </c>
      <c r="AH85" s="326"/>
      <c r="AI85" s="285" t="s">
        <v>99</v>
      </c>
      <c r="AJ85" s="285" t="s">
        <v>99</v>
      </c>
      <c r="AK85" s="313" t="s">
        <v>100</v>
      </c>
      <c r="AL85" s="295" t="s">
        <v>874</v>
      </c>
      <c r="AM85" s="301"/>
      <c r="AN85" s="302">
        <v>0</v>
      </c>
      <c r="AO85" s="303">
        <v>0</v>
      </c>
      <c r="AP85" s="97" t="str">
        <f t="shared" si="0"/>
        <v/>
      </c>
      <c r="AQ85" s="551"/>
    </row>
    <row r="86" spans="1:43" ht="153" customHeight="1">
      <c r="A86" s="289"/>
      <c r="B86" s="289"/>
      <c r="C86" s="289"/>
      <c r="D86" s="289"/>
      <c r="E86" s="289"/>
      <c r="F86" s="289"/>
      <c r="G86" s="289"/>
      <c r="H86" s="289"/>
      <c r="I86" s="304">
        <v>44593</v>
      </c>
      <c r="J86" s="304">
        <v>44620</v>
      </c>
      <c r="K86" s="271">
        <v>1</v>
      </c>
      <c r="L86" s="272" t="s">
        <v>1267</v>
      </c>
      <c r="M86" s="272" t="s">
        <v>1268</v>
      </c>
      <c r="N86" s="272" t="s">
        <v>139</v>
      </c>
      <c r="O86" s="272" t="s">
        <v>139</v>
      </c>
      <c r="P86" s="272" t="s">
        <v>864</v>
      </c>
      <c r="Q86" s="274" t="s">
        <v>1269</v>
      </c>
      <c r="R86" s="275" t="s">
        <v>896</v>
      </c>
      <c r="S86" s="305">
        <v>0</v>
      </c>
      <c r="T86" s="305">
        <v>0</v>
      </c>
      <c r="U86" s="293" t="s">
        <v>886</v>
      </c>
      <c r="V86" s="315"/>
      <c r="W86" s="315"/>
      <c r="X86" s="517" t="s">
        <v>762</v>
      </c>
      <c r="Y86" s="447"/>
      <c r="Z86" s="448"/>
      <c r="AA86" s="295" t="s">
        <v>989</v>
      </c>
      <c r="AB86" s="340"/>
      <c r="AC86" s="206">
        <v>0</v>
      </c>
      <c r="AD86" s="296">
        <v>0</v>
      </c>
      <c r="AE86" s="297"/>
      <c r="AF86" s="311">
        <v>1</v>
      </c>
      <c r="AG86" s="299" t="s">
        <v>1266</v>
      </c>
      <c r="AH86" s="326"/>
      <c r="AI86" s="285" t="s">
        <v>99</v>
      </c>
      <c r="AJ86" s="285" t="s">
        <v>99</v>
      </c>
      <c r="AK86" s="313" t="s">
        <v>100</v>
      </c>
      <c r="AL86" s="295" t="s">
        <v>874</v>
      </c>
      <c r="AM86" s="301"/>
      <c r="AN86" s="302">
        <v>0</v>
      </c>
      <c r="AO86" s="303">
        <v>0</v>
      </c>
      <c r="AP86" s="97" t="str">
        <f t="shared" si="0"/>
        <v/>
      </c>
      <c r="AQ86" s="551"/>
    </row>
    <row r="87" spans="1:43" ht="153" customHeight="1">
      <c r="A87" s="289"/>
      <c r="B87" s="289"/>
      <c r="C87" s="289"/>
      <c r="D87" s="289"/>
      <c r="E87" s="289"/>
      <c r="F87" s="289"/>
      <c r="G87" s="289"/>
      <c r="H87" s="289"/>
      <c r="I87" s="304">
        <v>44621</v>
      </c>
      <c r="J87" s="304">
        <v>44651</v>
      </c>
      <c r="K87" s="271">
        <v>1</v>
      </c>
      <c r="L87" s="272" t="s">
        <v>1270</v>
      </c>
      <c r="M87" s="272" t="s">
        <v>1271</v>
      </c>
      <c r="N87" s="272" t="s">
        <v>139</v>
      </c>
      <c r="O87" s="272" t="s">
        <v>139</v>
      </c>
      <c r="P87" s="272" t="s">
        <v>864</v>
      </c>
      <c r="Q87" s="274" t="s">
        <v>1272</v>
      </c>
      <c r="R87" s="275" t="s">
        <v>896</v>
      </c>
      <c r="S87" s="305">
        <v>0</v>
      </c>
      <c r="T87" s="305">
        <v>0</v>
      </c>
      <c r="U87" s="293" t="s">
        <v>886</v>
      </c>
      <c r="V87" s="315"/>
      <c r="W87" s="315"/>
      <c r="X87" s="517" t="s">
        <v>762</v>
      </c>
      <c r="Y87" s="447"/>
      <c r="Z87" s="448"/>
      <c r="AA87" s="295" t="s">
        <v>989</v>
      </c>
      <c r="AB87" s="340"/>
      <c r="AC87" s="206">
        <v>0</v>
      </c>
      <c r="AD87" s="296">
        <v>0</v>
      </c>
      <c r="AE87" s="297"/>
      <c r="AF87" s="311">
        <v>1</v>
      </c>
      <c r="AG87" s="299" t="s">
        <v>1266</v>
      </c>
      <c r="AH87" s="326"/>
      <c r="AI87" s="285" t="s">
        <v>99</v>
      </c>
      <c r="AJ87" s="285" t="s">
        <v>99</v>
      </c>
      <c r="AK87" s="313" t="s">
        <v>100</v>
      </c>
      <c r="AL87" s="295" t="s">
        <v>874</v>
      </c>
      <c r="AM87" s="301"/>
      <c r="AN87" s="302">
        <v>0</v>
      </c>
      <c r="AO87" s="303">
        <v>0</v>
      </c>
      <c r="AP87" s="97" t="str">
        <f t="shared" si="0"/>
        <v/>
      </c>
      <c r="AQ87" s="551"/>
    </row>
    <row r="88" spans="1:43" ht="153" customHeight="1">
      <c r="A88" s="289"/>
      <c r="B88" s="289"/>
      <c r="C88" s="289"/>
      <c r="D88" s="289"/>
      <c r="E88" s="289"/>
      <c r="F88" s="289"/>
      <c r="G88" s="289"/>
      <c r="H88" s="289"/>
      <c r="I88" s="304">
        <v>44652</v>
      </c>
      <c r="J88" s="304">
        <v>44681</v>
      </c>
      <c r="K88" s="271">
        <v>1</v>
      </c>
      <c r="L88" s="272" t="s">
        <v>1273</v>
      </c>
      <c r="M88" s="272" t="s">
        <v>1274</v>
      </c>
      <c r="N88" s="272" t="s">
        <v>139</v>
      </c>
      <c r="O88" s="272" t="s">
        <v>139</v>
      </c>
      <c r="P88" s="272" t="s">
        <v>864</v>
      </c>
      <c r="Q88" s="274" t="s">
        <v>1275</v>
      </c>
      <c r="R88" s="275" t="s">
        <v>896</v>
      </c>
      <c r="S88" s="305">
        <v>0</v>
      </c>
      <c r="T88" s="305">
        <v>0</v>
      </c>
      <c r="U88" s="293" t="s">
        <v>886</v>
      </c>
      <c r="V88" s="315"/>
      <c r="W88" s="315"/>
      <c r="X88" s="517" t="s">
        <v>762</v>
      </c>
      <c r="Y88" s="447"/>
      <c r="Z88" s="448"/>
      <c r="AA88" s="295" t="s">
        <v>989</v>
      </c>
      <c r="AB88" s="340"/>
      <c r="AC88" s="206">
        <v>0</v>
      </c>
      <c r="AD88" s="296">
        <v>0</v>
      </c>
      <c r="AE88" s="297"/>
      <c r="AF88" s="311">
        <v>1</v>
      </c>
      <c r="AG88" s="299" t="s">
        <v>1266</v>
      </c>
      <c r="AH88" s="326"/>
      <c r="AI88" s="285" t="s">
        <v>99</v>
      </c>
      <c r="AJ88" s="285" t="s">
        <v>99</v>
      </c>
      <c r="AK88" s="313" t="s">
        <v>100</v>
      </c>
      <c r="AL88" s="295" t="s">
        <v>874</v>
      </c>
      <c r="AM88" s="301"/>
      <c r="AN88" s="302">
        <v>0</v>
      </c>
      <c r="AO88" s="303">
        <v>0</v>
      </c>
      <c r="AP88" s="97" t="str">
        <f t="shared" si="0"/>
        <v/>
      </c>
      <c r="AQ88" s="551"/>
    </row>
    <row r="89" spans="1:43" ht="153" customHeight="1">
      <c r="A89" s="289"/>
      <c r="B89" s="289"/>
      <c r="C89" s="289"/>
      <c r="D89" s="289"/>
      <c r="E89" s="289"/>
      <c r="F89" s="289"/>
      <c r="G89" s="289"/>
      <c r="H89" s="289"/>
      <c r="I89" s="304">
        <v>44682</v>
      </c>
      <c r="J89" s="304">
        <v>44712</v>
      </c>
      <c r="K89" s="348"/>
      <c r="L89" s="272"/>
      <c r="M89" s="272"/>
      <c r="N89" s="518" t="s">
        <v>889</v>
      </c>
      <c r="O89" s="447"/>
      <c r="P89" s="448"/>
      <c r="Q89" s="272" t="s">
        <v>890</v>
      </c>
      <c r="R89" s="272" t="s">
        <v>740</v>
      </c>
      <c r="S89" s="305">
        <v>0</v>
      </c>
      <c r="T89" s="305">
        <v>0</v>
      </c>
      <c r="U89" s="306">
        <v>1</v>
      </c>
      <c r="V89" s="307" t="s">
        <v>1276</v>
      </c>
      <c r="W89" s="307" t="s">
        <v>1277</v>
      </c>
      <c r="X89" s="308" t="s">
        <v>99</v>
      </c>
      <c r="Y89" s="308" t="s">
        <v>99</v>
      </c>
      <c r="Z89" s="308" t="s">
        <v>969</v>
      </c>
      <c r="AA89" s="310" t="s">
        <v>1278</v>
      </c>
      <c r="AB89" s="295" t="s">
        <v>896</v>
      </c>
      <c r="AC89" s="206">
        <v>1</v>
      </c>
      <c r="AD89" s="296">
        <v>1</v>
      </c>
      <c r="AE89" s="297"/>
      <c r="AF89" s="311">
        <v>1</v>
      </c>
      <c r="AG89" s="299" t="s">
        <v>1279</v>
      </c>
      <c r="AH89" s="326"/>
      <c r="AI89" s="285" t="s">
        <v>99</v>
      </c>
      <c r="AJ89" s="285" t="s">
        <v>99</v>
      </c>
      <c r="AK89" s="313" t="s">
        <v>100</v>
      </c>
      <c r="AL89" s="307" t="s">
        <v>898</v>
      </c>
      <c r="AM89" s="301"/>
      <c r="AN89" s="302">
        <v>0</v>
      </c>
      <c r="AO89" s="303">
        <v>0</v>
      </c>
      <c r="AP89" s="97" t="str">
        <f t="shared" si="0"/>
        <v/>
      </c>
      <c r="AQ89" s="551"/>
    </row>
    <row r="90" spans="1:43" ht="153" customHeight="1">
      <c r="A90" s="289"/>
      <c r="B90" s="289"/>
      <c r="C90" s="289"/>
      <c r="D90" s="289"/>
      <c r="E90" s="289"/>
      <c r="F90" s="289"/>
      <c r="G90" s="289"/>
      <c r="H90" s="289"/>
      <c r="I90" s="304">
        <v>44713</v>
      </c>
      <c r="J90" s="304">
        <v>44742</v>
      </c>
      <c r="K90" s="348"/>
      <c r="L90" s="272"/>
      <c r="M90" s="272"/>
      <c r="N90" s="518" t="s">
        <v>889</v>
      </c>
      <c r="O90" s="447"/>
      <c r="P90" s="448"/>
      <c r="Q90" s="272" t="s">
        <v>890</v>
      </c>
      <c r="R90" s="272" t="s">
        <v>740</v>
      </c>
      <c r="S90" s="305">
        <v>0</v>
      </c>
      <c r="T90" s="305">
        <v>0</v>
      </c>
      <c r="U90" s="306">
        <v>1</v>
      </c>
      <c r="V90" s="307" t="s">
        <v>1280</v>
      </c>
      <c r="W90" s="307" t="s">
        <v>1281</v>
      </c>
      <c r="X90" s="308" t="s">
        <v>99</v>
      </c>
      <c r="Y90" s="308" t="s">
        <v>99</v>
      </c>
      <c r="Z90" s="308" t="s">
        <v>969</v>
      </c>
      <c r="AA90" s="310" t="s">
        <v>1282</v>
      </c>
      <c r="AB90" s="295" t="s">
        <v>896</v>
      </c>
      <c r="AC90" s="206">
        <v>1</v>
      </c>
      <c r="AD90" s="296">
        <v>1</v>
      </c>
      <c r="AE90" s="297"/>
      <c r="AF90" s="311">
        <v>1</v>
      </c>
      <c r="AG90" s="299" t="s">
        <v>1279</v>
      </c>
      <c r="AH90" s="326"/>
      <c r="AI90" s="285" t="s">
        <v>99</v>
      </c>
      <c r="AJ90" s="285" t="s">
        <v>99</v>
      </c>
      <c r="AK90" s="313" t="s">
        <v>100</v>
      </c>
      <c r="AL90" s="307" t="s">
        <v>898</v>
      </c>
      <c r="AM90" s="301"/>
      <c r="AN90" s="302">
        <v>0</v>
      </c>
      <c r="AO90" s="303">
        <v>0</v>
      </c>
      <c r="AP90" s="97" t="str">
        <f t="shared" si="0"/>
        <v/>
      </c>
      <c r="AQ90" s="551"/>
    </row>
    <row r="91" spans="1:43" ht="153" customHeight="1">
      <c r="A91" s="289"/>
      <c r="B91" s="289"/>
      <c r="C91" s="289"/>
      <c r="D91" s="289"/>
      <c r="E91" s="289"/>
      <c r="F91" s="289"/>
      <c r="G91" s="289"/>
      <c r="H91" s="289"/>
      <c r="I91" s="304">
        <v>44743</v>
      </c>
      <c r="J91" s="304">
        <v>44773</v>
      </c>
      <c r="K91" s="348"/>
      <c r="L91" s="272"/>
      <c r="M91" s="272"/>
      <c r="N91" s="518" t="s">
        <v>889</v>
      </c>
      <c r="O91" s="447"/>
      <c r="P91" s="448"/>
      <c r="Q91" s="272" t="s">
        <v>890</v>
      </c>
      <c r="R91" s="272" t="s">
        <v>740</v>
      </c>
      <c r="S91" s="305">
        <v>1</v>
      </c>
      <c r="T91" s="305">
        <v>1</v>
      </c>
      <c r="U91" s="306">
        <v>1</v>
      </c>
      <c r="V91" s="307" t="s">
        <v>1283</v>
      </c>
      <c r="W91" s="307" t="s">
        <v>1284</v>
      </c>
      <c r="X91" s="308" t="s">
        <v>99</v>
      </c>
      <c r="Y91" s="308" t="s">
        <v>99</v>
      </c>
      <c r="Z91" s="308" t="s">
        <v>969</v>
      </c>
      <c r="AA91" s="310" t="s">
        <v>1285</v>
      </c>
      <c r="AB91" s="295" t="s">
        <v>896</v>
      </c>
      <c r="AC91" s="206">
        <v>1</v>
      </c>
      <c r="AD91" s="296">
        <v>1</v>
      </c>
      <c r="AE91" s="297"/>
      <c r="AF91" s="311">
        <v>1</v>
      </c>
      <c r="AG91" s="299" t="s">
        <v>1279</v>
      </c>
      <c r="AH91" s="326"/>
      <c r="AI91" s="285" t="s">
        <v>99</v>
      </c>
      <c r="AJ91" s="285" t="s">
        <v>99</v>
      </c>
      <c r="AK91" s="313" t="s">
        <v>100</v>
      </c>
      <c r="AL91" s="307" t="s">
        <v>898</v>
      </c>
      <c r="AM91" s="301"/>
      <c r="AN91" s="302">
        <v>0</v>
      </c>
      <c r="AO91" s="303">
        <v>0</v>
      </c>
      <c r="AP91" s="97">
        <f t="shared" si="0"/>
        <v>1</v>
      </c>
      <c r="AQ91" s="551"/>
    </row>
    <row r="92" spans="1:43" ht="153" customHeight="1">
      <c r="A92" s="289"/>
      <c r="B92" s="289"/>
      <c r="C92" s="289"/>
      <c r="D92" s="289"/>
      <c r="E92" s="289"/>
      <c r="F92" s="289"/>
      <c r="G92" s="289"/>
      <c r="H92" s="289"/>
      <c r="I92" s="304">
        <v>44774</v>
      </c>
      <c r="J92" s="304">
        <v>44804</v>
      </c>
      <c r="K92" s="348"/>
      <c r="L92" s="272"/>
      <c r="M92" s="272"/>
      <c r="N92" s="518" t="s">
        <v>889</v>
      </c>
      <c r="O92" s="447"/>
      <c r="P92" s="448"/>
      <c r="Q92" s="272" t="s">
        <v>890</v>
      </c>
      <c r="R92" s="272" t="s">
        <v>740</v>
      </c>
      <c r="S92" s="305">
        <v>1</v>
      </c>
      <c r="T92" s="305">
        <v>1</v>
      </c>
      <c r="U92" s="306">
        <v>1</v>
      </c>
      <c r="V92" s="307" t="s">
        <v>1286</v>
      </c>
      <c r="W92" s="307" t="s">
        <v>1287</v>
      </c>
      <c r="X92" s="308" t="s">
        <v>99</v>
      </c>
      <c r="Y92" s="308" t="s">
        <v>99</v>
      </c>
      <c r="Z92" s="308" t="s">
        <v>969</v>
      </c>
      <c r="AA92" s="310" t="s">
        <v>1288</v>
      </c>
      <c r="AB92" s="295" t="s">
        <v>896</v>
      </c>
      <c r="AC92" s="206">
        <v>0</v>
      </c>
      <c r="AD92" s="296">
        <v>1</v>
      </c>
      <c r="AE92" s="281"/>
      <c r="AF92" s="311">
        <v>1</v>
      </c>
      <c r="AG92" s="299" t="s">
        <v>1289</v>
      </c>
      <c r="AH92" s="316" t="s">
        <v>1290</v>
      </c>
      <c r="AI92" s="285" t="s">
        <v>99</v>
      </c>
      <c r="AJ92" s="285" t="s">
        <v>99</v>
      </c>
      <c r="AK92" s="313" t="s">
        <v>100</v>
      </c>
      <c r="AL92" s="307" t="s">
        <v>898</v>
      </c>
      <c r="AM92" s="301"/>
      <c r="AN92" s="302">
        <v>0</v>
      </c>
      <c r="AO92" s="319">
        <v>0</v>
      </c>
      <c r="AP92" s="97">
        <f t="shared" si="0"/>
        <v>1</v>
      </c>
      <c r="AQ92" s="551"/>
    </row>
    <row r="93" spans="1:43" ht="153" customHeight="1">
      <c r="A93" s="289"/>
      <c r="B93" s="289"/>
      <c r="C93" s="289"/>
      <c r="D93" s="289"/>
      <c r="E93" s="289"/>
      <c r="F93" s="289"/>
      <c r="G93" s="289"/>
      <c r="H93" s="289"/>
      <c r="I93" s="304">
        <v>44805</v>
      </c>
      <c r="J93" s="304">
        <v>44834</v>
      </c>
      <c r="K93" s="348"/>
      <c r="L93" s="272"/>
      <c r="M93" s="272"/>
      <c r="N93" s="518" t="s">
        <v>889</v>
      </c>
      <c r="O93" s="447"/>
      <c r="P93" s="448"/>
      <c r="Q93" s="272" t="s">
        <v>890</v>
      </c>
      <c r="R93" s="272" t="s">
        <v>740</v>
      </c>
      <c r="S93" s="305">
        <v>1</v>
      </c>
      <c r="T93" s="305">
        <v>1</v>
      </c>
      <c r="U93" s="293" t="s">
        <v>886</v>
      </c>
      <c r="V93" s="315"/>
      <c r="W93" s="315"/>
      <c r="X93" s="517" t="s">
        <v>889</v>
      </c>
      <c r="Y93" s="447"/>
      <c r="Z93" s="448"/>
      <c r="AA93" s="295" t="s">
        <v>890</v>
      </c>
      <c r="AB93" s="295" t="s">
        <v>740</v>
      </c>
      <c r="AC93" s="206">
        <v>0</v>
      </c>
      <c r="AD93" s="296">
        <v>0</v>
      </c>
      <c r="AE93" s="281"/>
      <c r="AF93" s="311">
        <v>1</v>
      </c>
      <c r="AG93" s="299" t="s">
        <v>1289</v>
      </c>
      <c r="AH93" s="316" t="s">
        <v>1290</v>
      </c>
      <c r="AI93" s="285" t="s">
        <v>99</v>
      </c>
      <c r="AJ93" s="285" t="s">
        <v>99</v>
      </c>
      <c r="AK93" s="313" t="s">
        <v>100</v>
      </c>
      <c r="AL93" s="310" t="s">
        <v>1291</v>
      </c>
      <c r="AM93" s="301" t="s">
        <v>896</v>
      </c>
      <c r="AN93" s="302">
        <v>1</v>
      </c>
      <c r="AO93" s="319">
        <v>0</v>
      </c>
      <c r="AP93" s="97">
        <f t="shared" si="0"/>
        <v>1</v>
      </c>
      <c r="AQ93" s="551"/>
    </row>
    <row r="94" spans="1:43" ht="237" customHeight="1">
      <c r="A94" s="289"/>
      <c r="B94" s="289"/>
      <c r="C94" s="289"/>
      <c r="D94" s="289"/>
      <c r="E94" s="289"/>
      <c r="F94" s="289"/>
      <c r="G94" s="289"/>
      <c r="H94" s="289"/>
      <c r="I94" s="304">
        <v>44835</v>
      </c>
      <c r="J94" s="304">
        <v>44865</v>
      </c>
      <c r="K94" s="348"/>
      <c r="L94" s="272"/>
      <c r="M94" s="272"/>
      <c r="N94" s="518" t="s">
        <v>889</v>
      </c>
      <c r="O94" s="447"/>
      <c r="P94" s="448"/>
      <c r="Q94" s="272" t="s">
        <v>890</v>
      </c>
      <c r="R94" s="272" t="s">
        <v>740</v>
      </c>
      <c r="S94" s="305">
        <v>1</v>
      </c>
      <c r="T94" s="305">
        <v>1</v>
      </c>
      <c r="U94" s="293" t="s">
        <v>886</v>
      </c>
      <c r="V94" s="315"/>
      <c r="W94" s="315"/>
      <c r="X94" s="517" t="s">
        <v>889</v>
      </c>
      <c r="Y94" s="447"/>
      <c r="Z94" s="448"/>
      <c r="AA94" s="295" t="s">
        <v>890</v>
      </c>
      <c r="AB94" s="295" t="s">
        <v>740</v>
      </c>
      <c r="AC94" s="206">
        <v>0</v>
      </c>
      <c r="AD94" s="296">
        <v>0</v>
      </c>
      <c r="AE94" s="281"/>
      <c r="AF94" s="198">
        <v>1</v>
      </c>
      <c r="AG94" s="367" t="s">
        <v>1289</v>
      </c>
      <c r="AH94" s="368" t="s">
        <v>1292</v>
      </c>
      <c r="AI94" s="285" t="s">
        <v>99</v>
      </c>
      <c r="AJ94" s="285" t="s">
        <v>99</v>
      </c>
      <c r="AK94" s="313" t="s">
        <v>100</v>
      </c>
      <c r="AL94" s="310" t="s">
        <v>1293</v>
      </c>
      <c r="AM94" s="301" t="s">
        <v>896</v>
      </c>
      <c r="AN94" s="302">
        <v>1</v>
      </c>
      <c r="AO94" s="319">
        <v>0</v>
      </c>
      <c r="AP94" s="97">
        <f t="shared" si="0"/>
        <v>1</v>
      </c>
      <c r="AQ94" s="552"/>
    </row>
    <row r="95" spans="1:43" ht="237" customHeight="1">
      <c r="A95" s="289"/>
      <c r="B95" s="289"/>
      <c r="C95" s="289"/>
      <c r="D95" s="289"/>
      <c r="E95" s="289"/>
      <c r="F95" s="289"/>
      <c r="G95" s="289"/>
      <c r="H95" s="289"/>
      <c r="I95" s="304">
        <v>44866</v>
      </c>
      <c r="J95" s="304">
        <v>44895</v>
      </c>
      <c r="K95" s="348"/>
      <c r="L95" s="272"/>
      <c r="M95" s="272"/>
      <c r="N95" s="518" t="s">
        <v>889</v>
      </c>
      <c r="O95" s="447"/>
      <c r="P95" s="448"/>
      <c r="Q95" s="272" t="s">
        <v>890</v>
      </c>
      <c r="R95" s="272" t="s">
        <v>740</v>
      </c>
      <c r="S95" s="305">
        <v>0</v>
      </c>
      <c r="T95" s="305">
        <v>0</v>
      </c>
      <c r="U95" s="293" t="s">
        <v>886</v>
      </c>
      <c r="V95" s="294"/>
      <c r="W95" s="294"/>
      <c r="X95" s="517" t="s">
        <v>889</v>
      </c>
      <c r="Y95" s="447"/>
      <c r="Z95" s="448"/>
      <c r="AA95" s="295" t="s">
        <v>890</v>
      </c>
      <c r="AB95" s="295" t="s">
        <v>740</v>
      </c>
      <c r="AC95" s="206">
        <v>0</v>
      </c>
      <c r="AD95" s="296">
        <v>0</v>
      </c>
      <c r="AE95" s="297"/>
      <c r="AF95" s="199">
        <v>100</v>
      </c>
      <c r="AG95" s="367" t="s">
        <v>1289</v>
      </c>
      <c r="AH95" s="369" t="s">
        <v>1292</v>
      </c>
      <c r="AI95" s="285" t="s">
        <v>99</v>
      </c>
      <c r="AJ95" s="285" t="s">
        <v>99</v>
      </c>
      <c r="AK95" s="313" t="s">
        <v>100</v>
      </c>
      <c r="AL95" s="310" t="s">
        <v>1294</v>
      </c>
      <c r="AM95" s="301" t="s">
        <v>896</v>
      </c>
      <c r="AN95" s="302">
        <v>1</v>
      </c>
      <c r="AO95" s="319">
        <v>1</v>
      </c>
      <c r="AP95" s="97">
        <f t="shared" si="0"/>
        <v>1</v>
      </c>
      <c r="AQ95" s="552"/>
    </row>
    <row r="96" spans="1:43" ht="237" customHeight="1">
      <c r="A96" s="289"/>
      <c r="B96" s="314"/>
      <c r="C96" s="314"/>
      <c r="D96" s="314"/>
      <c r="E96" s="314"/>
      <c r="F96" s="314"/>
      <c r="G96" s="314"/>
      <c r="H96" s="314"/>
      <c r="I96" s="304">
        <v>44896</v>
      </c>
      <c r="J96" s="304">
        <v>44926</v>
      </c>
      <c r="K96" s="348"/>
      <c r="L96" s="272"/>
      <c r="M96" s="272"/>
      <c r="N96" s="518" t="s">
        <v>889</v>
      </c>
      <c r="O96" s="447"/>
      <c r="P96" s="448"/>
      <c r="Q96" s="272" t="s">
        <v>890</v>
      </c>
      <c r="R96" s="272" t="s">
        <v>740</v>
      </c>
      <c r="S96" s="305">
        <v>0</v>
      </c>
      <c r="T96" s="305">
        <v>0</v>
      </c>
      <c r="U96" s="293" t="s">
        <v>886</v>
      </c>
      <c r="V96" s="294"/>
      <c r="W96" s="294"/>
      <c r="X96" s="517" t="s">
        <v>889</v>
      </c>
      <c r="Y96" s="447"/>
      <c r="Z96" s="448"/>
      <c r="AA96" s="295" t="s">
        <v>890</v>
      </c>
      <c r="AB96" s="295" t="s">
        <v>740</v>
      </c>
      <c r="AC96" s="206">
        <v>0</v>
      </c>
      <c r="AD96" s="296">
        <v>0</v>
      </c>
      <c r="AE96" s="297"/>
      <c r="AF96" s="298"/>
      <c r="AG96" s="299"/>
      <c r="AH96" s="326"/>
      <c r="AI96" s="285"/>
      <c r="AJ96" s="300"/>
      <c r="AK96" s="370"/>
      <c r="AL96" s="310" t="s">
        <v>1295</v>
      </c>
      <c r="AM96" s="301" t="s">
        <v>1296</v>
      </c>
      <c r="AN96" s="302">
        <v>1</v>
      </c>
      <c r="AO96" s="319">
        <v>1</v>
      </c>
      <c r="AP96" s="97">
        <f t="shared" si="0"/>
        <v>1</v>
      </c>
      <c r="AQ96" s="551"/>
    </row>
    <row r="97" spans="1:43" ht="153" customHeight="1">
      <c r="A97" s="289"/>
      <c r="B97" s="290">
        <v>44594</v>
      </c>
      <c r="C97" s="291" t="s">
        <v>1297</v>
      </c>
      <c r="D97" s="291" t="s">
        <v>1298</v>
      </c>
      <c r="E97" s="291" t="s">
        <v>1299</v>
      </c>
      <c r="F97" s="291" t="s">
        <v>1300</v>
      </c>
      <c r="G97" s="291" t="s">
        <v>696</v>
      </c>
      <c r="H97" s="291" t="s">
        <v>696</v>
      </c>
      <c r="I97" s="304">
        <v>44562</v>
      </c>
      <c r="J97" s="304">
        <v>44592</v>
      </c>
      <c r="K97" s="371">
        <v>1</v>
      </c>
      <c r="L97" s="272" t="s">
        <v>1301</v>
      </c>
      <c r="M97" s="272" t="s">
        <v>1302</v>
      </c>
      <c r="N97" s="272" t="s">
        <v>139</v>
      </c>
      <c r="O97" s="272" t="s">
        <v>139</v>
      </c>
      <c r="P97" s="272" t="s">
        <v>864</v>
      </c>
      <c r="Q97" s="275" t="s">
        <v>1303</v>
      </c>
      <c r="R97" s="275" t="s">
        <v>896</v>
      </c>
      <c r="S97" s="305">
        <v>0</v>
      </c>
      <c r="T97" s="305">
        <v>0</v>
      </c>
      <c r="U97" s="293" t="s">
        <v>886</v>
      </c>
      <c r="V97" s="315"/>
      <c r="W97" s="315"/>
      <c r="X97" s="517" t="s">
        <v>762</v>
      </c>
      <c r="Y97" s="447"/>
      <c r="Z97" s="448"/>
      <c r="AA97" s="295" t="s">
        <v>989</v>
      </c>
      <c r="AB97" s="340"/>
      <c r="AC97" s="206">
        <v>0</v>
      </c>
      <c r="AD97" s="296">
        <v>0</v>
      </c>
      <c r="AE97" s="297"/>
      <c r="AF97" s="322">
        <v>1</v>
      </c>
      <c r="AG97" s="299" t="s">
        <v>1304</v>
      </c>
      <c r="AH97" s="326"/>
      <c r="AI97" s="285" t="s">
        <v>99</v>
      </c>
      <c r="AJ97" s="285" t="s">
        <v>99</v>
      </c>
      <c r="AK97" s="313" t="s">
        <v>100</v>
      </c>
      <c r="AL97" s="295" t="s">
        <v>874</v>
      </c>
      <c r="AM97" s="301"/>
      <c r="AN97" s="302">
        <v>0</v>
      </c>
      <c r="AO97" s="319">
        <v>0</v>
      </c>
      <c r="AP97" s="97" t="str">
        <f t="shared" si="0"/>
        <v/>
      </c>
      <c r="AQ97" s="551"/>
    </row>
    <row r="98" spans="1:43" ht="153" customHeight="1">
      <c r="A98" s="289"/>
      <c r="B98" s="289"/>
      <c r="C98" s="289"/>
      <c r="D98" s="289"/>
      <c r="E98" s="289"/>
      <c r="F98" s="289"/>
      <c r="G98" s="289"/>
      <c r="H98" s="289"/>
      <c r="I98" s="304">
        <v>44593</v>
      </c>
      <c r="J98" s="304">
        <v>44620</v>
      </c>
      <c r="K98" s="371">
        <v>1</v>
      </c>
      <c r="L98" s="272" t="s">
        <v>1305</v>
      </c>
      <c r="M98" s="272" t="s">
        <v>1302</v>
      </c>
      <c r="N98" s="272" t="s">
        <v>139</v>
      </c>
      <c r="O98" s="272" t="s">
        <v>139</v>
      </c>
      <c r="P98" s="272" t="s">
        <v>864</v>
      </c>
      <c r="Q98" s="275" t="s">
        <v>1306</v>
      </c>
      <c r="R98" s="275" t="s">
        <v>896</v>
      </c>
      <c r="S98" s="305">
        <v>0</v>
      </c>
      <c r="T98" s="305">
        <v>0</v>
      </c>
      <c r="U98" s="293" t="s">
        <v>886</v>
      </c>
      <c r="V98" s="315"/>
      <c r="W98" s="315"/>
      <c r="X98" s="517" t="s">
        <v>762</v>
      </c>
      <c r="Y98" s="447"/>
      <c r="Z98" s="448"/>
      <c r="AA98" s="295" t="s">
        <v>989</v>
      </c>
      <c r="AB98" s="340"/>
      <c r="AC98" s="206">
        <v>0</v>
      </c>
      <c r="AD98" s="296">
        <v>0</v>
      </c>
      <c r="AE98" s="297"/>
      <c r="AF98" s="322">
        <v>1</v>
      </c>
      <c r="AG98" s="299" t="s">
        <v>1304</v>
      </c>
      <c r="AH98" s="326"/>
      <c r="AI98" s="285" t="s">
        <v>99</v>
      </c>
      <c r="AJ98" s="285" t="s">
        <v>99</v>
      </c>
      <c r="AK98" s="313" t="s">
        <v>100</v>
      </c>
      <c r="AL98" s="295" t="s">
        <v>874</v>
      </c>
      <c r="AM98" s="301"/>
      <c r="AN98" s="302">
        <v>0</v>
      </c>
      <c r="AO98" s="319">
        <v>0</v>
      </c>
      <c r="AP98" s="97" t="str">
        <f t="shared" si="0"/>
        <v/>
      </c>
      <c r="AQ98" s="551"/>
    </row>
    <row r="99" spans="1:43" ht="153" customHeight="1">
      <c r="A99" s="289"/>
      <c r="B99" s="289"/>
      <c r="C99" s="289"/>
      <c r="D99" s="289"/>
      <c r="E99" s="289"/>
      <c r="F99" s="289"/>
      <c r="G99" s="289"/>
      <c r="H99" s="289"/>
      <c r="I99" s="304">
        <v>44621</v>
      </c>
      <c r="J99" s="304">
        <v>44651</v>
      </c>
      <c r="K99" s="371">
        <v>1</v>
      </c>
      <c r="L99" s="272" t="s">
        <v>1307</v>
      </c>
      <c r="M99" s="272" t="s">
        <v>1302</v>
      </c>
      <c r="N99" s="272" t="s">
        <v>139</v>
      </c>
      <c r="O99" s="272" t="s">
        <v>139</v>
      </c>
      <c r="P99" s="272" t="s">
        <v>864</v>
      </c>
      <c r="Q99" s="275" t="s">
        <v>1308</v>
      </c>
      <c r="R99" s="275" t="s">
        <v>896</v>
      </c>
      <c r="S99" s="305">
        <v>0</v>
      </c>
      <c r="T99" s="305">
        <v>0</v>
      </c>
      <c r="U99" s="293" t="s">
        <v>886</v>
      </c>
      <c r="V99" s="315"/>
      <c r="W99" s="315"/>
      <c r="X99" s="517" t="s">
        <v>762</v>
      </c>
      <c r="Y99" s="447"/>
      <c r="Z99" s="448"/>
      <c r="AA99" s="295" t="s">
        <v>989</v>
      </c>
      <c r="AB99" s="340"/>
      <c r="AC99" s="206">
        <v>0</v>
      </c>
      <c r="AD99" s="296">
        <v>0</v>
      </c>
      <c r="AE99" s="297"/>
      <c r="AF99" s="322">
        <v>1</v>
      </c>
      <c r="AG99" s="299" t="s">
        <v>1304</v>
      </c>
      <c r="AH99" s="326"/>
      <c r="AI99" s="285" t="s">
        <v>99</v>
      </c>
      <c r="AJ99" s="285" t="s">
        <v>99</v>
      </c>
      <c r="AK99" s="313" t="s">
        <v>100</v>
      </c>
      <c r="AL99" s="295" t="s">
        <v>874</v>
      </c>
      <c r="AM99" s="301"/>
      <c r="AN99" s="302">
        <v>0</v>
      </c>
      <c r="AO99" s="319">
        <v>0</v>
      </c>
      <c r="AP99" s="97" t="str">
        <f t="shared" si="0"/>
        <v/>
      </c>
      <c r="AQ99" s="551"/>
    </row>
    <row r="100" spans="1:43" ht="153" customHeight="1">
      <c r="A100" s="289"/>
      <c r="B100" s="289"/>
      <c r="C100" s="289"/>
      <c r="D100" s="289"/>
      <c r="E100" s="289"/>
      <c r="F100" s="289"/>
      <c r="G100" s="289"/>
      <c r="H100" s="289"/>
      <c r="I100" s="304">
        <v>44652</v>
      </c>
      <c r="J100" s="304">
        <v>44681</v>
      </c>
      <c r="K100" s="371">
        <v>1</v>
      </c>
      <c r="L100" s="272" t="s">
        <v>1309</v>
      </c>
      <c r="M100" s="272" t="s">
        <v>1302</v>
      </c>
      <c r="N100" s="272" t="s">
        <v>139</v>
      </c>
      <c r="O100" s="272" t="s">
        <v>139</v>
      </c>
      <c r="P100" s="272" t="s">
        <v>864</v>
      </c>
      <c r="Q100" s="275" t="s">
        <v>1310</v>
      </c>
      <c r="R100" s="275" t="s">
        <v>896</v>
      </c>
      <c r="S100" s="305">
        <v>0</v>
      </c>
      <c r="T100" s="305">
        <v>0</v>
      </c>
      <c r="U100" s="293" t="s">
        <v>886</v>
      </c>
      <c r="V100" s="315"/>
      <c r="W100" s="315"/>
      <c r="X100" s="517" t="s">
        <v>762</v>
      </c>
      <c r="Y100" s="447"/>
      <c r="Z100" s="448"/>
      <c r="AA100" s="295" t="s">
        <v>989</v>
      </c>
      <c r="AB100" s="340"/>
      <c r="AC100" s="206">
        <v>0</v>
      </c>
      <c r="AD100" s="296">
        <v>0</v>
      </c>
      <c r="AE100" s="297"/>
      <c r="AF100" s="322">
        <v>1</v>
      </c>
      <c r="AG100" s="299" t="s">
        <v>1304</v>
      </c>
      <c r="AH100" s="326"/>
      <c r="AI100" s="285" t="s">
        <v>99</v>
      </c>
      <c r="AJ100" s="285" t="s">
        <v>99</v>
      </c>
      <c r="AK100" s="313" t="s">
        <v>100</v>
      </c>
      <c r="AL100" s="295" t="s">
        <v>874</v>
      </c>
      <c r="AM100" s="301"/>
      <c r="AN100" s="302">
        <v>0</v>
      </c>
      <c r="AO100" s="319">
        <v>0</v>
      </c>
      <c r="AP100" s="97" t="str">
        <f t="shared" si="0"/>
        <v/>
      </c>
      <c r="AQ100" s="551"/>
    </row>
    <row r="101" spans="1:43" ht="153" customHeight="1">
      <c r="A101" s="289"/>
      <c r="B101" s="289"/>
      <c r="C101" s="289"/>
      <c r="D101" s="289"/>
      <c r="E101" s="289"/>
      <c r="F101" s="289"/>
      <c r="G101" s="289"/>
      <c r="H101" s="289"/>
      <c r="I101" s="304">
        <v>44682</v>
      </c>
      <c r="J101" s="304">
        <v>44712</v>
      </c>
      <c r="K101" s="272"/>
      <c r="L101" s="272"/>
      <c r="M101" s="272"/>
      <c r="N101" s="518" t="s">
        <v>889</v>
      </c>
      <c r="O101" s="447"/>
      <c r="P101" s="448"/>
      <c r="Q101" s="272" t="s">
        <v>890</v>
      </c>
      <c r="R101" s="272" t="s">
        <v>740</v>
      </c>
      <c r="S101" s="305">
        <v>0</v>
      </c>
      <c r="T101" s="305">
        <v>0</v>
      </c>
      <c r="U101" s="306">
        <v>1</v>
      </c>
      <c r="V101" s="307" t="s">
        <v>1311</v>
      </c>
      <c r="W101" s="307" t="s">
        <v>1312</v>
      </c>
      <c r="X101" s="308" t="s">
        <v>99</v>
      </c>
      <c r="Y101" s="308" t="s">
        <v>99</v>
      </c>
      <c r="Z101" s="308" t="s">
        <v>969</v>
      </c>
      <c r="AA101" s="295" t="s">
        <v>1313</v>
      </c>
      <c r="AB101" s="295" t="s">
        <v>896</v>
      </c>
      <c r="AC101" s="206">
        <v>1</v>
      </c>
      <c r="AD101" s="296">
        <v>1</v>
      </c>
      <c r="AE101" s="297"/>
      <c r="AF101" s="322">
        <v>1</v>
      </c>
      <c r="AG101" s="299" t="s">
        <v>1314</v>
      </c>
      <c r="AH101" s="326"/>
      <c r="AI101" s="285" t="s">
        <v>99</v>
      </c>
      <c r="AJ101" s="285" t="s">
        <v>99</v>
      </c>
      <c r="AK101" s="313" t="s">
        <v>100</v>
      </c>
      <c r="AL101" s="307" t="s">
        <v>898</v>
      </c>
      <c r="AM101" s="301"/>
      <c r="AN101" s="302">
        <v>0</v>
      </c>
      <c r="AO101" s="319">
        <v>0</v>
      </c>
      <c r="AP101" s="97" t="str">
        <f t="shared" si="0"/>
        <v/>
      </c>
      <c r="AQ101" s="551"/>
    </row>
    <row r="102" spans="1:43" ht="153" customHeight="1">
      <c r="A102" s="289"/>
      <c r="B102" s="289"/>
      <c r="C102" s="289"/>
      <c r="D102" s="289"/>
      <c r="E102" s="289"/>
      <c r="F102" s="289"/>
      <c r="G102" s="289"/>
      <c r="H102" s="289"/>
      <c r="I102" s="304">
        <v>44713</v>
      </c>
      <c r="J102" s="304">
        <v>44742</v>
      </c>
      <c r="K102" s="272"/>
      <c r="L102" s="272"/>
      <c r="M102" s="272"/>
      <c r="N102" s="518" t="s">
        <v>889</v>
      </c>
      <c r="O102" s="447"/>
      <c r="P102" s="448"/>
      <c r="Q102" s="272" t="s">
        <v>890</v>
      </c>
      <c r="R102" s="272" t="s">
        <v>740</v>
      </c>
      <c r="S102" s="305">
        <v>0</v>
      </c>
      <c r="T102" s="305">
        <v>0</v>
      </c>
      <c r="U102" s="306">
        <v>1</v>
      </c>
      <c r="V102" s="307" t="s">
        <v>1315</v>
      </c>
      <c r="W102" s="307" t="s">
        <v>1312</v>
      </c>
      <c r="X102" s="308" t="s">
        <v>99</v>
      </c>
      <c r="Y102" s="308" t="s">
        <v>99</v>
      </c>
      <c r="Z102" s="308" t="s">
        <v>969</v>
      </c>
      <c r="AA102" s="295" t="s">
        <v>1316</v>
      </c>
      <c r="AB102" s="295" t="s">
        <v>896</v>
      </c>
      <c r="AC102" s="206">
        <v>1</v>
      </c>
      <c r="AD102" s="296">
        <v>1</v>
      </c>
      <c r="AE102" s="297"/>
      <c r="AF102" s="322">
        <v>1</v>
      </c>
      <c r="AG102" s="299" t="s">
        <v>1314</v>
      </c>
      <c r="AH102" s="326"/>
      <c r="AI102" s="285" t="s">
        <v>99</v>
      </c>
      <c r="AJ102" s="285" t="s">
        <v>99</v>
      </c>
      <c r="AK102" s="313" t="s">
        <v>100</v>
      </c>
      <c r="AL102" s="307" t="s">
        <v>898</v>
      </c>
      <c r="AM102" s="301"/>
      <c r="AN102" s="302">
        <v>0</v>
      </c>
      <c r="AO102" s="319">
        <v>0</v>
      </c>
      <c r="AP102" s="97" t="str">
        <f t="shared" si="0"/>
        <v/>
      </c>
      <c r="AQ102" s="551"/>
    </row>
    <row r="103" spans="1:43" ht="153" customHeight="1">
      <c r="A103" s="289"/>
      <c r="B103" s="289"/>
      <c r="C103" s="289"/>
      <c r="D103" s="289"/>
      <c r="E103" s="289"/>
      <c r="F103" s="289"/>
      <c r="G103" s="289"/>
      <c r="H103" s="289"/>
      <c r="I103" s="304">
        <v>44743</v>
      </c>
      <c r="J103" s="304">
        <v>44773</v>
      </c>
      <c r="K103" s="272"/>
      <c r="L103" s="272"/>
      <c r="M103" s="272"/>
      <c r="N103" s="518" t="s">
        <v>889</v>
      </c>
      <c r="O103" s="447"/>
      <c r="P103" s="448"/>
      <c r="Q103" s="272" t="s">
        <v>890</v>
      </c>
      <c r="R103" s="272" t="s">
        <v>740</v>
      </c>
      <c r="S103" s="305">
        <v>1</v>
      </c>
      <c r="T103" s="305">
        <v>1</v>
      </c>
      <c r="U103" s="306">
        <v>1</v>
      </c>
      <c r="V103" s="307" t="s">
        <v>1317</v>
      </c>
      <c r="W103" s="307" t="s">
        <v>1312</v>
      </c>
      <c r="X103" s="308" t="s">
        <v>99</v>
      </c>
      <c r="Y103" s="308" t="s">
        <v>99</v>
      </c>
      <c r="Z103" s="308" t="s">
        <v>969</v>
      </c>
      <c r="AA103" s="295" t="s">
        <v>1318</v>
      </c>
      <c r="AB103" s="295" t="s">
        <v>896</v>
      </c>
      <c r="AC103" s="206">
        <v>1</v>
      </c>
      <c r="AD103" s="296">
        <v>1</v>
      </c>
      <c r="AE103" s="297"/>
      <c r="AF103" s="322">
        <v>1</v>
      </c>
      <c r="AG103" s="299" t="s">
        <v>1314</v>
      </c>
      <c r="AH103" s="326"/>
      <c r="AI103" s="285" t="s">
        <v>99</v>
      </c>
      <c r="AJ103" s="285" t="s">
        <v>99</v>
      </c>
      <c r="AK103" s="313" t="s">
        <v>100</v>
      </c>
      <c r="AL103" s="307" t="s">
        <v>898</v>
      </c>
      <c r="AM103" s="301"/>
      <c r="AN103" s="302">
        <v>0</v>
      </c>
      <c r="AO103" s="319">
        <v>0</v>
      </c>
      <c r="AP103" s="97">
        <f t="shared" si="0"/>
        <v>1</v>
      </c>
      <c r="AQ103" s="551"/>
    </row>
    <row r="104" spans="1:43" ht="153" customHeight="1">
      <c r="A104" s="289"/>
      <c r="B104" s="289"/>
      <c r="C104" s="289"/>
      <c r="D104" s="289"/>
      <c r="E104" s="289"/>
      <c r="F104" s="289"/>
      <c r="G104" s="289"/>
      <c r="H104" s="289"/>
      <c r="I104" s="304">
        <v>44774</v>
      </c>
      <c r="J104" s="304">
        <v>44804</v>
      </c>
      <c r="K104" s="272"/>
      <c r="L104" s="272"/>
      <c r="M104" s="272"/>
      <c r="N104" s="518" t="s">
        <v>889</v>
      </c>
      <c r="O104" s="447"/>
      <c r="P104" s="448"/>
      <c r="Q104" s="272" t="s">
        <v>890</v>
      </c>
      <c r="R104" s="272" t="s">
        <v>740</v>
      </c>
      <c r="S104" s="305">
        <v>1</v>
      </c>
      <c r="T104" s="305">
        <v>1</v>
      </c>
      <c r="U104" s="306">
        <v>1</v>
      </c>
      <c r="V104" s="307" t="s">
        <v>1319</v>
      </c>
      <c r="W104" s="307" t="s">
        <v>1312</v>
      </c>
      <c r="X104" s="308" t="s">
        <v>99</v>
      </c>
      <c r="Y104" s="308" t="s">
        <v>99</v>
      </c>
      <c r="Z104" s="308" t="s">
        <v>969</v>
      </c>
      <c r="AA104" s="295" t="s">
        <v>1320</v>
      </c>
      <c r="AB104" s="295" t="s">
        <v>896</v>
      </c>
      <c r="AC104" s="206">
        <v>0</v>
      </c>
      <c r="AD104" s="296">
        <v>1</v>
      </c>
      <c r="AE104" s="281"/>
      <c r="AF104" s="322">
        <v>1</v>
      </c>
      <c r="AG104" s="299" t="s">
        <v>1314</v>
      </c>
      <c r="AH104" s="326"/>
      <c r="AI104" s="285" t="s">
        <v>99</v>
      </c>
      <c r="AJ104" s="285" t="s">
        <v>99</v>
      </c>
      <c r="AK104" s="313" t="s">
        <v>100</v>
      </c>
      <c r="AL104" s="307" t="s">
        <v>898</v>
      </c>
      <c r="AM104" s="301"/>
      <c r="AN104" s="302">
        <v>0</v>
      </c>
      <c r="AO104" s="319">
        <v>0</v>
      </c>
      <c r="AP104" s="97">
        <f t="shared" si="0"/>
        <v>1</v>
      </c>
      <c r="AQ104" s="551"/>
    </row>
    <row r="105" spans="1:43" ht="153" customHeight="1">
      <c r="A105" s="289"/>
      <c r="B105" s="289"/>
      <c r="C105" s="289"/>
      <c r="D105" s="289"/>
      <c r="E105" s="289"/>
      <c r="F105" s="289"/>
      <c r="G105" s="289"/>
      <c r="H105" s="289"/>
      <c r="I105" s="304">
        <v>44805</v>
      </c>
      <c r="J105" s="304">
        <v>44834</v>
      </c>
      <c r="K105" s="272"/>
      <c r="L105" s="272"/>
      <c r="M105" s="272"/>
      <c r="N105" s="518" t="s">
        <v>889</v>
      </c>
      <c r="O105" s="447"/>
      <c r="P105" s="448"/>
      <c r="Q105" s="272" t="s">
        <v>890</v>
      </c>
      <c r="R105" s="272" t="s">
        <v>740</v>
      </c>
      <c r="S105" s="305">
        <v>1</v>
      </c>
      <c r="T105" s="305">
        <v>1</v>
      </c>
      <c r="U105" s="293" t="s">
        <v>886</v>
      </c>
      <c r="V105" s="315"/>
      <c r="W105" s="315"/>
      <c r="X105" s="517" t="s">
        <v>889</v>
      </c>
      <c r="Y105" s="447"/>
      <c r="Z105" s="448"/>
      <c r="AA105" s="295" t="s">
        <v>890</v>
      </c>
      <c r="AB105" s="295" t="s">
        <v>740</v>
      </c>
      <c r="AC105" s="206">
        <v>0</v>
      </c>
      <c r="AD105" s="296">
        <v>0</v>
      </c>
      <c r="AE105" s="281"/>
      <c r="AF105" s="198">
        <v>1</v>
      </c>
      <c r="AG105" s="367" t="s">
        <v>1321</v>
      </c>
      <c r="AH105" s="369" t="s">
        <v>1322</v>
      </c>
      <c r="AI105" s="285" t="s">
        <v>99</v>
      </c>
      <c r="AJ105" s="285" t="s">
        <v>99</v>
      </c>
      <c r="AK105" s="313" t="s">
        <v>100</v>
      </c>
      <c r="AL105" s="295" t="s">
        <v>1323</v>
      </c>
      <c r="AM105" s="301" t="s">
        <v>896</v>
      </c>
      <c r="AN105" s="302">
        <v>1</v>
      </c>
      <c r="AO105" s="319">
        <v>0</v>
      </c>
      <c r="AP105" s="97">
        <f t="shared" si="0"/>
        <v>1</v>
      </c>
      <c r="AQ105" s="551"/>
    </row>
    <row r="106" spans="1:43" ht="153" customHeight="1">
      <c r="A106" s="289"/>
      <c r="B106" s="289"/>
      <c r="C106" s="289"/>
      <c r="D106" s="289"/>
      <c r="E106" s="289"/>
      <c r="F106" s="289"/>
      <c r="G106" s="289"/>
      <c r="H106" s="289"/>
      <c r="I106" s="304">
        <v>44835</v>
      </c>
      <c r="J106" s="304">
        <v>44865</v>
      </c>
      <c r="K106" s="272"/>
      <c r="L106" s="272"/>
      <c r="M106" s="272"/>
      <c r="N106" s="518" t="s">
        <v>889</v>
      </c>
      <c r="O106" s="447"/>
      <c r="P106" s="448"/>
      <c r="Q106" s="272" t="s">
        <v>890</v>
      </c>
      <c r="R106" s="272" t="s">
        <v>740</v>
      </c>
      <c r="S106" s="305">
        <v>1</v>
      </c>
      <c r="T106" s="305">
        <v>1</v>
      </c>
      <c r="U106" s="293" t="s">
        <v>886</v>
      </c>
      <c r="V106" s="315"/>
      <c r="W106" s="315"/>
      <c r="X106" s="517" t="s">
        <v>889</v>
      </c>
      <c r="Y106" s="447"/>
      <c r="Z106" s="448"/>
      <c r="AA106" s="295" t="s">
        <v>890</v>
      </c>
      <c r="AB106" s="295" t="s">
        <v>740</v>
      </c>
      <c r="AC106" s="206">
        <v>0</v>
      </c>
      <c r="AD106" s="296">
        <v>0</v>
      </c>
      <c r="AE106" s="281"/>
      <c r="AF106" s="198">
        <v>1</v>
      </c>
      <c r="AG106" s="367" t="s">
        <v>1321</v>
      </c>
      <c r="AH106" s="369" t="s">
        <v>1322</v>
      </c>
      <c r="AI106" s="285" t="s">
        <v>99</v>
      </c>
      <c r="AJ106" s="285" t="s">
        <v>99</v>
      </c>
      <c r="AK106" s="313" t="s">
        <v>100</v>
      </c>
      <c r="AL106" s="554" t="s">
        <v>1324</v>
      </c>
      <c r="AM106" s="301" t="s">
        <v>896</v>
      </c>
      <c r="AN106" s="302">
        <v>1</v>
      </c>
      <c r="AO106" s="319">
        <v>1</v>
      </c>
      <c r="AP106" s="97">
        <f t="shared" si="0"/>
        <v>2</v>
      </c>
      <c r="AQ106" s="551"/>
    </row>
    <row r="107" spans="1:43" ht="153" customHeight="1">
      <c r="A107" s="289"/>
      <c r="B107" s="289"/>
      <c r="C107" s="289"/>
      <c r="D107" s="289"/>
      <c r="E107" s="289"/>
      <c r="F107" s="289"/>
      <c r="G107" s="289"/>
      <c r="H107" s="289"/>
      <c r="I107" s="304">
        <v>44866</v>
      </c>
      <c r="J107" s="304">
        <v>44895</v>
      </c>
      <c r="K107" s="272"/>
      <c r="L107" s="272"/>
      <c r="M107" s="272"/>
      <c r="N107" s="518" t="s">
        <v>889</v>
      </c>
      <c r="O107" s="447"/>
      <c r="P107" s="448"/>
      <c r="Q107" s="272" t="s">
        <v>890</v>
      </c>
      <c r="R107" s="272" t="s">
        <v>740</v>
      </c>
      <c r="S107" s="305">
        <v>0</v>
      </c>
      <c r="T107" s="305">
        <v>0</v>
      </c>
      <c r="U107" s="293" t="s">
        <v>886</v>
      </c>
      <c r="V107" s="315"/>
      <c r="W107" s="315"/>
      <c r="X107" s="517" t="s">
        <v>889</v>
      </c>
      <c r="Y107" s="447"/>
      <c r="Z107" s="448"/>
      <c r="AA107" s="295" t="s">
        <v>890</v>
      </c>
      <c r="AB107" s="295" t="s">
        <v>740</v>
      </c>
      <c r="AC107" s="206">
        <v>0</v>
      </c>
      <c r="AD107" s="296">
        <v>0</v>
      </c>
      <c r="AE107" s="281"/>
      <c r="AF107" s="198">
        <v>1</v>
      </c>
      <c r="AG107" s="367" t="s">
        <v>1321</v>
      </c>
      <c r="AH107" s="369" t="s">
        <v>1322</v>
      </c>
      <c r="AI107" s="285" t="s">
        <v>99</v>
      </c>
      <c r="AJ107" s="285" t="s">
        <v>99</v>
      </c>
      <c r="AK107" s="313" t="s">
        <v>100</v>
      </c>
      <c r="AL107" s="295" t="s">
        <v>1325</v>
      </c>
      <c r="AM107" s="301" t="s">
        <v>896</v>
      </c>
      <c r="AN107" s="302">
        <v>1</v>
      </c>
      <c r="AO107" s="319">
        <v>1</v>
      </c>
      <c r="AP107" s="97">
        <f t="shared" si="0"/>
        <v>1</v>
      </c>
      <c r="AQ107" s="551"/>
    </row>
    <row r="108" spans="1:43" ht="153" customHeight="1">
      <c r="A108" s="289"/>
      <c r="B108" s="314"/>
      <c r="C108" s="314"/>
      <c r="D108" s="314"/>
      <c r="E108" s="314"/>
      <c r="F108" s="314"/>
      <c r="G108" s="314"/>
      <c r="H108" s="314"/>
      <c r="I108" s="304">
        <v>44896</v>
      </c>
      <c r="J108" s="304">
        <v>44926</v>
      </c>
      <c r="K108" s="272"/>
      <c r="L108" s="272"/>
      <c r="M108" s="272"/>
      <c r="N108" s="518" t="s">
        <v>889</v>
      </c>
      <c r="O108" s="447"/>
      <c r="P108" s="448"/>
      <c r="Q108" s="272" t="s">
        <v>890</v>
      </c>
      <c r="R108" s="272" t="s">
        <v>740</v>
      </c>
      <c r="S108" s="305">
        <v>0</v>
      </c>
      <c r="T108" s="305">
        <v>0</v>
      </c>
      <c r="U108" s="293" t="s">
        <v>886</v>
      </c>
      <c r="V108" s="294"/>
      <c r="W108" s="294"/>
      <c r="X108" s="517" t="s">
        <v>889</v>
      </c>
      <c r="Y108" s="447"/>
      <c r="Z108" s="448"/>
      <c r="AA108" s="295" t="s">
        <v>890</v>
      </c>
      <c r="AB108" s="295" t="s">
        <v>740</v>
      </c>
      <c r="AC108" s="206">
        <v>0</v>
      </c>
      <c r="AD108" s="296">
        <v>0</v>
      </c>
      <c r="AE108" s="297"/>
      <c r="AF108" s="298"/>
      <c r="AG108" s="299"/>
      <c r="AH108" s="326"/>
      <c r="AI108" s="331"/>
      <c r="AJ108" s="333"/>
      <c r="AK108" s="333"/>
      <c r="AL108" s="295" t="s">
        <v>1326</v>
      </c>
      <c r="AM108" s="301" t="s">
        <v>1327</v>
      </c>
      <c r="AN108" s="302">
        <v>1</v>
      </c>
      <c r="AO108" s="319">
        <v>1</v>
      </c>
      <c r="AP108" s="97">
        <f t="shared" si="0"/>
        <v>1</v>
      </c>
      <c r="AQ108" s="552"/>
    </row>
    <row r="109" spans="1:43" ht="153" customHeight="1">
      <c r="A109" s="289"/>
      <c r="B109" s="267">
        <v>44622</v>
      </c>
      <c r="C109" s="337" t="s">
        <v>1328</v>
      </c>
      <c r="D109" s="268" t="s">
        <v>1329</v>
      </c>
      <c r="E109" s="268" t="s">
        <v>1330</v>
      </c>
      <c r="F109" s="268" t="s">
        <v>1331</v>
      </c>
      <c r="G109" s="268" t="s">
        <v>90</v>
      </c>
      <c r="H109" s="268" t="s">
        <v>90</v>
      </c>
      <c r="I109" s="304">
        <v>44621</v>
      </c>
      <c r="J109" s="304">
        <v>44742</v>
      </c>
      <c r="K109" s="272"/>
      <c r="L109" s="272"/>
      <c r="M109" s="272"/>
      <c r="N109" s="518" t="s">
        <v>889</v>
      </c>
      <c r="O109" s="447"/>
      <c r="P109" s="448"/>
      <c r="Q109" s="272" t="s">
        <v>890</v>
      </c>
      <c r="R109" s="272" t="s">
        <v>740</v>
      </c>
      <c r="S109" s="305">
        <v>0</v>
      </c>
      <c r="T109" s="305">
        <v>0</v>
      </c>
      <c r="U109" s="306">
        <v>1</v>
      </c>
      <c r="V109" s="307" t="s">
        <v>1332</v>
      </c>
      <c r="W109" s="307" t="s">
        <v>1333</v>
      </c>
      <c r="X109" s="308" t="s">
        <v>99</v>
      </c>
      <c r="Y109" s="308" t="s">
        <v>99</v>
      </c>
      <c r="Z109" s="308" t="s">
        <v>1334</v>
      </c>
      <c r="AA109" s="295" t="s">
        <v>1335</v>
      </c>
      <c r="AB109" s="295" t="s">
        <v>1336</v>
      </c>
      <c r="AC109" s="206">
        <v>1</v>
      </c>
      <c r="AD109" s="296">
        <v>0.5</v>
      </c>
      <c r="AE109" s="297"/>
      <c r="AF109" s="311">
        <v>1</v>
      </c>
      <c r="AG109" s="299" t="s">
        <v>971</v>
      </c>
      <c r="AH109" s="326"/>
      <c r="AI109" s="285" t="s">
        <v>99</v>
      </c>
      <c r="AJ109" s="285" t="s">
        <v>99</v>
      </c>
      <c r="AK109" s="313" t="s">
        <v>100</v>
      </c>
      <c r="AL109" s="307" t="s">
        <v>898</v>
      </c>
      <c r="AM109" s="301" t="s">
        <v>1337</v>
      </c>
      <c r="AN109" s="302">
        <v>0</v>
      </c>
      <c r="AO109" s="319">
        <v>0</v>
      </c>
      <c r="AP109" s="97" t="str">
        <f t="shared" si="0"/>
        <v/>
      </c>
      <c r="AQ109" s="551"/>
    </row>
    <row r="110" spans="1:43" ht="153" customHeight="1">
      <c r="A110" s="289"/>
      <c r="B110" s="290">
        <v>44653</v>
      </c>
      <c r="C110" s="291" t="s">
        <v>1338</v>
      </c>
      <c r="D110" s="291" t="s">
        <v>1339</v>
      </c>
      <c r="E110" s="291" t="s">
        <v>1340</v>
      </c>
      <c r="F110" s="291" t="s">
        <v>1341</v>
      </c>
      <c r="G110" s="291" t="s">
        <v>696</v>
      </c>
      <c r="H110" s="291" t="s">
        <v>1342</v>
      </c>
      <c r="I110" s="304">
        <v>44562</v>
      </c>
      <c r="J110" s="304">
        <v>44592</v>
      </c>
      <c r="K110" s="271">
        <v>1</v>
      </c>
      <c r="L110" s="272" t="s">
        <v>1343</v>
      </c>
      <c r="M110" s="272" t="s">
        <v>1344</v>
      </c>
      <c r="N110" s="272" t="s">
        <v>139</v>
      </c>
      <c r="O110" s="272" t="s">
        <v>139</v>
      </c>
      <c r="P110" s="272" t="s">
        <v>864</v>
      </c>
      <c r="Q110" s="275" t="s">
        <v>1345</v>
      </c>
      <c r="R110" s="275" t="s">
        <v>896</v>
      </c>
      <c r="S110" s="305">
        <v>0</v>
      </c>
      <c r="T110" s="305">
        <v>0</v>
      </c>
      <c r="U110" s="293" t="s">
        <v>886</v>
      </c>
      <c r="V110" s="315"/>
      <c r="W110" s="315"/>
      <c r="X110" s="517" t="s">
        <v>762</v>
      </c>
      <c r="Y110" s="447"/>
      <c r="Z110" s="448"/>
      <c r="AA110" s="295" t="s">
        <v>989</v>
      </c>
      <c r="AB110" s="340"/>
      <c r="AC110" s="206">
        <v>0</v>
      </c>
      <c r="AD110" s="296">
        <v>0</v>
      </c>
      <c r="AE110" s="297"/>
      <c r="AF110" s="322">
        <v>1</v>
      </c>
      <c r="AG110" s="299" t="s">
        <v>888</v>
      </c>
      <c r="AH110" s="326"/>
      <c r="AI110" s="285" t="s">
        <v>99</v>
      </c>
      <c r="AJ110" s="285" t="s">
        <v>99</v>
      </c>
      <c r="AK110" s="313" t="s">
        <v>100</v>
      </c>
      <c r="AL110" s="295" t="s">
        <v>874</v>
      </c>
      <c r="AM110" s="301"/>
      <c r="AN110" s="302">
        <v>0</v>
      </c>
      <c r="AO110" s="319">
        <v>0</v>
      </c>
      <c r="AP110" s="97" t="str">
        <f t="shared" si="0"/>
        <v/>
      </c>
      <c r="AQ110" s="551"/>
    </row>
    <row r="111" spans="1:43" ht="153" customHeight="1">
      <c r="A111" s="289"/>
      <c r="B111" s="289"/>
      <c r="C111" s="289"/>
      <c r="D111" s="289"/>
      <c r="E111" s="289"/>
      <c r="F111" s="289"/>
      <c r="G111" s="289"/>
      <c r="H111" s="289"/>
      <c r="I111" s="304">
        <v>44593</v>
      </c>
      <c r="J111" s="304">
        <v>44620</v>
      </c>
      <c r="K111" s="271">
        <v>1</v>
      </c>
      <c r="L111" s="272" t="s">
        <v>1346</v>
      </c>
      <c r="M111" s="272" t="s">
        <v>1347</v>
      </c>
      <c r="N111" s="272" t="s">
        <v>139</v>
      </c>
      <c r="O111" s="272" t="s">
        <v>139</v>
      </c>
      <c r="P111" s="272" t="s">
        <v>864</v>
      </c>
      <c r="Q111" s="275" t="s">
        <v>1348</v>
      </c>
      <c r="R111" s="275" t="s">
        <v>896</v>
      </c>
      <c r="S111" s="305">
        <v>0</v>
      </c>
      <c r="T111" s="305">
        <v>0</v>
      </c>
      <c r="U111" s="293" t="s">
        <v>886</v>
      </c>
      <c r="V111" s="315"/>
      <c r="W111" s="315"/>
      <c r="X111" s="517" t="s">
        <v>762</v>
      </c>
      <c r="Y111" s="447"/>
      <c r="Z111" s="448"/>
      <c r="AA111" s="295" t="s">
        <v>989</v>
      </c>
      <c r="AB111" s="340"/>
      <c r="AC111" s="206">
        <v>0</v>
      </c>
      <c r="AD111" s="296">
        <v>0</v>
      </c>
      <c r="AE111" s="297"/>
      <c r="AF111" s="322">
        <v>1</v>
      </c>
      <c r="AG111" s="299" t="s">
        <v>888</v>
      </c>
      <c r="AH111" s="326"/>
      <c r="AI111" s="285" t="s">
        <v>99</v>
      </c>
      <c r="AJ111" s="285" t="s">
        <v>99</v>
      </c>
      <c r="AK111" s="313" t="s">
        <v>100</v>
      </c>
      <c r="AL111" s="295" t="s">
        <v>874</v>
      </c>
      <c r="AM111" s="301"/>
      <c r="AN111" s="302">
        <v>0</v>
      </c>
      <c r="AO111" s="319">
        <v>0</v>
      </c>
      <c r="AP111" s="97" t="str">
        <f t="shared" si="0"/>
        <v/>
      </c>
      <c r="AQ111" s="551"/>
    </row>
    <row r="112" spans="1:43" ht="153" customHeight="1">
      <c r="A112" s="289"/>
      <c r="B112" s="289"/>
      <c r="C112" s="289"/>
      <c r="D112" s="289"/>
      <c r="E112" s="289"/>
      <c r="F112" s="289"/>
      <c r="G112" s="289"/>
      <c r="H112" s="289"/>
      <c r="I112" s="304">
        <v>44621</v>
      </c>
      <c r="J112" s="304">
        <v>44651</v>
      </c>
      <c r="K112" s="271">
        <v>1</v>
      </c>
      <c r="L112" s="272" t="s">
        <v>1349</v>
      </c>
      <c r="M112" s="272" t="s">
        <v>1350</v>
      </c>
      <c r="N112" s="272" t="s">
        <v>139</v>
      </c>
      <c r="O112" s="272" t="s">
        <v>139</v>
      </c>
      <c r="P112" s="272" t="s">
        <v>864</v>
      </c>
      <c r="Q112" s="275" t="s">
        <v>1351</v>
      </c>
      <c r="R112" s="275" t="s">
        <v>896</v>
      </c>
      <c r="S112" s="305">
        <v>0</v>
      </c>
      <c r="T112" s="305">
        <v>0</v>
      </c>
      <c r="U112" s="293" t="s">
        <v>886</v>
      </c>
      <c r="V112" s="315"/>
      <c r="W112" s="315"/>
      <c r="X112" s="517" t="s">
        <v>762</v>
      </c>
      <c r="Y112" s="447"/>
      <c r="Z112" s="448"/>
      <c r="AA112" s="295" t="s">
        <v>989</v>
      </c>
      <c r="AB112" s="340"/>
      <c r="AC112" s="206">
        <v>0</v>
      </c>
      <c r="AD112" s="296">
        <v>0</v>
      </c>
      <c r="AE112" s="297"/>
      <c r="AF112" s="322">
        <v>1</v>
      </c>
      <c r="AG112" s="299" t="s">
        <v>888</v>
      </c>
      <c r="AH112" s="326"/>
      <c r="AI112" s="285" t="s">
        <v>99</v>
      </c>
      <c r="AJ112" s="285" t="s">
        <v>99</v>
      </c>
      <c r="AK112" s="313" t="s">
        <v>100</v>
      </c>
      <c r="AL112" s="295" t="s">
        <v>874</v>
      </c>
      <c r="AM112" s="301"/>
      <c r="AN112" s="302">
        <v>0</v>
      </c>
      <c r="AO112" s="319">
        <v>0</v>
      </c>
      <c r="AP112" s="97" t="str">
        <f t="shared" si="0"/>
        <v/>
      </c>
      <c r="AQ112" s="551"/>
    </row>
    <row r="113" spans="1:43" ht="153" customHeight="1">
      <c r="A113" s="289"/>
      <c r="B113" s="289"/>
      <c r="C113" s="289"/>
      <c r="D113" s="289"/>
      <c r="E113" s="289"/>
      <c r="F113" s="289"/>
      <c r="G113" s="289"/>
      <c r="H113" s="289"/>
      <c r="I113" s="304">
        <v>44652</v>
      </c>
      <c r="J113" s="304">
        <v>44681</v>
      </c>
      <c r="K113" s="271">
        <v>1</v>
      </c>
      <c r="L113" s="272" t="s">
        <v>1352</v>
      </c>
      <c r="M113" s="272" t="s">
        <v>1353</v>
      </c>
      <c r="N113" s="272" t="s">
        <v>139</v>
      </c>
      <c r="O113" s="272" t="s">
        <v>139</v>
      </c>
      <c r="P113" s="272" t="s">
        <v>864</v>
      </c>
      <c r="Q113" s="275" t="s">
        <v>1354</v>
      </c>
      <c r="R113" s="275" t="s">
        <v>896</v>
      </c>
      <c r="S113" s="305">
        <v>0</v>
      </c>
      <c r="T113" s="305">
        <v>0</v>
      </c>
      <c r="U113" s="293" t="s">
        <v>886</v>
      </c>
      <c r="V113" s="315"/>
      <c r="W113" s="315"/>
      <c r="X113" s="517" t="s">
        <v>762</v>
      </c>
      <c r="Y113" s="447"/>
      <c r="Z113" s="448"/>
      <c r="AA113" s="295" t="s">
        <v>989</v>
      </c>
      <c r="AB113" s="340"/>
      <c r="AC113" s="206">
        <v>0</v>
      </c>
      <c r="AD113" s="296">
        <v>0</v>
      </c>
      <c r="AE113" s="297"/>
      <c r="AF113" s="322">
        <v>1</v>
      </c>
      <c r="AG113" s="299" t="s">
        <v>888</v>
      </c>
      <c r="AH113" s="326"/>
      <c r="AI113" s="285" t="s">
        <v>99</v>
      </c>
      <c r="AJ113" s="285" t="s">
        <v>99</v>
      </c>
      <c r="AK113" s="313" t="s">
        <v>100</v>
      </c>
      <c r="AL113" s="295" t="s">
        <v>874</v>
      </c>
      <c r="AM113" s="301"/>
      <c r="AN113" s="302">
        <v>0</v>
      </c>
      <c r="AO113" s="319">
        <v>0</v>
      </c>
      <c r="AP113" s="97" t="str">
        <f t="shared" si="0"/>
        <v/>
      </c>
      <c r="AQ113" s="551"/>
    </row>
    <row r="114" spans="1:43" ht="153" customHeight="1">
      <c r="A114" s="289"/>
      <c r="B114" s="289"/>
      <c r="C114" s="289"/>
      <c r="D114" s="289"/>
      <c r="E114" s="289"/>
      <c r="F114" s="289"/>
      <c r="G114" s="289"/>
      <c r="H114" s="289"/>
      <c r="I114" s="304">
        <v>44682</v>
      </c>
      <c r="J114" s="304">
        <v>44712</v>
      </c>
      <c r="K114" s="272"/>
      <c r="L114" s="272"/>
      <c r="M114" s="272"/>
      <c r="N114" s="518" t="s">
        <v>889</v>
      </c>
      <c r="O114" s="447"/>
      <c r="P114" s="448"/>
      <c r="Q114" s="275" t="s">
        <v>890</v>
      </c>
      <c r="R114" s="275" t="s">
        <v>740</v>
      </c>
      <c r="S114" s="305">
        <v>0</v>
      </c>
      <c r="T114" s="305">
        <v>0</v>
      </c>
      <c r="U114" s="306">
        <v>1</v>
      </c>
      <c r="V114" s="307" t="s">
        <v>1355</v>
      </c>
      <c r="W114" s="307" t="s">
        <v>1356</v>
      </c>
      <c r="X114" s="308" t="s">
        <v>99</v>
      </c>
      <c r="Y114" s="308" t="s">
        <v>99</v>
      </c>
      <c r="Z114" s="308" t="s">
        <v>969</v>
      </c>
      <c r="AA114" s="295" t="s">
        <v>1357</v>
      </c>
      <c r="AB114" s="295" t="s">
        <v>896</v>
      </c>
      <c r="AC114" s="206">
        <v>1</v>
      </c>
      <c r="AD114" s="296">
        <v>1</v>
      </c>
      <c r="AE114" s="297"/>
      <c r="AF114" s="322">
        <v>1</v>
      </c>
      <c r="AG114" s="299" t="s">
        <v>971</v>
      </c>
      <c r="AH114" s="326"/>
      <c r="AI114" s="285" t="s">
        <v>99</v>
      </c>
      <c r="AJ114" s="285" t="s">
        <v>99</v>
      </c>
      <c r="AK114" s="313" t="s">
        <v>100</v>
      </c>
      <c r="AL114" s="307" t="s">
        <v>898</v>
      </c>
      <c r="AM114" s="301"/>
      <c r="AN114" s="302">
        <v>0</v>
      </c>
      <c r="AO114" s="319">
        <v>0</v>
      </c>
      <c r="AP114" s="97" t="str">
        <f t="shared" si="0"/>
        <v/>
      </c>
      <c r="AQ114" s="551"/>
    </row>
    <row r="115" spans="1:43" ht="153" customHeight="1">
      <c r="A115" s="289"/>
      <c r="B115" s="289"/>
      <c r="C115" s="289"/>
      <c r="D115" s="289"/>
      <c r="E115" s="289"/>
      <c r="F115" s="289"/>
      <c r="G115" s="289"/>
      <c r="H115" s="289"/>
      <c r="I115" s="304">
        <v>44713</v>
      </c>
      <c r="J115" s="304">
        <v>44742</v>
      </c>
      <c r="K115" s="272"/>
      <c r="L115" s="272"/>
      <c r="M115" s="272"/>
      <c r="N115" s="518" t="s">
        <v>889</v>
      </c>
      <c r="O115" s="447"/>
      <c r="P115" s="448"/>
      <c r="Q115" s="275" t="s">
        <v>890</v>
      </c>
      <c r="R115" s="275" t="s">
        <v>740</v>
      </c>
      <c r="S115" s="305">
        <v>0</v>
      </c>
      <c r="T115" s="305">
        <v>0</v>
      </c>
      <c r="U115" s="306">
        <v>1</v>
      </c>
      <c r="V115" s="307" t="s">
        <v>1358</v>
      </c>
      <c r="W115" s="307" t="s">
        <v>1359</v>
      </c>
      <c r="X115" s="308" t="s">
        <v>99</v>
      </c>
      <c r="Y115" s="308" t="s">
        <v>99</v>
      </c>
      <c r="Z115" s="308" t="s">
        <v>969</v>
      </c>
      <c r="AA115" s="295" t="s">
        <v>1360</v>
      </c>
      <c r="AB115" s="295" t="s">
        <v>896</v>
      </c>
      <c r="AC115" s="206">
        <v>1</v>
      </c>
      <c r="AD115" s="296">
        <v>1</v>
      </c>
      <c r="AE115" s="297"/>
      <c r="AF115" s="322">
        <v>1</v>
      </c>
      <c r="AG115" s="299" t="s">
        <v>971</v>
      </c>
      <c r="AH115" s="326"/>
      <c r="AI115" s="285" t="s">
        <v>99</v>
      </c>
      <c r="AJ115" s="285" t="s">
        <v>99</v>
      </c>
      <c r="AK115" s="313" t="s">
        <v>100</v>
      </c>
      <c r="AL115" s="307" t="s">
        <v>898</v>
      </c>
      <c r="AM115" s="301"/>
      <c r="AN115" s="302">
        <v>0</v>
      </c>
      <c r="AO115" s="319">
        <v>0</v>
      </c>
      <c r="AP115" s="97" t="str">
        <f t="shared" si="0"/>
        <v/>
      </c>
      <c r="AQ115" s="551"/>
    </row>
    <row r="116" spans="1:43" ht="153" customHeight="1">
      <c r="A116" s="289"/>
      <c r="B116" s="289"/>
      <c r="C116" s="289"/>
      <c r="D116" s="289"/>
      <c r="E116" s="289"/>
      <c r="F116" s="289"/>
      <c r="G116" s="289"/>
      <c r="H116" s="289"/>
      <c r="I116" s="304">
        <v>44743</v>
      </c>
      <c r="J116" s="304">
        <v>44773</v>
      </c>
      <c r="K116" s="272"/>
      <c r="L116" s="272"/>
      <c r="M116" s="272"/>
      <c r="N116" s="518" t="s">
        <v>889</v>
      </c>
      <c r="O116" s="447"/>
      <c r="P116" s="448"/>
      <c r="Q116" s="275" t="s">
        <v>890</v>
      </c>
      <c r="R116" s="275" t="s">
        <v>740</v>
      </c>
      <c r="S116" s="305">
        <v>1</v>
      </c>
      <c r="T116" s="305">
        <v>1</v>
      </c>
      <c r="U116" s="306">
        <v>1</v>
      </c>
      <c r="V116" s="307" t="s">
        <v>1361</v>
      </c>
      <c r="W116" s="307" t="s">
        <v>1362</v>
      </c>
      <c r="X116" s="308" t="s">
        <v>99</v>
      </c>
      <c r="Y116" s="308" t="s">
        <v>99</v>
      </c>
      <c r="Z116" s="308" t="s">
        <v>969</v>
      </c>
      <c r="AA116" s="295" t="s">
        <v>1363</v>
      </c>
      <c r="AB116" s="295" t="s">
        <v>896</v>
      </c>
      <c r="AC116" s="206">
        <v>1</v>
      </c>
      <c r="AD116" s="296">
        <v>1</v>
      </c>
      <c r="AE116" s="297"/>
      <c r="AF116" s="322">
        <v>1</v>
      </c>
      <c r="AG116" s="299" t="s">
        <v>971</v>
      </c>
      <c r="AH116" s="326"/>
      <c r="AI116" s="285" t="s">
        <v>99</v>
      </c>
      <c r="AJ116" s="285" t="s">
        <v>99</v>
      </c>
      <c r="AK116" s="313" t="s">
        <v>100</v>
      </c>
      <c r="AL116" s="307" t="s">
        <v>898</v>
      </c>
      <c r="AM116" s="301"/>
      <c r="AN116" s="302">
        <v>0</v>
      </c>
      <c r="AO116" s="319">
        <v>0</v>
      </c>
      <c r="AP116" s="97">
        <f t="shared" si="0"/>
        <v>1</v>
      </c>
      <c r="AQ116" s="551"/>
    </row>
    <row r="117" spans="1:43" ht="153" customHeight="1">
      <c r="A117" s="289"/>
      <c r="B117" s="289"/>
      <c r="C117" s="289"/>
      <c r="D117" s="289"/>
      <c r="E117" s="289"/>
      <c r="F117" s="289"/>
      <c r="G117" s="289"/>
      <c r="H117" s="289"/>
      <c r="I117" s="304">
        <v>44774</v>
      </c>
      <c r="J117" s="304">
        <v>44804</v>
      </c>
      <c r="K117" s="272"/>
      <c r="L117" s="272"/>
      <c r="M117" s="272"/>
      <c r="N117" s="518" t="s">
        <v>889</v>
      </c>
      <c r="O117" s="447"/>
      <c r="P117" s="448"/>
      <c r="Q117" s="275" t="s">
        <v>890</v>
      </c>
      <c r="R117" s="275" t="s">
        <v>740</v>
      </c>
      <c r="S117" s="305">
        <v>1</v>
      </c>
      <c r="T117" s="305">
        <v>1</v>
      </c>
      <c r="U117" s="306">
        <v>1</v>
      </c>
      <c r="V117" s="307" t="s">
        <v>1364</v>
      </c>
      <c r="W117" s="307" t="s">
        <v>1365</v>
      </c>
      <c r="X117" s="308" t="s">
        <v>99</v>
      </c>
      <c r="Y117" s="308" t="s">
        <v>99</v>
      </c>
      <c r="Z117" s="308" t="s">
        <v>969</v>
      </c>
      <c r="AA117" s="295" t="s">
        <v>1366</v>
      </c>
      <c r="AB117" s="295" t="s">
        <v>896</v>
      </c>
      <c r="AC117" s="206">
        <v>0</v>
      </c>
      <c r="AD117" s="296">
        <v>1</v>
      </c>
      <c r="AE117" s="281"/>
      <c r="AF117" s="322">
        <v>1</v>
      </c>
      <c r="AG117" s="299" t="s">
        <v>971</v>
      </c>
      <c r="AH117" s="326"/>
      <c r="AI117" s="285" t="s">
        <v>99</v>
      </c>
      <c r="AJ117" s="285" t="s">
        <v>99</v>
      </c>
      <c r="AK117" s="313" t="s">
        <v>100</v>
      </c>
      <c r="AL117" s="307" t="s">
        <v>898</v>
      </c>
      <c r="AM117" s="301"/>
      <c r="AN117" s="302">
        <v>0</v>
      </c>
      <c r="AO117" s="319">
        <v>0</v>
      </c>
      <c r="AP117" s="97">
        <f t="shared" si="0"/>
        <v>1</v>
      </c>
      <c r="AQ117" s="551"/>
    </row>
    <row r="118" spans="1:43" ht="153" customHeight="1">
      <c r="A118" s="289"/>
      <c r="B118" s="289"/>
      <c r="C118" s="289"/>
      <c r="D118" s="289"/>
      <c r="E118" s="289"/>
      <c r="F118" s="289"/>
      <c r="G118" s="289"/>
      <c r="H118" s="289"/>
      <c r="I118" s="304">
        <v>44805</v>
      </c>
      <c r="J118" s="304">
        <v>44834</v>
      </c>
      <c r="K118" s="272"/>
      <c r="L118" s="272"/>
      <c r="M118" s="272"/>
      <c r="N118" s="518" t="s">
        <v>889</v>
      </c>
      <c r="O118" s="447"/>
      <c r="P118" s="448"/>
      <c r="Q118" s="275" t="s">
        <v>890</v>
      </c>
      <c r="R118" s="275" t="s">
        <v>740</v>
      </c>
      <c r="S118" s="305">
        <v>1</v>
      </c>
      <c r="T118" s="305">
        <v>1</v>
      </c>
      <c r="U118" s="293" t="s">
        <v>886</v>
      </c>
      <c r="V118" s="315"/>
      <c r="W118" s="315"/>
      <c r="X118" s="517" t="s">
        <v>889</v>
      </c>
      <c r="Y118" s="447"/>
      <c r="Z118" s="448"/>
      <c r="AA118" s="295" t="s">
        <v>890</v>
      </c>
      <c r="AB118" s="295" t="s">
        <v>740</v>
      </c>
      <c r="AC118" s="206">
        <v>0</v>
      </c>
      <c r="AD118" s="296">
        <v>0</v>
      </c>
      <c r="AE118" s="281"/>
      <c r="AF118" s="198">
        <v>1</v>
      </c>
      <c r="AG118" s="367" t="s">
        <v>1367</v>
      </c>
      <c r="AH118" s="369" t="s">
        <v>1368</v>
      </c>
      <c r="AI118" s="285" t="s">
        <v>99</v>
      </c>
      <c r="AJ118" s="285" t="s">
        <v>99</v>
      </c>
      <c r="AK118" s="313" t="s">
        <v>100</v>
      </c>
      <c r="AL118" s="295" t="s">
        <v>1369</v>
      </c>
      <c r="AM118" s="301" t="s">
        <v>896</v>
      </c>
      <c r="AN118" s="302">
        <v>1</v>
      </c>
      <c r="AO118" s="319">
        <v>1</v>
      </c>
      <c r="AP118" s="97">
        <f t="shared" si="0"/>
        <v>2</v>
      </c>
      <c r="AQ118" s="552"/>
    </row>
    <row r="119" spans="1:43" ht="153" customHeight="1">
      <c r="A119" s="289"/>
      <c r="B119" s="289"/>
      <c r="C119" s="289"/>
      <c r="D119" s="289"/>
      <c r="E119" s="289"/>
      <c r="F119" s="289"/>
      <c r="G119" s="289"/>
      <c r="H119" s="289"/>
      <c r="I119" s="304">
        <v>44835</v>
      </c>
      <c r="J119" s="304">
        <v>44865</v>
      </c>
      <c r="K119" s="272"/>
      <c r="L119" s="272"/>
      <c r="M119" s="272"/>
      <c r="N119" s="518" t="s">
        <v>889</v>
      </c>
      <c r="O119" s="447"/>
      <c r="P119" s="448"/>
      <c r="Q119" s="275" t="s">
        <v>890</v>
      </c>
      <c r="R119" s="275" t="s">
        <v>740</v>
      </c>
      <c r="S119" s="305">
        <v>1</v>
      </c>
      <c r="T119" s="305">
        <v>1</v>
      </c>
      <c r="U119" s="293" t="s">
        <v>886</v>
      </c>
      <c r="V119" s="315"/>
      <c r="W119" s="315"/>
      <c r="X119" s="517" t="s">
        <v>889</v>
      </c>
      <c r="Y119" s="447"/>
      <c r="Z119" s="448"/>
      <c r="AA119" s="295" t="s">
        <v>890</v>
      </c>
      <c r="AB119" s="295" t="s">
        <v>740</v>
      </c>
      <c r="AC119" s="206">
        <v>0</v>
      </c>
      <c r="AD119" s="296">
        <v>0</v>
      </c>
      <c r="AE119" s="281"/>
      <c r="AF119" s="198">
        <v>1</v>
      </c>
      <c r="AG119" s="367" t="s">
        <v>1367</v>
      </c>
      <c r="AH119" s="369" t="s">
        <v>1368</v>
      </c>
      <c r="AI119" s="285" t="s">
        <v>99</v>
      </c>
      <c r="AJ119" s="285" t="s">
        <v>99</v>
      </c>
      <c r="AK119" s="313" t="s">
        <v>100</v>
      </c>
      <c r="AL119" s="295" t="s">
        <v>1370</v>
      </c>
      <c r="AM119" s="301" t="s">
        <v>896</v>
      </c>
      <c r="AN119" s="302">
        <v>1</v>
      </c>
      <c r="AO119" s="319">
        <v>1</v>
      </c>
      <c r="AP119" s="97">
        <f t="shared" si="0"/>
        <v>2</v>
      </c>
      <c r="AQ119" s="552"/>
    </row>
    <row r="120" spans="1:43" ht="153" customHeight="1">
      <c r="A120" s="289"/>
      <c r="B120" s="289"/>
      <c r="C120" s="289"/>
      <c r="D120" s="289"/>
      <c r="E120" s="289"/>
      <c r="F120" s="289"/>
      <c r="G120" s="289"/>
      <c r="H120" s="289"/>
      <c r="I120" s="304">
        <v>44866</v>
      </c>
      <c r="J120" s="304">
        <v>44895</v>
      </c>
      <c r="K120" s="272"/>
      <c r="L120" s="272"/>
      <c r="M120" s="272"/>
      <c r="N120" s="518" t="s">
        <v>889</v>
      </c>
      <c r="O120" s="447"/>
      <c r="P120" s="448"/>
      <c r="Q120" s="275" t="s">
        <v>890</v>
      </c>
      <c r="R120" s="275" t="s">
        <v>740</v>
      </c>
      <c r="S120" s="305">
        <v>0</v>
      </c>
      <c r="T120" s="305">
        <v>0</v>
      </c>
      <c r="U120" s="293" t="s">
        <v>886</v>
      </c>
      <c r="V120" s="315"/>
      <c r="W120" s="315"/>
      <c r="X120" s="517" t="s">
        <v>889</v>
      </c>
      <c r="Y120" s="447"/>
      <c r="Z120" s="448"/>
      <c r="AA120" s="295" t="s">
        <v>890</v>
      </c>
      <c r="AB120" s="295" t="s">
        <v>740</v>
      </c>
      <c r="AC120" s="206">
        <v>0</v>
      </c>
      <c r="AD120" s="296">
        <v>0</v>
      </c>
      <c r="AE120" s="281"/>
      <c r="AF120" s="198">
        <v>1</v>
      </c>
      <c r="AG120" s="367" t="s">
        <v>1367</v>
      </c>
      <c r="AH120" s="369" t="s">
        <v>1368</v>
      </c>
      <c r="AI120" s="285" t="s">
        <v>99</v>
      </c>
      <c r="AJ120" s="285" t="s">
        <v>99</v>
      </c>
      <c r="AK120" s="313" t="s">
        <v>100</v>
      </c>
      <c r="AL120" s="295" t="s">
        <v>1371</v>
      </c>
      <c r="AM120" s="301" t="s">
        <v>896</v>
      </c>
      <c r="AN120" s="302">
        <v>1</v>
      </c>
      <c r="AO120" s="319">
        <v>1</v>
      </c>
      <c r="AP120" s="97">
        <f t="shared" si="0"/>
        <v>1</v>
      </c>
      <c r="AQ120" s="552"/>
    </row>
    <row r="121" spans="1:43" ht="153" customHeight="1">
      <c r="A121" s="289"/>
      <c r="B121" s="314"/>
      <c r="C121" s="314"/>
      <c r="D121" s="314"/>
      <c r="E121" s="314"/>
      <c r="F121" s="314"/>
      <c r="G121" s="314"/>
      <c r="H121" s="314"/>
      <c r="I121" s="304">
        <v>44896</v>
      </c>
      <c r="J121" s="304">
        <v>44926</v>
      </c>
      <c r="K121" s="272"/>
      <c r="L121" s="272"/>
      <c r="M121" s="272"/>
      <c r="N121" s="518" t="s">
        <v>889</v>
      </c>
      <c r="O121" s="447"/>
      <c r="P121" s="448"/>
      <c r="Q121" s="275" t="s">
        <v>890</v>
      </c>
      <c r="R121" s="275" t="s">
        <v>740</v>
      </c>
      <c r="S121" s="305">
        <v>0</v>
      </c>
      <c r="T121" s="305">
        <v>0</v>
      </c>
      <c r="U121" s="293" t="s">
        <v>886</v>
      </c>
      <c r="V121" s="315"/>
      <c r="W121" s="315"/>
      <c r="X121" s="517" t="s">
        <v>889</v>
      </c>
      <c r="Y121" s="447"/>
      <c r="Z121" s="448"/>
      <c r="AA121" s="295" t="s">
        <v>890</v>
      </c>
      <c r="AB121" s="295" t="s">
        <v>740</v>
      </c>
      <c r="AC121" s="206">
        <v>0</v>
      </c>
      <c r="AD121" s="296">
        <v>0</v>
      </c>
      <c r="AE121" s="281"/>
      <c r="AF121" s="198"/>
      <c r="AG121" s="299"/>
      <c r="AH121" s="326"/>
      <c r="AI121" s="331"/>
      <c r="AJ121" s="333"/>
      <c r="AK121" s="333"/>
      <c r="AL121" s="554" t="s">
        <v>1372</v>
      </c>
      <c r="AM121" s="301" t="s">
        <v>1296</v>
      </c>
      <c r="AN121" s="302">
        <v>1</v>
      </c>
      <c r="AO121" s="319">
        <v>1</v>
      </c>
      <c r="AP121" s="97">
        <f t="shared" si="0"/>
        <v>1</v>
      </c>
      <c r="AQ121" s="551"/>
    </row>
    <row r="122" spans="1:43" ht="153" customHeight="1">
      <c r="A122" s="289"/>
      <c r="B122" s="267">
        <v>44683</v>
      </c>
      <c r="C122" s="337" t="s">
        <v>1373</v>
      </c>
      <c r="D122" s="268" t="s">
        <v>1374</v>
      </c>
      <c r="E122" s="268" t="s">
        <v>1375</v>
      </c>
      <c r="F122" s="268" t="s">
        <v>1376</v>
      </c>
      <c r="G122" s="268" t="s">
        <v>90</v>
      </c>
      <c r="H122" s="268" t="s">
        <v>90</v>
      </c>
      <c r="I122" s="304">
        <v>44713</v>
      </c>
      <c r="J122" s="304">
        <v>44804</v>
      </c>
      <c r="K122" s="272"/>
      <c r="L122" s="272"/>
      <c r="M122" s="272"/>
      <c r="N122" s="518" t="s">
        <v>889</v>
      </c>
      <c r="O122" s="447"/>
      <c r="P122" s="448"/>
      <c r="Q122" s="275" t="s">
        <v>890</v>
      </c>
      <c r="R122" s="275" t="s">
        <v>740</v>
      </c>
      <c r="S122" s="305">
        <v>0</v>
      </c>
      <c r="T122" s="305">
        <v>0</v>
      </c>
      <c r="U122" s="306">
        <v>1</v>
      </c>
      <c r="V122" s="307" t="s">
        <v>1377</v>
      </c>
      <c r="W122" s="349" t="s">
        <v>1378</v>
      </c>
      <c r="X122" s="308" t="s">
        <v>99</v>
      </c>
      <c r="Y122" s="308" t="s">
        <v>99</v>
      </c>
      <c r="Z122" s="308" t="s">
        <v>1334</v>
      </c>
      <c r="AA122" s="295" t="s">
        <v>1379</v>
      </c>
      <c r="AB122" s="295" t="s">
        <v>1380</v>
      </c>
      <c r="AC122" s="206">
        <v>0</v>
      </c>
      <c r="AD122" s="296">
        <v>0</v>
      </c>
      <c r="AE122" s="281"/>
      <c r="AF122" s="311">
        <v>1</v>
      </c>
      <c r="AG122" s="299" t="s">
        <v>971</v>
      </c>
      <c r="AH122" s="350"/>
      <c r="AI122" s="285" t="s">
        <v>99</v>
      </c>
      <c r="AJ122" s="285" t="s">
        <v>99</v>
      </c>
      <c r="AK122" s="313" t="s">
        <v>100</v>
      </c>
      <c r="AL122" s="307" t="s">
        <v>898</v>
      </c>
      <c r="AM122" s="301" t="s">
        <v>1337</v>
      </c>
      <c r="AN122" s="302">
        <v>0</v>
      </c>
      <c r="AO122" s="319">
        <v>0</v>
      </c>
      <c r="AP122" s="97" t="str">
        <f t="shared" si="0"/>
        <v/>
      </c>
      <c r="AQ122" s="551"/>
    </row>
    <row r="123" spans="1:43" ht="153" customHeight="1">
      <c r="A123" s="289"/>
      <c r="B123" s="290">
        <v>44714</v>
      </c>
      <c r="C123" s="291" t="s">
        <v>1381</v>
      </c>
      <c r="D123" s="291" t="s">
        <v>1382</v>
      </c>
      <c r="E123" s="291" t="s">
        <v>1383</v>
      </c>
      <c r="F123" s="291" t="s">
        <v>1384</v>
      </c>
      <c r="G123" s="291" t="s">
        <v>1385</v>
      </c>
      <c r="H123" s="291" t="s">
        <v>1385</v>
      </c>
      <c r="I123" s="304">
        <v>44593</v>
      </c>
      <c r="J123" s="304">
        <v>44650</v>
      </c>
      <c r="K123" s="272" t="s">
        <v>1386</v>
      </c>
      <c r="L123" s="272" t="s">
        <v>1387</v>
      </c>
      <c r="M123" s="272" t="s">
        <v>1388</v>
      </c>
      <c r="N123" s="272" t="s">
        <v>139</v>
      </c>
      <c r="O123" s="272" t="s">
        <v>139</v>
      </c>
      <c r="P123" s="272" t="s">
        <v>1389</v>
      </c>
      <c r="Q123" s="275" t="s">
        <v>1390</v>
      </c>
      <c r="R123" s="275" t="s">
        <v>896</v>
      </c>
      <c r="S123" s="305">
        <v>0</v>
      </c>
      <c r="T123" s="305">
        <v>0</v>
      </c>
      <c r="U123" s="293" t="s">
        <v>886</v>
      </c>
      <c r="V123" s="315"/>
      <c r="W123" s="315"/>
      <c r="X123" s="517" t="s">
        <v>762</v>
      </c>
      <c r="Y123" s="447"/>
      <c r="Z123" s="448"/>
      <c r="AA123" s="295" t="s">
        <v>989</v>
      </c>
      <c r="AB123" s="340"/>
      <c r="AC123" s="206">
        <v>0</v>
      </c>
      <c r="AD123" s="296">
        <v>0</v>
      </c>
      <c r="AE123" s="297"/>
      <c r="AF123" s="311">
        <v>1</v>
      </c>
      <c r="AG123" s="299" t="s">
        <v>990</v>
      </c>
      <c r="AH123" s="326"/>
      <c r="AI123" s="285" t="s">
        <v>99</v>
      </c>
      <c r="AJ123" s="285" t="s">
        <v>99</v>
      </c>
      <c r="AK123" s="313" t="s">
        <v>100</v>
      </c>
      <c r="AL123" s="295" t="s">
        <v>874</v>
      </c>
      <c r="AM123" s="301"/>
      <c r="AN123" s="302">
        <v>0</v>
      </c>
      <c r="AO123" s="319">
        <v>0</v>
      </c>
      <c r="AP123" s="97" t="str">
        <f t="shared" si="0"/>
        <v/>
      </c>
      <c r="AQ123" s="551"/>
    </row>
    <row r="124" spans="1:43" ht="153" customHeight="1">
      <c r="A124" s="289"/>
      <c r="B124" s="289"/>
      <c r="C124" s="289"/>
      <c r="D124" s="289"/>
      <c r="E124" s="289"/>
      <c r="F124" s="289"/>
      <c r="G124" s="289"/>
      <c r="H124" s="289"/>
      <c r="I124" s="304">
        <v>44652</v>
      </c>
      <c r="J124" s="304">
        <v>44712</v>
      </c>
      <c r="K124" s="272"/>
      <c r="L124" s="272"/>
      <c r="M124" s="272"/>
      <c r="N124" s="518" t="s">
        <v>889</v>
      </c>
      <c r="O124" s="447"/>
      <c r="P124" s="448"/>
      <c r="Q124" s="275" t="s">
        <v>890</v>
      </c>
      <c r="R124" s="275" t="s">
        <v>740</v>
      </c>
      <c r="S124" s="305">
        <v>0</v>
      </c>
      <c r="T124" s="305">
        <v>0</v>
      </c>
      <c r="U124" s="306">
        <v>1</v>
      </c>
      <c r="V124" s="307" t="s">
        <v>1391</v>
      </c>
      <c r="W124" s="307" t="s">
        <v>1392</v>
      </c>
      <c r="X124" s="308" t="s">
        <v>99</v>
      </c>
      <c r="Y124" s="308" t="s">
        <v>99</v>
      </c>
      <c r="Z124" s="308" t="s">
        <v>1393</v>
      </c>
      <c r="AA124" s="295" t="s">
        <v>1394</v>
      </c>
      <c r="AB124" s="295" t="s">
        <v>896</v>
      </c>
      <c r="AC124" s="206">
        <v>1</v>
      </c>
      <c r="AD124" s="296">
        <v>1</v>
      </c>
      <c r="AE124" s="297"/>
      <c r="AF124" s="311">
        <v>1</v>
      </c>
      <c r="AG124" s="299" t="s">
        <v>1395</v>
      </c>
      <c r="AH124" s="326" t="s">
        <v>1396</v>
      </c>
      <c r="AI124" s="285" t="s">
        <v>99</v>
      </c>
      <c r="AJ124" s="285" t="s">
        <v>99</v>
      </c>
      <c r="AK124" s="313" t="s">
        <v>100</v>
      </c>
      <c r="AL124" s="307" t="s">
        <v>898</v>
      </c>
      <c r="AM124" s="301"/>
      <c r="AN124" s="302">
        <v>0</v>
      </c>
      <c r="AO124" s="319">
        <v>0</v>
      </c>
      <c r="AP124" s="97" t="str">
        <f t="shared" si="0"/>
        <v/>
      </c>
      <c r="AQ124" s="551"/>
    </row>
    <row r="125" spans="1:43" ht="153" customHeight="1">
      <c r="A125" s="289"/>
      <c r="B125" s="289"/>
      <c r="C125" s="289"/>
      <c r="D125" s="289"/>
      <c r="E125" s="289"/>
      <c r="F125" s="289"/>
      <c r="G125" s="289"/>
      <c r="H125" s="289"/>
      <c r="I125" s="304">
        <v>44713</v>
      </c>
      <c r="J125" s="304">
        <v>44773</v>
      </c>
      <c r="K125" s="272"/>
      <c r="L125" s="272"/>
      <c r="M125" s="272"/>
      <c r="N125" s="518" t="s">
        <v>889</v>
      </c>
      <c r="O125" s="447"/>
      <c r="P125" s="448"/>
      <c r="Q125" s="275" t="s">
        <v>890</v>
      </c>
      <c r="R125" s="275" t="s">
        <v>740</v>
      </c>
      <c r="S125" s="305">
        <v>0</v>
      </c>
      <c r="T125" s="305">
        <v>0</v>
      </c>
      <c r="U125" s="306">
        <v>1</v>
      </c>
      <c r="V125" s="307" t="s">
        <v>1391</v>
      </c>
      <c r="W125" s="307" t="s">
        <v>1392</v>
      </c>
      <c r="X125" s="308" t="s">
        <v>99</v>
      </c>
      <c r="Y125" s="308" t="s">
        <v>99</v>
      </c>
      <c r="Z125" s="308" t="s">
        <v>1393</v>
      </c>
      <c r="AA125" s="295" t="s">
        <v>1394</v>
      </c>
      <c r="AB125" s="295" t="s">
        <v>896</v>
      </c>
      <c r="AC125" s="206">
        <v>1</v>
      </c>
      <c r="AD125" s="296">
        <v>1</v>
      </c>
      <c r="AE125" s="297"/>
      <c r="AF125" s="311">
        <v>1</v>
      </c>
      <c r="AG125" s="299" t="s">
        <v>971</v>
      </c>
      <c r="AH125" s="316" t="s">
        <v>1397</v>
      </c>
      <c r="AI125" s="285" t="s">
        <v>99</v>
      </c>
      <c r="AJ125" s="285" t="s">
        <v>99</v>
      </c>
      <c r="AK125" s="313" t="s">
        <v>100</v>
      </c>
      <c r="AL125" s="307" t="s">
        <v>898</v>
      </c>
      <c r="AM125" s="301"/>
      <c r="AN125" s="302">
        <v>0</v>
      </c>
      <c r="AO125" s="319">
        <v>0</v>
      </c>
      <c r="AP125" s="97" t="str">
        <f t="shared" si="0"/>
        <v/>
      </c>
      <c r="AQ125" s="551"/>
    </row>
    <row r="126" spans="1:43" ht="153" customHeight="1">
      <c r="A126" s="289"/>
      <c r="B126" s="289"/>
      <c r="C126" s="289"/>
      <c r="D126" s="289"/>
      <c r="E126" s="289"/>
      <c r="F126" s="289"/>
      <c r="G126" s="289"/>
      <c r="H126" s="289"/>
      <c r="I126" s="304">
        <v>44774</v>
      </c>
      <c r="J126" s="304">
        <v>44834</v>
      </c>
      <c r="K126" s="272"/>
      <c r="L126" s="272"/>
      <c r="M126" s="272"/>
      <c r="N126" s="518" t="s">
        <v>889</v>
      </c>
      <c r="O126" s="447"/>
      <c r="P126" s="448"/>
      <c r="Q126" s="275" t="s">
        <v>890</v>
      </c>
      <c r="R126" s="275" t="s">
        <v>740</v>
      </c>
      <c r="S126" s="305">
        <v>0</v>
      </c>
      <c r="T126" s="305">
        <v>0</v>
      </c>
      <c r="U126" s="293" t="s">
        <v>886</v>
      </c>
      <c r="V126" s="315"/>
      <c r="W126" s="315"/>
      <c r="X126" s="517" t="s">
        <v>889</v>
      </c>
      <c r="Y126" s="447"/>
      <c r="Z126" s="448"/>
      <c r="AA126" s="295" t="s">
        <v>890</v>
      </c>
      <c r="AB126" s="295" t="s">
        <v>740</v>
      </c>
      <c r="AC126" s="206">
        <v>0</v>
      </c>
      <c r="AD126" s="296">
        <v>0</v>
      </c>
      <c r="AE126" s="281"/>
      <c r="AF126" s="311">
        <v>1</v>
      </c>
      <c r="AG126" s="299" t="s">
        <v>1398</v>
      </c>
      <c r="AH126" s="316" t="s">
        <v>1397</v>
      </c>
      <c r="AI126" s="285" t="s">
        <v>99</v>
      </c>
      <c r="AJ126" s="285" t="s">
        <v>99</v>
      </c>
      <c r="AK126" s="313" t="s">
        <v>100</v>
      </c>
      <c r="AL126" s="295" t="s">
        <v>1399</v>
      </c>
      <c r="AM126" s="301" t="s">
        <v>896</v>
      </c>
      <c r="AN126" s="302">
        <v>1</v>
      </c>
      <c r="AO126" s="319">
        <v>1</v>
      </c>
      <c r="AP126" s="97">
        <f t="shared" si="0"/>
        <v>1</v>
      </c>
      <c r="AQ126" s="551"/>
    </row>
    <row r="127" spans="1:43" ht="153" customHeight="1">
      <c r="A127" s="289"/>
      <c r="B127" s="289"/>
      <c r="C127" s="289"/>
      <c r="D127" s="289"/>
      <c r="E127" s="289"/>
      <c r="F127" s="289"/>
      <c r="G127" s="289"/>
      <c r="H127" s="289"/>
      <c r="I127" s="304">
        <v>44835</v>
      </c>
      <c r="J127" s="304">
        <v>44895</v>
      </c>
      <c r="K127" s="272"/>
      <c r="L127" s="272"/>
      <c r="M127" s="272"/>
      <c r="N127" s="518" t="s">
        <v>889</v>
      </c>
      <c r="O127" s="447"/>
      <c r="P127" s="448"/>
      <c r="Q127" s="275" t="s">
        <v>890</v>
      </c>
      <c r="R127" s="275" t="s">
        <v>740</v>
      </c>
      <c r="S127" s="305">
        <v>0</v>
      </c>
      <c r="T127" s="305">
        <v>0</v>
      </c>
      <c r="U127" s="293" t="s">
        <v>886</v>
      </c>
      <c r="V127" s="315"/>
      <c r="W127" s="315"/>
      <c r="X127" s="517" t="s">
        <v>889</v>
      </c>
      <c r="Y127" s="447"/>
      <c r="Z127" s="448"/>
      <c r="AA127" s="295" t="s">
        <v>890</v>
      </c>
      <c r="AB127" s="295" t="s">
        <v>740</v>
      </c>
      <c r="AC127" s="206">
        <v>0</v>
      </c>
      <c r="AD127" s="296">
        <v>0</v>
      </c>
      <c r="AE127" s="281"/>
      <c r="AF127" s="311">
        <v>1</v>
      </c>
      <c r="AG127" s="299" t="s">
        <v>1398</v>
      </c>
      <c r="AH127" s="316" t="s">
        <v>1397</v>
      </c>
      <c r="AI127" s="285" t="s">
        <v>99</v>
      </c>
      <c r="AJ127" s="285" t="s">
        <v>99</v>
      </c>
      <c r="AK127" s="313" t="s">
        <v>100</v>
      </c>
      <c r="AL127" s="295" t="s">
        <v>1400</v>
      </c>
      <c r="AM127" s="301" t="s">
        <v>896</v>
      </c>
      <c r="AN127" s="302">
        <v>1</v>
      </c>
      <c r="AO127" s="319">
        <v>1</v>
      </c>
      <c r="AP127" s="97">
        <f t="shared" si="0"/>
        <v>1</v>
      </c>
      <c r="AQ127" s="551"/>
    </row>
    <row r="128" spans="1:43" ht="153" customHeight="1">
      <c r="A128" s="314"/>
      <c r="B128" s="314"/>
      <c r="C128" s="314"/>
      <c r="D128" s="314"/>
      <c r="E128" s="314"/>
      <c r="F128" s="314"/>
      <c r="G128" s="314"/>
      <c r="H128" s="314"/>
      <c r="I128" s="304">
        <v>44896</v>
      </c>
      <c r="J128" s="304">
        <v>44915</v>
      </c>
      <c r="K128" s="272"/>
      <c r="L128" s="272"/>
      <c r="M128" s="272"/>
      <c r="N128" s="518" t="s">
        <v>889</v>
      </c>
      <c r="O128" s="447"/>
      <c r="P128" s="448"/>
      <c r="Q128" s="275" t="s">
        <v>890</v>
      </c>
      <c r="R128" s="275" t="s">
        <v>740</v>
      </c>
      <c r="S128" s="305">
        <v>0</v>
      </c>
      <c r="T128" s="305">
        <v>0</v>
      </c>
      <c r="U128" s="293" t="s">
        <v>886</v>
      </c>
      <c r="V128" s="315"/>
      <c r="W128" s="315"/>
      <c r="X128" s="517" t="s">
        <v>889</v>
      </c>
      <c r="Y128" s="447"/>
      <c r="Z128" s="448"/>
      <c r="AA128" s="295" t="s">
        <v>890</v>
      </c>
      <c r="AB128" s="295" t="s">
        <v>740</v>
      </c>
      <c r="AC128" s="206">
        <v>0</v>
      </c>
      <c r="AD128" s="296">
        <v>0</v>
      </c>
      <c r="AE128" s="281"/>
      <c r="AF128" s="311">
        <v>1</v>
      </c>
      <c r="AG128" s="299" t="s">
        <v>1398</v>
      </c>
      <c r="AH128" s="316" t="s">
        <v>1397</v>
      </c>
      <c r="AI128" s="285" t="s">
        <v>99</v>
      </c>
      <c r="AJ128" s="285" t="s">
        <v>99</v>
      </c>
      <c r="AK128" s="313" t="s">
        <v>100</v>
      </c>
      <c r="AL128" s="295" t="s">
        <v>1401</v>
      </c>
      <c r="AM128" s="301" t="s">
        <v>896</v>
      </c>
      <c r="AN128" s="302">
        <v>1</v>
      </c>
      <c r="AO128" s="319">
        <v>1</v>
      </c>
      <c r="AP128" s="97">
        <f t="shared" si="0"/>
        <v>1</v>
      </c>
      <c r="AQ128" s="551"/>
    </row>
    <row r="129" spans="1:43" ht="330.75" customHeight="1">
      <c r="A129" s="266" t="s">
        <v>1402</v>
      </c>
      <c r="B129" s="267">
        <v>44564</v>
      </c>
      <c r="C129" s="268" t="s">
        <v>1403</v>
      </c>
      <c r="D129" s="268" t="s">
        <v>1404</v>
      </c>
      <c r="E129" s="268" t="s">
        <v>1405</v>
      </c>
      <c r="F129" s="268" t="s">
        <v>1406</v>
      </c>
      <c r="G129" s="268" t="s">
        <v>1407</v>
      </c>
      <c r="H129" s="268" t="s">
        <v>861</v>
      </c>
      <c r="I129" s="304">
        <v>44593</v>
      </c>
      <c r="J129" s="304">
        <v>44895</v>
      </c>
      <c r="K129" s="271">
        <v>0.2</v>
      </c>
      <c r="L129" s="329" t="s">
        <v>1408</v>
      </c>
      <c r="M129" s="330" t="s">
        <v>1409</v>
      </c>
      <c r="N129" s="272"/>
      <c r="O129" s="272"/>
      <c r="P129" s="272" t="s">
        <v>1076</v>
      </c>
      <c r="Q129" s="275" t="s">
        <v>1410</v>
      </c>
      <c r="R129" s="275" t="s">
        <v>896</v>
      </c>
      <c r="S129" s="305">
        <v>1</v>
      </c>
      <c r="T129" s="305">
        <v>1</v>
      </c>
      <c r="U129" s="306">
        <v>0.7</v>
      </c>
      <c r="V129" s="307" t="s">
        <v>1411</v>
      </c>
      <c r="W129" s="307" t="s">
        <v>1412</v>
      </c>
      <c r="X129" s="308" t="s">
        <v>99</v>
      </c>
      <c r="Y129" s="308" t="s">
        <v>99</v>
      </c>
      <c r="Z129" s="308" t="s">
        <v>1413</v>
      </c>
      <c r="AA129" s="295" t="s">
        <v>1414</v>
      </c>
      <c r="AB129" s="295" t="s">
        <v>896</v>
      </c>
      <c r="AC129" s="206">
        <v>0</v>
      </c>
      <c r="AD129" s="296">
        <v>0</v>
      </c>
      <c r="AE129" s="281"/>
      <c r="AF129" s="311">
        <v>0.7</v>
      </c>
      <c r="AG129" s="299" t="s">
        <v>1415</v>
      </c>
      <c r="AH129" s="316" t="s">
        <v>1416</v>
      </c>
      <c r="AI129" s="285" t="s">
        <v>212</v>
      </c>
      <c r="AJ129" s="285" t="s">
        <v>212</v>
      </c>
      <c r="AK129" s="285" t="s">
        <v>1417</v>
      </c>
      <c r="AL129" s="295" t="s">
        <v>1418</v>
      </c>
      <c r="AM129" s="301" t="s">
        <v>1419</v>
      </c>
      <c r="AN129" s="302">
        <v>1</v>
      </c>
      <c r="AO129" s="303">
        <v>0.7</v>
      </c>
      <c r="AP129" s="97">
        <f t="shared" si="0"/>
        <v>1.7</v>
      </c>
      <c r="AQ129" s="551"/>
    </row>
    <row r="130" spans="1:43" ht="330.75" customHeight="1">
      <c r="A130" s="289"/>
      <c r="B130" s="267">
        <v>44595</v>
      </c>
      <c r="C130" s="337" t="s">
        <v>1420</v>
      </c>
      <c r="D130" s="342" t="s">
        <v>1421</v>
      </c>
      <c r="E130" s="268" t="s">
        <v>1422</v>
      </c>
      <c r="F130" s="342" t="s">
        <v>1423</v>
      </c>
      <c r="G130" s="268" t="s">
        <v>1424</v>
      </c>
      <c r="H130" s="268" t="s">
        <v>861</v>
      </c>
      <c r="I130" s="304">
        <v>44562</v>
      </c>
      <c r="J130" s="304">
        <v>44651</v>
      </c>
      <c r="K130" s="271">
        <v>0.5</v>
      </c>
      <c r="L130" s="272" t="s">
        <v>1425</v>
      </c>
      <c r="M130" s="272" t="s">
        <v>1426</v>
      </c>
      <c r="N130" s="272" t="s">
        <v>93</v>
      </c>
      <c r="O130" s="272" t="s">
        <v>93</v>
      </c>
      <c r="P130" s="272" t="s">
        <v>1427</v>
      </c>
      <c r="Q130" s="275" t="s">
        <v>1428</v>
      </c>
      <c r="R130" s="275" t="s">
        <v>1429</v>
      </c>
      <c r="S130" s="305">
        <v>0</v>
      </c>
      <c r="T130" s="305">
        <v>0</v>
      </c>
      <c r="U130" s="306">
        <v>0.7</v>
      </c>
      <c r="V130" s="307" t="s">
        <v>1430</v>
      </c>
      <c r="W130" s="307" t="s">
        <v>1431</v>
      </c>
      <c r="X130" s="308" t="s">
        <v>212</v>
      </c>
      <c r="Y130" s="308" t="s">
        <v>212</v>
      </c>
      <c r="Z130" s="308" t="s">
        <v>1432</v>
      </c>
      <c r="AA130" s="295" t="s">
        <v>1433</v>
      </c>
      <c r="AB130" s="295" t="s">
        <v>1019</v>
      </c>
      <c r="AC130" s="206">
        <v>0</v>
      </c>
      <c r="AD130" s="296">
        <v>0.5</v>
      </c>
      <c r="AE130" s="297"/>
      <c r="AF130" s="311">
        <v>1</v>
      </c>
      <c r="AG130" s="299" t="s">
        <v>1434</v>
      </c>
      <c r="AH130" s="366" t="s">
        <v>1435</v>
      </c>
      <c r="AI130" s="285" t="s">
        <v>99</v>
      </c>
      <c r="AJ130" s="285" t="s">
        <v>99</v>
      </c>
      <c r="AK130" s="313" t="s">
        <v>100</v>
      </c>
      <c r="AL130" s="295" t="s">
        <v>1436</v>
      </c>
      <c r="AM130" s="301" t="s">
        <v>1437</v>
      </c>
      <c r="AN130" s="302">
        <v>0</v>
      </c>
      <c r="AO130" s="303">
        <v>0</v>
      </c>
      <c r="AP130" s="97" t="str">
        <f t="shared" si="0"/>
        <v/>
      </c>
      <c r="AQ130" s="551"/>
    </row>
    <row r="131" spans="1:43" ht="153" customHeight="1">
      <c r="A131" s="289"/>
      <c r="B131" s="290">
        <v>44623</v>
      </c>
      <c r="C131" s="291" t="s">
        <v>1438</v>
      </c>
      <c r="D131" s="353" t="s">
        <v>1439</v>
      </c>
      <c r="E131" s="291" t="s">
        <v>1440</v>
      </c>
      <c r="F131" s="353" t="s">
        <v>1441</v>
      </c>
      <c r="G131" s="291" t="s">
        <v>151</v>
      </c>
      <c r="H131" s="291" t="s">
        <v>90</v>
      </c>
      <c r="I131" s="304">
        <v>44652</v>
      </c>
      <c r="J131" s="304">
        <v>44681</v>
      </c>
      <c r="K131" s="271">
        <v>1</v>
      </c>
      <c r="L131" s="272" t="s">
        <v>1442</v>
      </c>
      <c r="M131" s="272" t="s">
        <v>1443</v>
      </c>
      <c r="N131" s="272" t="s">
        <v>139</v>
      </c>
      <c r="O131" s="272" t="s">
        <v>139</v>
      </c>
      <c r="P131" s="272" t="s">
        <v>864</v>
      </c>
      <c r="Q131" s="275" t="s">
        <v>1444</v>
      </c>
      <c r="R131" s="275" t="s">
        <v>1445</v>
      </c>
      <c r="S131" s="305">
        <v>0</v>
      </c>
      <c r="T131" s="305">
        <v>0</v>
      </c>
      <c r="U131" s="293" t="s">
        <v>886</v>
      </c>
      <c r="V131" s="315"/>
      <c r="W131" s="315"/>
      <c r="X131" s="517" t="s">
        <v>762</v>
      </c>
      <c r="Y131" s="447"/>
      <c r="Z131" s="448"/>
      <c r="AA131" s="295" t="s">
        <v>874</v>
      </c>
      <c r="AB131" s="295" t="s">
        <v>1446</v>
      </c>
      <c r="AC131" s="206">
        <v>0</v>
      </c>
      <c r="AD131" s="296">
        <v>0</v>
      </c>
      <c r="AE131" s="297"/>
      <c r="AF131" s="372">
        <v>1</v>
      </c>
      <c r="AG131" s="373" t="s">
        <v>1447</v>
      </c>
      <c r="AH131" s="326" t="s">
        <v>1448</v>
      </c>
      <c r="AI131" s="285" t="s">
        <v>99</v>
      </c>
      <c r="AJ131" s="285" t="s">
        <v>99</v>
      </c>
      <c r="AK131" s="313" t="s">
        <v>100</v>
      </c>
      <c r="AL131" s="295" t="s">
        <v>874</v>
      </c>
      <c r="AM131" s="301"/>
      <c r="AN131" s="302">
        <v>0</v>
      </c>
      <c r="AO131" s="303">
        <v>0</v>
      </c>
      <c r="AP131" s="97" t="str">
        <f t="shared" si="0"/>
        <v/>
      </c>
      <c r="AQ131" s="551"/>
    </row>
    <row r="132" spans="1:43" ht="153" customHeight="1">
      <c r="A132" s="289"/>
      <c r="B132" s="289"/>
      <c r="C132" s="289"/>
      <c r="D132" s="289"/>
      <c r="E132" s="289"/>
      <c r="F132" s="289"/>
      <c r="G132" s="289"/>
      <c r="H132" s="289"/>
      <c r="I132" s="304">
        <v>44743</v>
      </c>
      <c r="J132" s="304">
        <v>44772</v>
      </c>
      <c r="K132" s="272"/>
      <c r="L132" s="272"/>
      <c r="M132" s="272"/>
      <c r="N132" s="518" t="s">
        <v>889</v>
      </c>
      <c r="O132" s="447"/>
      <c r="P132" s="448"/>
      <c r="Q132" s="275" t="s">
        <v>890</v>
      </c>
      <c r="R132" s="275" t="s">
        <v>740</v>
      </c>
      <c r="S132" s="305">
        <v>0</v>
      </c>
      <c r="T132" s="305">
        <v>0</v>
      </c>
      <c r="U132" s="306">
        <v>1</v>
      </c>
      <c r="V132" s="307" t="s">
        <v>1449</v>
      </c>
      <c r="W132" s="307" t="s">
        <v>1450</v>
      </c>
      <c r="X132" s="308" t="s">
        <v>139</v>
      </c>
      <c r="Y132" s="308" t="s">
        <v>139</v>
      </c>
      <c r="Z132" s="308" t="s">
        <v>1451</v>
      </c>
      <c r="AA132" s="295" t="s">
        <v>1452</v>
      </c>
      <c r="AB132" s="295" t="s">
        <v>896</v>
      </c>
      <c r="AC132" s="206">
        <v>1</v>
      </c>
      <c r="AD132" s="296">
        <v>1</v>
      </c>
      <c r="AE132" s="297"/>
      <c r="AF132" s="311">
        <v>1</v>
      </c>
      <c r="AG132" s="299" t="s">
        <v>897</v>
      </c>
      <c r="AH132" s="326"/>
      <c r="AI132" s="285" t="s">
        <v>99</v>
      </c>
      <c r="AJ132" s="285" t="s">
        <v>99</v>
      </c>
      <c r="AK132" s="313" t="s">
        <v>100</v>
      </c>
      <c r="AL132" s="307" t="s">
        <v>898</v>
      </c>
      <c r="AM132" s="301"/>
      <c r="AN132" s="302">
        <v>0</v>
      </c>
      <c r="AO132" s="303">
        <v>0</v>
      </c>
      <c r="AP132" s="97" t="str">
        <f t="shared" si="0"/>
        <v/>
      </c>
      <c r="AQ132" s="551"/>
    </row>
    <row r="133" spans="1:43" ht="261.75" customHeight="1">
      <c r="A133" s="289"/>
      <c r="B133" s="314"/>
      <c r="C133" s="314"/>
      <c r="D133" s="314"/>
      <c r="E133" s="314"/>
      <c r="F133" s="314"/>
      <c r="G133" s="314"/>
      <c r="H133" s="314"/>
      <c r="I133" s="304">
        <v>44835</v>
      </c>
      <c r="J133" s="304">
        <v>44864</v>
      </c>
      <c r="K133" s="272"/>
      <c r="L133" s="272"/>
      <c r="M133" s="272"/>
      <c r="N133" s="518" t="s">
        <v>889</v>
      </c>
      <c r="O133" s="447"/>
      <c r="P133" s="448"/>
      <c r="Q133" s="275" t="s">
        <v>890</v>
      </c>
      <c r="R133" s="275" t="s">
        <v>740</v>
      </c>
      <c r="S133" s="305">
        <v>0</v>
      </c>
      <c r="T133" s="305">
        <v>0</v>
      </c>
      <c r="U133" s="293" t="s">
        <v>886</v>
      </c>
      <c r="V133" s="315"/>
      <c r="W133" s="315"/>
      <c r="X133" s="517" t="s">
        <v>889</v>
      </c>
      <c r="Y133" s="447"/>
      <c r="Z133" s="448"/>
      <c r="AA133" s="295" t="s">
        <v>890</v>
      </c>
      <c r="AB133" s="295" t="s">
        <v>740</v>
      </c>
      <c r="AC133" s="206">
        <v>0</v>
      </c>
      <c r="AD133" s="296">
        <v>0</v>
      </c>
      <c r="AE133" s="281"/>
      <c r="AF133" s="311">
        <v>0.9</v>
      </c>
      <c r="AG133" s="355" t="s">
        <v>1453</v>
      </c>
      <c r="AH133" s="374" t="s">
        <v>1454</v>
      </c>
      <c r="AI133" s="285" t="s">
        <v>212</v>
      </c>
      <c r="AJ133" s="300" t="s">
        <v>212</v>
      </c>
      <c r="AK133" s="375" t="s">
        <v>1455</v>
      </c>
      <c r="AL133" s="309" t="s">
        <v>1456</v>
      </c>
      <c r="AM133" s="301" t="s">
        <v>1457</v>
      </c>
      <c r="AN133" s="302">
        <v>1</v>
      </c>
      <c r="AO133" s="303">
        <v>0</v>
      </c>
      <c r="AP133" s="97">
        <f t="shared" si="0"/>
        <v>0</v>
      </c>
      <c r="AQ133" s="551"/>
    </row>
    <row r="134" spans="1:43" ht="153" customHeight="1">
      <c r="A134" s="289"/>
      <c r="B134" s="290">
        <v>44654</v>
      </c>
      <c r="C134" s="376" t="s">
        <v>1458</v>
      </c>
      <c r="D134" s="291" t="s">
        <v>1459</v>
      </c>
      <c r="E134" s="291" t="s">
        <v>1460</v>
      </c>
      <c r="F134" s="291" t="s">
        <v>1461</v>
      </c>
      <c r="G134" s="291" t="s">
        <v>1462</v>
      </c>
      <c r="H134" s="291" t="s">
        <v>1462</v>
      </c>
      <c r="I134" s="304">
        <v>44652</v>
      </c>
      <c r="J134" s="304">
        <v>44681</v>
      </c>
      <c r="K134" s="271">
        <v>1</v>
      </c>
      <c r="L134" s="272" t="s">
        <v>1463</v>
      </c>
      <c r="M134" s="272">
        <v>20227100111733</v>
      </c>
      <c r="N134" s="272" t="s">
        <v>139</v>
      </c>
      <c r="O134" s="272" t="s">
        <v>139</v>
      </c>
      <c r="P134" s="272" t="s">
        <v>864</v>
      </c>
      <c r="Q134" s="275" t="s">
        <v>1464</v>
      </c>
      <c r="R134" s="275" t="s">
        <v>896</v>
      </c>
      <c r="S134" s="305">
        <v>0</v>
      </c>
      <c r="T134" s="305">
        <v>0</v>
      </c>
      <c r="U134" s="293" t="s">
        <v>886</v>
      </c>
      <c r="V134" s="315"/>
      <c r="W134" s="315"/>
      <c r="X134" s="517" t="s">
        <v>762</v>
      </c>
      <c r="Y134" s="447"/>
      <c r="Z134" s="448"/>
      <c r="AA134" s="295" t="s">
        <v>989</v>
      </c>
      <c r="AB134" s="340"/>
      <c r="AC134" s="206">
        <v>0</v>
      </c>
      <c r="AD134" s="296">
        <v>0</v>
      </c>
      <c r="AE134" s="297"/>
      <c r="AF134" s="356">
        <v>1</v>
      </c>
      <c r="AG134" s="377" t="s">
        <v>1465</v>
      </c>
      <c r="AH134" s="378" t="s">
        <v>1466</v>
      </c>
      <c r="AI134" s="285" t="s">
        <v>99</v>
      </c>
      <c r="AJ134" s="285" t="s">
        <v>99</v>
      </c>
      <c r="AK134" s="313" t="s">
        <v>100</v>
      </c>
      <c r="AL134" s="295" t="s">
        <v>874</v>
      </c>
      <c r="AM134" s="301"/>
      <c r="AN134" s="302">
        <v>0</v>
      </c>
      <c r="AO134" s="303">
        <v>0</v>
      </c>
      <c r="AP134" s="97" t="str">
        <f t="shared" si="0"/>
        <v/>
      </c>
      <c r="AQ134" s="551"/>
    </row>
    <row r="135" spans="1:43" ht="153" customHeight="1">
      <c r="A135" s="289"/>
      <c r="B135" s="289"/>
      <c r="C135" s="289"/>
      <c r="D135" s="289"/>
      <c r="E135" s="289"/>
      <c r="F135" s="289"/>
      <c r="G135" s="289"/>
      <c r="H135" s="289"/>
      <c r="I135" s="304">
        <v>44743</v>
      </c>
      <c r="J135" s="304">
        <v>44772</v>
      </c>
      <c r="K135" s="272"/>
      <c r="L135" s="272"/>
      <c r="M135" s="272"/>
      <c r="N135" s="518" t="s">
        <v>889</v>
      </c>
      <c r="O135" s="447"/>
      <c r="P135" s="448"/>
      <c r="Q135" s="275" t="s">
        <v>890</v>
      </c>
      <c r="R135" s="275" t="s">
        <v>740</v>
      </c>
      <c r="S135" s="305">
        <v>0</v>
      </c>
      <c r="T135" s="305">
        <v>0</v>
      </c>
      <c r="U135" s="306">
        <v>1</v>
      </c>
      <c r="V135" s="307" t="s">
        <v>1467</v>
      </c>
      <c r="W135" s="307" t="s">
        <v>1468</v>
      </c>
      <c r="X135" s="308" t="s">
        <v>99</v>
      </c>
      <c r="Y135" s="308" t="s">
        <v>99</v>
      </c>
      <c r="Z135" s="308" t="s">
        <v>1469</v>
      </c>
      <c r="AA135" s="295" t="s">
        <v>1470</v>
      </c>
      <c r="AB135" s="295" t="s">
        <v>896</v>
      </c>
      <c r="AC135" s="206">
        <v>1</v>
      </c>
      <c r="AD135" s="296">
        <v>1</v>
      </c>
      <c r="AE135" s="297"/>
      <c r="AF135" s="311">
        <v>1</v>
      </c>
      <c r="AG135" s="299" t="s">
        <v>971</v>
      </c>
      <c r="AH135" s="326"/>
      <c r="AI135" s="285" t="s">
        <v>99</v>
      </c>
      <c r="AJ135" s="285" t="s">
        <v>99</v>
      </c>
      <c r="AK135" s="313" t="s">
        <v>100</v>
      </c>
      <c r="AL135" s="307" t="s">
        <v>898</v>
      </c>
      <c r="AM135" s="301"/>
      <c r="AN135" s="302">
        <v>0</v>
      </c>
      <c r="AO135" s="303">
        <v>0</v>
      </c>
      <c r="AP135" s="97" t="str">
        <f t="shared" si="0"/>
        <v/>
      </c>
      <c r="AQ135" s="551"/>
    </row>
    <row r="136" spans="1:43" ht="267" customHeight="1">
      <c r="A136" s="289"/>
      <c r="B136" s="314"/>
      <c r="C136" s="314"/>
      <c r="D136" s="314"/>
      <c r="E136" s="314"/>
      <c r="F136" s="314"/>
      <c r="G136" s="314"/>
      <c r="H136" s="314"/>
      <c r="I136" s="304">
        <v>44835</v>
      </c>
      <c r="J136" s="304">
        <v>44864</v>
      </c>
      <c r="K136" s="272"/>
      <c r="L136" s="272"/>
      <c r="M136" s="272"/>
      <c r="N136" s="518" t="s">
        <v>889</v>
      </c>
      <c r="O136" s="447"/>
      <c r="P136" s="448"/>
      <c r="Q136" s="275" t="s">
        <v>890</v>
      </c>
      <c r="R136" s="275" t="s">
        <v>740</v>
      </c>
      <c r="S136" s="292">
        <v>1</v>
      </c>
      <c r="T136" s="292">
        <v>0</v>
      </c>
      <c r="U136" s="293" t="s">
        <v>886</v>
      </c>
      <c r="V136" s="315"/>
      <c r="W136" s="315"/>
      <c r="X136" s="517" t="s">
        <v>889</v>
      </c>
      <c r="Y136" s="447"/>
      <c r="Z136" s="448"/>
      <c r="AA136" s="295" t="s">
        <v>890</v>
      </c>
      <c r="AB136" s="295" t="s">
        <v>740</v>
      </c>
      <c r="AC136" s="206">
        <v>0</v>
      </c>
      <c r="AD136" s="296">
        <v>0</v>
      </c>
      <c r="AE136" s="281"/>
      <c r="AF136" s="311">
        <v>1</v>
      </c>
      <c r="AG136" s="299" t="s">
        <v>1471</v>
      </c>
      <c r="AH136" s="316" t="s">
        <v>1472</v>
      </c>
      <c r="AI136" s="285" t="s">
        <v>99</v>
      </c>
      <c r="AJ136" s="285" t="s">
        <v>99</v>
      </c>
      <c r="AK136" s="313" t="s">
        <v>100</v>
      </c>
      <c r="AL136" s="295" t="s">
        <v>1473</v>
      </c>
      <c r="AM136" s="301" t="s">
        <v>1474</v>
      </c>
      <c r="AN136" s="302">
        <v>1</v>
      </c>
      <c r="AO136" s="319">
        <v>0.5</v>
      </c>
      <c r="AP136" s="97">
        <f t="shared" si="0"/>
        <v>0.5</v>
      </c>
      <c r="AQ136" s="551"/>
    </row>
    <row r="137" spans="1:43" ht="153" customHeight="1">
      <c r="A137" s="314"/>
      <c r="B137" s="267">
        <v>44684</v>
      </c>
      <c r="C137" s="337" t="s">
        <v>1475</v>
      </c>
      <c r="D137" s="342" t="s">
        <v>1476</v>
      </c>
      <c r="E137" s="268" t="s">
        <v>1477</v>
      </c>
      <c r="F137" s="342" t="s">
        <v>1478</v>
      </c>
      <c r="G137" s="268" t="s">
        <v>1462</v>
      </c>
      <c r="H137" s="268" t="s">
        <v>861</v>
      </c>
      <c r="I137" s="304">
        <v>44652</v>
      </c>
      <c r="J137" s="304">
        <v>44773</v>
      </c>
      <c r="K137" s="272"/>
      <c r="L137" s="272"/>
      <c r="M137" s="272"/>
      <c r="N137" s="518" t="s">
        <v>889</v>
      </c>
      <c r="O137" s="447"/>
      <c r="P137" s="448"/>
      <c r="Q137" s="275" t="s">
        <v>890</v>
      </c>
      <c r="R137" s="275" t="s">
        <v>740</v>
      </c>
      <c r="S137" s="305">
        <v>1</v>
      </c>
      <c r="T137" s="305">
        <v>1</v>
      </c>
      <c r="U137" s="293" t="s">
        <v>886</v>
      </c>
      <c r="V137" s="294"/>
      <c r="W137" s="294"/>
      <c r="X137" s="308" t="s">
        <v>212</v>
      </c>
      <c r="Y137" s="308" t="s">
        <v>212</v>
      </c>
      <c r="Z137" s="308" t="s">
        <v>1479</v>
      </c>
      <c r="AA137" s="295" t="s">
        <v>1480</v>
      </c>
      <c r="AB137" s="295" t="s">
        <v>1481</v>
      </c>
      <c r="AC137" s="206">
        <v>1</v>
      </c>
      <c r="AD137" s="296">
        <v>0</v>
      </c>
      <c r="AE137" s="297"/>
      <c r="AF137" s="298">
        <v>0</v>
      </c>
      <c r="AG137" s="299" t="s">
        <v>1482</v>
      </c>
      <c r="AH137" s="326"/>
      <c r="AI137" s="285" t="s">
        <v>212</v>
      </c>
      <c r="AJ137" s="285" t="s">
        <v>212</v>
      </c>
      <c r="AK137" s="285" t="s">
        <v>1483</v>
      </c>
      <c r="AL137" s="307" t="s">
        <v>898</v>
      </c>
      <c r="AM137" s="301" t="s">
        <v>1484</v>
      </c>
      <c r="AN137" s="302">
        <v>0</v>
      </c>
      <c r="AO137" s="303">
        <v>0</v>
      </c>
      <c r="AP137" s="97">
        <f t="shared" si="0"/>
        <v>1</v>
      </c>
      <c r="AQ137" s="551"/>
    </row>
    <row r="138" spans="1:43" ht="153" customHeight="1">
      <c r="A138" s="379" t="s">
        <v>1485</v>
      </c>
      <c r="B138" s="267">
        <v>44565</v>
      </c>
      <c r="C138" s="268" t="s">
        <v>1486</v>
      </c>
      <c r="D138" s="347" t="s">
        <v>1487</v>
      </c>
      <c r="E138" s="268" t="s">
        <v>1488</v>
      </c>
      <c r="F138" s="347" t="s">
        <v>1489</v>
      </c>
      <c r="G138" s="268" t="s">
        <v>1490</v>
      </c>
      <c r="H138" s="268" t="s">
        <v>1491</v>
      </c>
      <c r="I138" s="304">
        <v>44593</v>
      </c>
      <c r="J138" s="304">
        <v>44711</v>
      </c>
      <c r="K138" s="272"/>
      <c r="L138" s="272"/>
      <c r="M138" s="272"/>
      <c r="N138" s="518" t="s">
        <v>889</v>
      </c>
      <c r="O138" s="447"/>
      <c r="P138" s="448"/>
      <c r="Q138" s="275" t="s">
        <v>890</v>
      </c>
      <c r="R138" s="275" t="s">
        <v>740</v>
      </c>
      <c r="S138" s="305">
        <v>0</v>
      </c>
      <c r="T138" s="305">
        <v>0</v>
      </c>
      <c r="U138" s="306">
        <v>1</v>
      </c>
      <c r="V138" s="307" t="s">
        <v>1492</v>
      </c>
      <c r="W138" s="307" t="s">
        <v>1493</v>
      </c>
      <c r="X138" s="308" t="s">
        <v>99</v>
      </c>
      <c r="Y138" s="308" t="s">
        <v>99</v>
      </c>
      <c r="Z138" s="308" t="s">
        <v>969</v>
      </c>
      <c r="AA138" s="295" t="s">
        <v>1494</v>
      </c>
      <c r="AB138" s="295" t="s">
        <v>896</v>
      </c>
      <c r="AC138" s="206">
        <v>1</v>
      </c>
      <c r="AD138" s="296">
        <v>1</v>
      </c>
      <c r="AE138" s="297"/>
      <c r="AF138" s="311">
        <v>1</v>
      </c>
      <c r="AG138" s="299" t="s">
        <v>971</v>
      </c>
      <c r="AH138" s="326"/>
      <c r="AI138" s="285" t="s">
        <v>99</v>
      </c>
      <c r="AJ138" s="285" t="s">
        <v>99</v>
      </c>
      <c r="AK138" s="313" t="s">
        <v>100</v>
      </c>
      <c r="AL138" s="307" t="s">
        <v>898</v>
      </c>
      <c r="AM138" s="301"/>
      <c r="AN138" s="302">
        <v>0</v>
      </c>
      <c r="AO138" s="303">
        <v>0</v>
      </c>
      <c r="AP138" s="97" t="str">
        <f t="shared" si="0"/>
        <v/>
      </c>
      <c r="AQ138" s="551"/>
    </row>
    <row r="139" spans="1:43" ht="153" customHeight="1">
      <c r="A139" s="380"/>
      <c r="B139" s="267">
        <v>44596</v>
      </c>
      <c r="C139" s="268" t="s">
        <v>1495</v>
      </c>
      <c r="D139" s="268" t="s">
        <v>1496</v>
      </c>
      <c r="E139" s="268" t="s">
        <v>1497</v>
      </c>
      <c r="F139" s="268" t="s">
        <v>1498</v>
      </c>
      <c r="G139" s="268" t="s">
        <v>1499</v>
      </c>
      <c r="H139" s="268" t="s">
        <v>1500</v>
      </c>
      <c r="I139" s="304">
        <v>44713</v>
      </c>
      <c r="J139" s="304">
        <v>44773</v>
      </c>
      <c r="K139" s="272"/>
      <c r="L139" s="272"/>
      <c r="M139" s="272"/>
      <c r="N139" s="518" t="s">
        <v>889</v>
      </c>
      <c r="O139" s="447"/>
      <c r="P139" s="448"/>
      <c r="Q139" s="275" t="s">
        <v>890</v>
      </c>
      <c r="R139" s="275" t="s">
        <v>740</v>
      </c>
      <c r="S139" s="305">
        <v>0</v>
      </c>
      <c r="T139" s="305">
        <v>0</v>
      </c>
      <c r="U139" s="306">
        <v>1</v>
      </c>
      <c r="V139" s="307" t="s">
        <v>1501</v>
      </c>
      <c r="W139" s="307" t="s">
        <v>1502</v>
      </c>
      <c r="X139" s="308" t="s">
        <v>99</v>
      </c>
      <c r="Y139" s="308" t="s">
        <v>99</v>
      </c>
      <c r="Z139" s="308" t="s">
        <v>969</v>
      </c>
      <c r="AA139" s="295" t="s">
        <v>1503</v>
      </c>
      <c r="AB139" s="295" t="s">
        <v>896</v>
      </c>
      <c r="AC139" s="206">
        <v>1</v>
      </c>
      <c r="AD139" s="296">
        <v>1</v>
      </c>
      <c r="AE139" s="297"/>
      <c r="AF139" s="311">
        <v>1</v>
      </c>
      <c r="AG139" s="299" t="s">
        <v>971</v>
      </c>
      <c r="AH139" s="326"/>
      <c r="AI139" s="285" t="s">
        <v>99</v>
      </c>
      <c r="AJ139" s="285" t="s">
        <v>99</v>
      </c>
      <c r="AK139" s="313" t="s">
        <v>100</v>
      </c>
      <c r="AL139" s="307" t="s">
        <v>898</v>
      </c>
      <c r="AM139" s="301"/>
      <c r="AN139" s="302">
        <v>0</v>
      </c>
      <c r="AO139" s="303">
        <v>0</v>
      </c>
      <c r="AP139" s="97" t="str">
        <f t="shared" si="0"/>
        <v/>
      </c>
      <c r="AQ139" s="551"/>
    </row>
    <row r="140" spans="1:43" ht="264" customHeight="1">
      <c r="A140" s="380"/>
      <c r="B140" s="267">
        <v>44624</v>
      </c>
      <c r="C140" s="268" t="s">
        <v>1504</v>
      </c>
      <c r="D140" s="268" t="s">
        <v>1505</v>
      </c>
      <c r="E140" s="268" t="s">
        <v>1506</v>
      </c>
      <c r="F140" s="268" t="s">
        <v>1507</v>
      </c>
      <c r="G140" s="268" t="s">
        <v>151</v>
      </c>
      <c r="H140" s="268" t="s">
        <v>151</v>
      </c>
      <c r="I140" s="304">
        <v>44774</v>
      </c>
      <c r="J140" s="304">
        <v>44910</v>
      </c>
      <c r="K140" s="271">
        <v>0.3</v>
      </c>
      <c r="L140" s="272" t="s">
        <v>1508</v>
      </c>
      <c r="M140" s="272" t="s">
        <v>1509</v>
      </c>
      <c r="N140" s="272"/>
      <c r="O140" s="272"/>
      <c r="P140" s="272" t="s">
        <v>1076</v>
      </c>
      <c r="Q140" s="275" t="s">
        <v>1510</v>
      </c>
      <c r="R140" s="275" t="s">
        <v>896</v>
      </c>
      <c r="S140" s="305">
        <v>1</v>
      </c>
      <c r="T140" s="305">
        <v>1</v>
      </c>
      <c r="U140" s="306">
        <v>0.9</v>
      </c>
      <c r="V140" s="307" t="s">
        <v>1511</v>
      </c>
      <c r="W140" s="307" t="s">
        <v>1512</v>
      </c>
      <c r="X140" s="346"/>
      <c r="Y140" s="346"/>
      <c r="Z140" s="308" t="s">
        <v>1513</v>
      </c>
      <c r="AA140" s="295" t="s">
        <v>1514</v>
      </c>
      <c r="AB140" s="295" t="s">
        <v>896</v>
      </c>
      <c r="AC140" s="206">
        <v>0</v>
      </c>
      <c r="AD140" s="296">
        <v>0</v>
      </c>
      <c r="AE140" s="281"/>
      <c r="AF140" s="311"/>
      <c r="AG140" s="299" t="s">
        <v>1515</v>
      </c>
      <c r="AH140" s="326" t="s">
        <v>1516</v>
      </c>
      <c r="AI140" s="285" t="s">
        <v>99</v>
      </c>
      <c r="AJ140" s="285" t="s">
        <v>99</v>
      </c>
      <c r="AK140" s="313" t="s">
        <v>100</v>
      </c>
      <c r="AL140" s="295" t="s">
        <v>1517</v>
      </c>
      <c r="AM140" s="301" t="s">
        <v>896</v>
      </c>
      <c r="AN140" s="302">
        <v>1</v>
      </c>
      <c r="AO140" s="319">
        <v>1</v>
      </c>
      <c r="AP140" s="97">
        <f t="shared" si="0"/>
        <v>2</v>
      </c>
      <c r="AQ140" s="551"/>
    </row>
    <row r="141" spans="1:43" ht="153" customHeight="1">
      <c r="A141" s="380"/>
      <c r="B141" s="381">
        <v>44655</v>
      </c>
      <c r="C141" s="342" t="s">
        <v>1518</v>
      </c>
      <c r="D141" s="342" t="s">
        <v>1519</v>
      </c>
      <c r="E141" s="342" t="s">
        <v>1520</v>
      </c>
      <c r="F141" s="342" t="s">
        <v>1521</v>
      </c>
      <c r="G141" s="342" t="s">
        <v>1522</v>
      </c>
      <c r="H141" s="342" t="s">
        <v>1523</v>
      </c>
      <c r="I141" s="304">
        <v>44593</v>
      </c>
      <c r="J141" s="304">
        <v>44742</v>
      </c>
      <c r="K141" s="271">
        <v>1</v>
      </c>
      <c r="L141" s="272" t="s">
        <v>1524</v>
      </c>
      <c r="M141" s="272" t="s">
        <v>1509</v>
      </c>
      <c r="N141" s="272"/>
      <c r="O141" s="272"/>
      <c r="P141" s="272" t="s">
        <v>1076</v>
      </c>
      <c r="Q141" s="275" t="s">
        <v>1525</v>
      </c>
      <c r="R141" s="275" t="s">
        <v>1526</v>
      </c>
      <c r="S141" s="305">
        <v>0</v>
      </c>
      <c r="T141" s="305">
        <v>0</v>
      </c>
      <c r="U141" s="306">
        <v>1</v>
      </c>
      <c r="V141" s="307" t="s">
        <v>1524</v>
      </c>
      <c r="W141" s="295" t="s">
        <v>1527</v>
      </c>
      <c r="X141" s="308" t="s">
        <v>99</v>
      </c>
      <c r="Y141" s="308" t="s">
        <v>99</v>
      </c>
      <c r="Z141" s="308" t="s">
        <v>1528</v>
      </c>
      <c r="AA141" s="295" t="s">
        <v>1529</v>
      </c>
      <c r="AB141" s="295" t="s">
        <v>1530</v>
      </c>
      <c r="AC141" s="206">
        <v>1</v>
      </c>
      <c r="AD141" s="296">
        <v>0</v>
      </c>
      <c r="AE141" s="297"/>
      <c r="AF141" s="311">
        <v>1</v>
      </c>
      <c r="AG141" s="299" t="s">
        <v>1531</v>
      </c>
      <c r="AH141" s="382"/>
      <c r="AI141" s="285" t="s">
        <v>99</v>
      </c>
      <c r="AJ141" s="285" t="s">
        <v>99</v>
      </c>
      <c r="AK141" s="313" t="s">
        <v>100</v>
      </c>
      <c r="AL141" s="307" t="s">
        <v>898</v>
      </c>
      <c r="AM141" s="301" t="s">
        <v>1532</v>
      </c>
      <c r="AN141" s="302">
        <v>0</v>
      </c>
      <c r="AO141" s="303">
        <v>0</v>
      </c>
      <c r="AP141" s="97" t="str">
        <f t="shared" si="0"/>
        <v/>
      </c>
      <c r="AQ141" s="551"/>
    </row>
    <row r="142" spans="1:43" ht="153" customHeight="1">
      <c r="A142" s="383" t="s">
        <v>1533</v>
      </c>
      <c r="B142" s="384">
        <v>44566</v>
      </c>
      <c r="C142" s="353" t="s">
        <v>1534</v>
      </c>
      <c r="D142" s="353" t="s">
        <v>1535</v>
      </c>
      <c r="E142" s="353" t="s">
        <v>1536</v>
      </c>
      <c r="F142" s="353" t="s">
        <v>1537</v>
      </c>
      <c r="G142" s="353" t="s">
        <v>90</v>
      </c>
      <c r="H142" s="353" t="s">
        <v>90</v>
      </c>
      <c r="I142" s="304">
        <v>44682</v>
      </c>
      <c r="J142" s="304">
        <v>44712</v>
      </c>
      <c r="K142" s="272"/>
      <c r="L142" s="272"/>
      <c r="M142" s="272"/>
      <c r="N142" s="518" t="s">
        <v>889</v>
      </c>
      <c r="O142" s="447"/>
      <c r="P142" s="448"/>
      <c r="Q142" s="275" t="s">
        <v>890</v>
      </c>
      <c r="R142" s="275" t="s">
        <v>740</v>
      </c>
      <c r="S142" s="305">
        <v>0</v>
      </c>
      <c r="T142" s="305">
        <v>0</v>
      </c>
      <c r="U142" s="306">
        <v>1</v>
      </c>
      <c r="V142" s="307" t="s">
        <v>1538</v>
      </c>
      <c r="W142" s="307" t="s">
        <v>1539</v>
      </c>
      <c r="X142" s="308" t="s">
        <v>99</v>
      </c>
      <c r="Y142" s="308" t="s">
        <v>99</v>
      </c>
      <c r="Z142" s="308" t="s">
        <v>1540</v>
      </c>
      <c r="AA142" s="295" t="s">
        <v>1541</v>
      </c>
      <c r="AB142" s="295" t="s">
        <v>1542</v>
      </c>
      <c r="AC142" s="206">
        <v>1</v>
      </c>
      <c r="AD142" s="296">
        <v>0.5</v>
      </c>
      <c r="AE142" s="297"/>
      <c r="AF142" s="311">
        <v>1</v>
      </c>
      <c r="AG142" s="299" t="s">
        <v>1531</v>
      </c>
      <c r="AH142" s="326"/>
      <c r="AI142" s="285" t="s">
        <v>99</v>
      </c>
      <c r="AJ142" s="285" t="s">
        <v>99</v>
      </c>
      <c r="AK142" s="313" t="s">
        <v>100</v>
      </c>
      <c r="AL142" s="307" t="s">
        <v>898</v>
      </c>
      <c r="AM142" s="301" t="s">
        <v>1543</v>
      </c>
      <c r="AN142" s="302">
        <v>0</v>
      </c>
      <c r="AO142" s="319">
        <v>0</v>
      </c>
      <c r="AP142" s="97" t="str">
        <f t="shared" si="0"/>
        <v/>
      </c>
      <c r="AQ142" s="551"/>
    </row>
    <row r="143" spans="1:43" ht="153" customHeight="1">
      <c r="A143" s="314"/>
      <c r="B143" s="314"/>
      <c r="C143" s="314"/>
      <c r="D143" s="314"/>
      <c r="E143" s="314"/>
      <c r="F143" s="314"/>
      <c r="G143" s="314"/>
      <c r="H143" s="314"/>
      <c r="I143" s="304">
        <v>44866</v>
      </c>
      <c r="J143" s="304">
        <v>44895</v>
      </c>
      <c r="K143" s="272"/>
      <c r="L143" s="272"/>
      <c r="M143" s="272"/>
      <c r="N143" s="518" t="s">
        <v>889</v>
      </c>
      <c r="O143" s="447"/>
      <c r="P143" s="448"/>
      <c r="Q143" s="275" t="s">
        <v>890</v>
      </c>
      <c r="R143" s="275" t="s">
        <v>740</v>
      </c>
      <c r="S143" s="305">
        <v>0</v>
      </c>
      <c r="T143" s="305">
        <v>0</v>
      </c>
      <c r="U143" s="306"/>
      <c r="V143" s="338"/>
      <c r="W143" s="338"/>
      <c r="X143" s="517" t="s">
        <v>889</v>
      </c>
      <c r="Y143" s="447"/>
      <c r="Z143" s="448"/>
      <c r="AA143" s="295" t="s">
        <v>890</v>
      </c>
      <c r="AB143" s="295" t="s">
        <v>740</v>
      </c>
      <c r="AC143" s="206">
        <v>0</v>
      </c>
      <c r="AD143" s="296">
        <v>0</v>
      </c>
      <c r="AE143" s="281"/>
      <c r="AF143" s="311">
        <v>0.8</v>
      </c>
      <c r="AG143" s="299" t="s">
        <v>1544</v>
      </c>
      <c r="AH143" s="316" t="s">
        <v>1545</v>
      </c>
      <c r="AI143" s="331" t="s">
        <v>212</v>
      </c>
      <c r="AJ143" s="333" t="s">
        <v>212</v>
      </c>
      <c r="AK143" s="333" t="s">
        <v>1546</v>
      </c>
      <c r="AL143" s="295" t="s">
        <v>1547</v>
      </c>
      <c r="AM143" s="301" t="s">
        <v>1548</v>
      </c>
      <c r="AN143" s="302">
        <v>1</v>
      </c>
      <c r="AO143" s="319">
        <v>0.5</v>
      </c>
      <c r="AP143" s="97">
        <f t="shared" si="0"/>
        <v>0.5</v>
      </c>
      <c r="AQ143" s="551"/>
    </row>
    <row r="144" spans="1:43" ht="43.5" customHeight="1">
      <c r="A144" s="385"/>
      <c r="B144" s="385"/>
      <c r="C144" s="385"/>
      <c r="D144" s="385"/>
      <c r="E144" s="385"/>
      <c r="F144" s="385"/>
      <c r="G144" s="385"/>
      <c r="H144" s="385"/>
      <c r="I144" s="385"/>
      <c r="J144" s="385"/>
      <c r="K144" s="385"/>
      <c r="L144" s="385"/>
      <c r="M144" s="385"/>
      <c r="N144" s="385"/>
      <c r="O144" s="385"/>
      <c r="P144" s="385"/>
      <c r="Q144" s="385"/>
      <c r="R144" s="385"/>
      <c r="S144" s="386">
        <f t="shared" ref="S144:T144" si="1">SUM(S3:S143)</f>
        <v>51</v>
      </c>
      <c r="T144" s="386">
        <f t="shared" si="1"/>
        <v>40.800000000000004</v>
      </c>
      <c r="U144" s="385"/>
      <c r="V144" s="385"/>
      <c r="W144" s="385"/>
      <c r="X144" s="385"/>
      <c r="Y144" s="385"/>
      <c r="Z144" s="385"/>
      <c r="AA144" s="385"/>
      <c r="AB144" s="385"/>
      <c r="AC144" s="387">
        <v>46</v>
      </c>
      <c r="AD144" s="388">
        <v>42.4</v>
      </c>
      <c r="AE144" s="389"/>
      <c r="AF144" s="385"/>
      <c r="AG144" s="357"/>
      <c r="AH144" s="357"/>
      <c r="AI144" s="385"/>
      <c r="AJ144" s="385"/>
      <c r="AK144" s="385"/>
      <c r="AL144" s="357"/>
      <c r="AM144" s="357"/>
      <c r="AN144" s="386">
        <f t="shared" ref="AN144:AO144" si="2">SUM(AN3:AN143)</f>
        <v>51</v>
      </c>
      <c r="AO144" s="390">
        <f t="shared" si="2"/>
        <v>37.54</v>
      </c>
    </row>
    <row r="145" spans="1:41" ht="81.75" customHeight="1">
      <c r="A145" s="385"/>
      <c r="B145" s="385"/>
      <c r="C145" s="385"/>
      <c r="D145" s="385"/>
      <c r="E145" s="385"/>
      <c r="F145" s="385"/>
      <c r="G145" s="385"/>
      <c r="H145" s="385"/>
      <c r="I145" s="385"/>
      <c r="J145" s="385"/>
      <c r="K145" s="385"/>
      <c r="L145" s="385"/>
      <c r="M145" s="385"/>
      <c r="N145" s="385"/>
      <c r="O145" s="385"/>
      <c r="P145" s="385"/>
      <c r="Q145" s="385"/>
      <c r="R145" s="385"/>
      <c r="S145" s="385"/>
      <c r="T145" s="385"/>
      <c r="U145" s="391"/>
      <c r="V145" s="392"/>
      <c r="W145" s="392"/>
      <c r="X145" s="391"/>
      <c r="Y145" s="391"/>
      <c r="Z145" s="391"/>
      <c r="AA145" s="392"/>
      <c r="AB145" s="392"/>
      <c r="AC145" s="391"/>
      <c r="AD145" s="391"/>
      <c r="AE145" s="389"/>
      <c r="AF145" s="385"/>
      <c r="AG145" s="357"/>
      <c r="AH145" s="357"/>
      <c r="AI145" s="385"/>
      <c r="AJ145" s="385"/>
      <c r="AK145" s="385"/>
      <c r="AL145" s="357"/>
      <c r="AM145" s="357"/>
      <c r="AN145" s="393"/>
      <c r="AO145" s="393"/>
    </row>
    <row r="146" spans="1:41" ht="81.75" customHeight="1">
      <c r="A146" s="385"/>
      <c r="B146" s="385"/>
      <c r="C146" s="385"/>
      <c r="D146" s="385"/>
      <c r="E146" s="385"/>
      <c r="F146" s="385"/>
      <c r="G146" s="385"/>
      <c r="H146" s="385"/>
      <c r="I146" s="385"/>
      <c r="J146" s="385"/>
      <c r="K146" s="385"/>
      <c r="L146" s="385"/>
      <c r="M146" s="385"/>
      <c r="N146" s="385"/>
      <c r="O146" s="385"/>
      <c r="P146" s="385"/>
      <c r="Q146" s="385"/>
      <c r="R146" s="385"/>
      <c r="S146" s="385"/>
      <c r="T146" s="385"/>
      <c r="U146" s="391"/>
      <c r="V146" s="392"/>
      <c r="W146" s="392"/>
      <c r="X146" s="391"/>
      <c r="Y146" s="391"/>
      <c r="Z146" s="391"/>
      <c r="AA146" s="392"/>
      <c r="AB146" s="392"/>
      <c r="AC146" s="391"/>
      <c r="AD146" s="391"/>
      <c r="AE146" s="389"/>
      <c r="AF146" s="385"/>
      <c r="AG146" s="357"/>
      <c r="AH146" s="357"/>
      <c r="AI146" s="385"/>
      <c r="AJ146" s="385"/>
      <c r="AK146" s="385"/>
      <c r="AL146" s="357"/>
      <c r="AM146" s="357"/>
      <c r="AN146" s="393"/>
      <c r="AO146" s="393"/>
    </row>
    <row r="147" spans="1:41" ht="81.75" customHeight="1">
      <c r="A147" s="385"/>
      <c r="B147" s="385"/>
      <c r="C147" s="385"/>
      <c r="D147" s="385"/>
      <c r="E147" s="385"/>
      <c r="F147" s="385"/>
      <c r="G147" s="385"/>
      <c r="H147" s="385"/>
      <c r="I147" s="385"/>
      <c r="J147" s="385"/>
      <c r="K147" s="385"/>
      <c r="L147" s="385"/>
      <c r="M147" s="385"/>
      <c r="N147" s="385"/>
      <c r="O147" s="385"/>
      <c r="P147" s="385"/>
      <c r="Q147" s="385"/>
      <c r="R147" s="385"/>
      <c r="S147" s="385"/>
      <c r="T147" s="385"/>
      <c r="U147" s="391"/>
      <c r="V147" s="392"/>
      <c r="W147" s="392"/>
      <c r="X147" s="391"/>
      <c r="Y147" s="391"/>
      <c r="Z147" s="391"/>
      <c r="AA147" s="392"/>
      <c r="AB147" s="392"/>
      <c r="AC147" s="391"/>
      <c r="AD147" s="391"/>
      <c r="AE147" s="389"/>
      <c r="AF147" s="385"/>
      <c r="AG147" s="357"/>
      <c r="AH147" s="357"/>
      <c r="AI147" s="385"/>
      <c r="AJ147" s="385"/>
      <c r="AK147" s="385"/>
      <c r="AL147" s="357"/>
      <c r="AM147" s="357"/>
      <c r="AN147" s="393"/>
      <c r="AO147" s="393"/>
    </row>
    <row r="148" spans="1:41" ht="81.75" customHeight="1">
      <c r="A148" s="385"/>
      <c r="B148" s="385"/>
      <c r="C148" s="385"/>
      <c r="D148" s="385"/>
      <c r="E148" s="385"/>
      <c r="F148" s="385"/>
      <c r="G148" s="385"/>
      <c r="H148" s="385"/>
      <c r="I148" s="385"/>
      <c r="J148" s="385"/>
      <c r="K148" s="385"/>
      <c r="L148" s="385"/>
      <c r="M148" s="385"/>
      <c r="N148" s="385"/>
      <c r="O148" s="385"/>
      <c r="P148" s="385"/>
      <c r="Q148" s="385"/>
      <c r="R148" s="385"/>
      <c r="S148" s="385"/>
      <c r="T148" s="385"/>
      <c r="U148" s="391"/>
      <c r="V148" s="392"/>
      <c r="W148" s="392"/>
      <c r="X148" s="391"/>
      <c r="Y148" s="391"/>
      <c r="Z148" s="391"/>
      <c r="AA148" s="392"/>
      <c r="AB148" s="392"/>
      <c r="AC148" s="391"/>
      <c r="AD148" s="391"/>
      <c r="AE148" s="389"/>
      <c r="AF148" s="385"/>
      <c r="AG148" s="357"/>
      <c r="AH148" s="357"/>
      <c r="AI148" s="385"/>
      <c r="AJ148" s="385"/>
      <c r="AK148" s="385"/>
      <c r="AL148" s="357"/>
      <c r="AM148" s="357"/>
      <c r="AN148" s="393"/>
      <c r="AO148" s="393"/>
    </row>
    <row r="149" spans="1:41" ht="81.75" customHeight="1">
      <c r="A149" s="385"/>
      <c r="B149" s="385"/>
      <c r="C149" s="385"/>
      <c r="D149" s="385"/>
      <c r="E149" s="385"/>
      <c r="F149" s="385"/>
      <c r="G149" s="385"/>
      <c r="H149" s="385"/>
      <c r="I149" s="385"/>
      <c r="J149" s="385"/>
      <c r="K149" s="385"/>
      <c r="L149" s="385"/>
      <c r="M149" s="385"/>
      <c r="N149" s="385"/>
      <c r="O149" s="385"/>
      <c r="P149" s="385"/>
      <c r="Q149" s="385"/>
      <c r="R149" s="385"/>
      <c r="S149" s="385"/>
      <c r="T149" s="385"/>
      <c r="U149" s="391"/>
      <c r="V149" s="392"/>
      <c r="W149" s="392"/>
      <c r="X149" s="391"/>
      <c r="Y149" s="391"/>
      <c r="Z149" s="391"/>
      <c r="AA149" s="392"/>
      <c r="AB149" s="392"/>
      <c r="AC149" s="391"/>
      <c r="AD149" s="391"/>
      <c r="AE149" s="389"/>
      <c r="AF149" s="385"/>
      <c r="AG149" s="357"/>
      <c r="AH149" s="357"/>
      <c r="AI149" s="385"/>
      <c r="AJ149" s="385"/>
      <c r="AK149" s="385"/>
      <c r="AL149" s="357"/>
      <c r="AM149" s="357"/>
      <c r="AN149" s="393"/>
      <c r="AO149" s="393"/>
    </row>
    <row r="150" spans="1:41" ht="81.75" customHeight="1">
      <c r="A150" s="385"/>
      <c r="B150" s="385"/>
      <c r="C150" s="385"/>
      <c r="D150" s="385"/>
      <c r="E150" s="385"/>
      <c r="F150" s="385"/>
      <c r="G150" s="385"/>
      <c r="H150" s="385"/>
      <c r="I150" s="385"/>
      <c r="J150" s="385"/>
      <c r="K150" s="385"/>
      <c r="L150" s="385"/>
      <c r="M150" s="385"/>
      <c r="N150" s="385"/>
      <c r="O150" s="385"/>
      <c r="P150" s="385"/>
      <c r="Q150" s="385"/>
      <c r="R150" s="385"/>
      <c r="S150" s="385"/>
      <c r="T150" s="385"/>
      <c r="U150" s="391"/>
      <c r="V150" s="392"/>
      <c r="W150" s="392"/>
      <c r="X150" s="391"/>
      <c r="Y150" s="391"/>
      <c r="Z150" s="391"/>
      <c r="AA150" s="392"/>
      <c r="AB150" s="392"/>
      <c r="AC150" s="391"/>
      <c r="AD150" s="391"/>
      <c r="AE150" s="389"/>
      <c r="AF150" s="385"/>
      <c r="AG150" s="357"/>
      <c r="AH150" s="357"/>
      <c r="AI150" s="385"/>
      <c r="AJ150" s="385"/>
      <c r="AK150" s="385"/>
      <c r="AL150" s="357"/>
      <c r="AM150" s="357"/>
      <c r="AN150" s="393"/>
      <c r="AO150" s="393"/>
    </row>
    <row r="151" spans="1:41" ht="81.75" customHeight="1">
      <c r="A151" s="385"/>
      <c r="B151" s="385"/>
      <c r="C151" s="385"/>
      <c r="D151" s="385"/>
      <c r="E151" s="385"/>
      <c r="F151" s="385"/>
      <c r="G151" s="385"/>
      <c r="H151" s="385"/>
      <c r="I151" s="385"/>
      <c r="J151" s="385"/>
      <c r="K151" s="385"/>
      <c r="L151" s="385"/>
      <c r="M151" s="385"/>
      <c r="N151" s="385"/>
      <c r="O151" s="385"/>
      <c r="P151" s="385"/>
      <c r="Q151" s="385"/>
      <c r="R151" s="385"/>
      <c r="S151" s="385"/>
      <c r="T151" s="385"/>
      <c r="U151" s="391"/>
      <c r="V151" s="392"/>
      <c r="W151" s="392"/>
      <c r="X151" s="391"/>
      <c r="Y151" s="391"/>
      <c r="Z151" s="391"/>
      <c r="AA151" s="392"/>
      <c r="AB151" s="392"/>
      <c r="AC151" s="391"/>
      <c r="AD151" s="391"/>
      <c r="AE151" s="389"/>
      <c r="AF151" s="385"/>
      <c r="AG151" s="357"/>
      <c r="AH151" s="357"/>
      <c r="AI151" s="385"/>
      <c r="AJ151" s="385"/>
      <c r="AK151" s="385"/>
      <c r="AL151" s="357"/>
      <c r="AM151" s="357"/>
      <c r="AN151" s="393"/>
      <c r="AO151" s="393"/>
    </row>
    <row r="152" spans="1:41" ht="81.75" customHeight="1">
      <c r="A152" s="385"/>
      <c r="B152" s="385"/>
      <c r="C152" s="385"/>
      <c r="D152" s="385"/>
      <c r="E152" s="385"/>
      <c r="F152" s="385"/>
      <c r="G152" s="385"/>
      <c r="H152" s="385"/>
      <c r="I152" s="385"/>
      <c r="J152" s="385"/>
      <c r="K152" s="385"/>
      <c r="L152" s="385"/>
      <c r="M152" s="385"/>
      <c r="N152" s="385"/>
      <c r="O152" s="385"/>
      <c r="P152" s="385"/>
      <c r="Q152" s="385"/>
      <c r="R152" s="385"/>
      <c r="S152" s="385"/>
      <c r="T152" s="385"/>
      <c r="U152" s="391"/>
      <c r="V152" s="392"/>
      <c r="W152" s="392"/>
      <c r="X152" s="391"/>
      <c r="Y152" s="391"/>
      <c r="Z152" s="391"/>
      <c r="AA152" s="392"/>
      <c r="AB152" s="392"/>
      <c r="AC152" s="391"/>
      <c r="AD152" s="391"/>
      <c r="AE152" s="389"/>
      <c r="AF152" s="385"/>
      <c r="AG152" s="357"/>
      <c r="AH152" s="357"/>
      <c r="AI152" s="385"/>
      <c r="AJ152" s="385"/>
      <c r="AK152" s="385"/>
      <c r="AL152" s="357"/>
      <c r="AM152" s="357"/>
      <c r="AN152" s="393"/>
      <c r="AO152" s="393"/>
    </row>
    <row r="153" spans="1:41" ht="81.75" customHeight="1">
      <c r="A153" s="385"/>
      <c r="B153" s="385"/>
      <c r="C153" s="385"/>
      <c r="D153" s="385"/>
      <c r="E153" s="385"/>
      <c r="F153" s="385"/>
      <c r="G153" s="385"/>
      <c r="H153" s="385"/>
      <c r="I153" s="385"/>
      <c r="J153" s="385"/>
      <c r="K153" s="385"/>
      <c r="L153" s="385"/>
      <c r="M153" s="385"/>
      <c r="N153" s="385"/>
      <c r="O153" s="385"/>
      <c r="P153" s="385"/>
      <c r="Q153" s="385"/>
      <c r="R153" s="385"/>
      <c r="S153" s="385"/>
      <c r="T153" s="385"/>
      <c r="U153" s="391"/>
      <c r="V153" s="392"/>
      <c r="W153" s="392"/>
      <c r="X153" s="391"/>
      <c r="Y153" s="391"/>
      <c r="Z153" s="391"/>
      <c r="AA153" s="392"/>
      <c r="AB153" s="392"/>
      <c r="AC153" s="391"/>
      <c r="AD153" s="391"/>
      <c r="AE153" s="389"/>
      <c r="AF153" s="385"/>
      <c r="AG153" s="357"/>
      <c r="AH153" s="357"/>
      <c r="AI153" s="385"/>
      <c r="AJ153" s="385"/>
      <c r="AK153" s="385"/>
      <c r="AL153" s="357"/>
      <c r="AM153" s="357"/>
      <c r="AN153" s="393"/>
      <c r="AO153" s="393"/>
    </row>
    <row r="154" spans="1:41" ht="81.75" customHeight="1">
      <c r="A154" s="385"/>
      <c r="B154" s="385"/>
      <c r="C154" s="385"/>
      <c r="D154" s="385"/>
      <c r="E154" s="385"/>
      <c r="F154" s="385"/>
      <c r="G154" s="385"/>
      <c r="H154" s="385"/>
      <c r="I154" s="385"/>
      <c r="J154" s="385"/>
      <c r="K154" s="385"/>
      <c r="L154" s="385"/>
      <c r="M154" s="385"/>
      <c r="N154" s="385"/>
      <c r="O154" s="385"/>
      <c r="P154" s="385"/>
      <c r="Q154" s="385"/>
      <c r="R154" s="385"/>
      <c r="S154" s="385"/>
      <c r="T154" s="385"/>
      <c r="U154" s="391"/>
      <c r="V154" s="392"/>
      <c r="W154" s="392"/>
      <c r="X154" s="391"/>
      <c r="Y154" s="391"/>
      <c r="Z154" s="391"/>
      <c r="AA154" s="392"/>
      <c r="AB154" s="392"/>
      <c r="AC154" s="391"/>
      <c r="AD154" s="391"/>
      <c r="AE154" s="389"/>
      <c r="AF154" s="385"/>
      <c r="AG154" s="357"/>
      <c r="AH154" s="357"/>
      <c r="AI154" s="385"/>
      <c r="AJ154" s="385"/>
      <c r="AK154" s="385"/>
      <c r="AL154" s="357"/>
      <c r="AM154" s="357"/>
      <c r="AN154" s="393"/>
      <c r="AO154" s="393"/>
    </row>
    <row r="155" spans="1:41" ht="81.75" customHeight="1">
      <c r="A155" s="385"/>
      <c r="B155" s="385"/>
      <c r="C155" s="385"/>
      <c r="D155" s="385"/>
      <c r="E155" s="385"/>
      <c r="F155" s="385"/>
      <c r="G155" s="385"/>
      <c r="H155" s="385"/>
      <c r="I155" s="385"/>
      <c r="J155" s="385"/>
      <c r="K155" s="385"/>
      <c r="L155" s="385"/>
      <c r="M155" s="385"/>
      <c r="N155" s="385"/>
      <c r="O155" s="385"/>
      <c r="P155" s="385"/>
      <c r="Q155" s="385"/>
      <c r="R155" s="385"/>
      <c r="S155" s="385"/>
      <c r="T155" s="385"/>
      <c r="U155" s="391"/>
      <c r="V155" s="392"/>
      <c r="W155" s="392"/>
      <c r="X155" s="391"/>
      <c r="Y155" s="391"/>
      <c r="Z155" s="391"/>
      <c r="AA155" s="392"/>
      <c r="AB155" s="392"/>
      <c r="AC155" s="391"/>
      <c r="AD155" s="391"/>
      <c r="AE155" s="389"/>
      <c r="AF155" s="385"/>
      <c r="AG155" s="357"/>
      <c r="AH155" s="357"/>
      <c r="AI155" s="385"/>
      <c r="AJ155" s="385"/>
      <c r="AK155" s="385"/>
      <c r="AL155" s="357"/>
      <c r="AM155" s="357"/>
      <c r="AN155" s="393"/>
      <c r="AO155" s="393"/>
    </row>
    <row r="156" spans="1:41" ht="81.75" customHeight="1">
      <c r="A156" s="385"/>
      <c r="B156" s="385"/>
      <c r="C156" s="385"/>
      <c r="D156" s="385"/>
      <c r="E156" s="385"/>
      <c r="F156" s="385"/>
      <c r="G156" s="385"/>
      <c r="H156" s="385"/>
      <c r="I156" s="385"/>
      <c r="J156" s="385"/>
      <c r="K156" s="385"/>
      <c r="L156" s="385"/>
      <c r="M156" s="385"/>
      <c r="N156" s="385"/>
      <c r="O156" s="385"/>
      <c r="P156" s="385"/>
      <c r="Q156" s="385"/>
      <c r="R156" s="385"/>
      <c r="S156" s="385"/>
      <c r="T156" s="385"/>
      <c r="U156" s="391"/>
      <c r="V156" s="392"/>
      <c r="W156" s="392"/>
      <c r="X156" s="391"/>
      <c r="Y156" s="391"/>
      <c r="Z156" s="391"/>
      <c r="AA156" s="392"/>
      <c r="AB156" s="392"/>
      <c r="AC156" s="391"/>
      <c r="AD156" s="391"/>
      <c r="AE156" s="389"/>
      <c r="AF156" s="385"/>
      <c r="AG156" s="357"/>
      <c r="AH156" s="357"/>
      <c r="AI156" s="385"/>
      <c r="AJ156" s="385"/>
      <c r="AK156" s="385"/>
      <c r="AL156" s="357"/>
      <c r="AM156" s="357"/>
      <c r="AN156" s="393"/>
      <c r="AO156" s="393"/>
    </row>
    <row r="157" spans="1:41" ht="81.75" customHeight="1">
      <c r="A157" s="385"/>
      <c r="B157" s="385"/>
      <c r="C157" s="385"/>
      <c r="D157" s="385"/>
      <c r="E157" s="385"/>
      <c r="F157" s="385"/>
      <c r="G157" s="385"/>
      <c r="H157" s="385"/>
      <c r="I157" s="385"/>
      <c r="J157" s="385"/>
      <c r="K157" s="385"/>
      <c r="L157" s="385"/>
      <c r="M157" s="385"/>
      <c r="N157" s="385"/>
      <c r="O157" s="385"/>
      <c r="P157" s="385"/>
      <c r="Q157" s="385"/>
      <c r="R157" s="385"/>
      <c r="S157" s="385"/>
      <c r="T157" s="385"/>
      <c r="U157" s="391"/>
      <c r="V157" s="392"/>
      <c r="W157" s="392"/>
      <c r="X157" s="391"/>
      <c r="Y157" s="391"/>
      <c r="Z157" s="391"/>
      <c r="AA157" s="392"/>
      <c r="AB157" s="392"/>
      <c r="AC157" s="391"/>
      <c r="AD157" s="391"/>
      <c r="AE157" s="389"/>
      <c r="AF157" s="385"/>
      <c r="AG157" s="357"/>
      <c r="AH157" s="357"/>
      <c r="AI157" s="385"/>
      <c r="AJ157" s="385"/>
      <c r="AK157" s="385"/>
      <c r="AL157" s="357"/>
      <c r="AM157" s="357"/>
      <c r="AN157" s="393"/>
      <c r="AO157" s="393"/>
    </row>
    <row r="158" spans="1:41" ht="81.75" customHeight="1">
      <c r="A158" s="385"/>
      <c r="B158" s="385"/>
      <c r="C158" s="385"/>
      <c r="D158" s="385"/>
      <c r="E158" s="385"/>
      <c r="F158" s="385"/>
      <c r="G158" s="385"/>
      <c r="H158" s="385"/>
      <c r="I158" s="385"/>
      <c r="J158" s="385"/>
      <c r="K158" s="385"/>
      <c r="L158" s="385"/>
      <c r="M158" s="385"/>
      <c r="N158" s="385"/>
      <c r="O158" s="385"/>
      <c r="P158" s="385"/>
      <c r="Q158" s="385"/>
      <c r="R158" s="385"/>
      <c r="S158" s="385"/>
      <c r="T158" s="385"/>
      <c r="U158" s="391"/>
      <c r="V158" s="392"/>
      <c r="W158" s="392"/>
      <c r="X158" s="391"/>
      <c r="Y158" s="391"/>
      <c r="Z158" s="391"/>
      <c r="AA158" s="392"/>
      <c r="AB158" s="392"/>
      <c r="AC158" s="391"/>
      <c r="AD158" s="391"/>
      <c r="AE158" s="389"/>
      <c r="AF158" s="385"/>
      <c r="AG158" s="357"/>
      <c r="AH158" s="357"/>
      <c r="AI158" s="385"/>
      <c r="AJ158" s="385"/>
      <c r="AK158" s="385"/>
      <c r="AL158" s="357"/>
      <c r="AM158" s="357"/>
      <c r="AN158" s="393"/>
      <c r="AO158" s="393"/>
    </row>
    <row r="159" spans="1:41" ht="81.75" customHeight="1">
      <c r="A159" s="385"/>
      <c r="B159" s="385"/>
      <c r="C159" s="385"/>
      <c r="D159" s="385"/>
      <c r="E159" s="385"/>
      <c r="F159" s="385"/>
      <c r="G159" s="385"/>
      <c r="H159" s="385"/>
      <c r="I159" s="385"/>
      <c r="J159" s="385"/>
      <c r="K159" s="385"/>
      <c r="L159" s="385"/>
      <c r="M159" s="385"/>
      <c r="N159" s="385"/>
      <c r="O159" s="385"/>
      <c r="P159" s="385"/>
      <c r="Q159" s="385"/>
      <c r="R159" s="385"/>
      <c r="S159" s="385"/>
      <c r="T159" s="385"/>
      <c r="U159" s="391"/>
      <c r="V159" s="392"/>
      <c r="W159" s="392"/>
      <c r="X159" s="391"/>
      <c r="Y159" s="391"/>
      <c r="Z159" s="391"/>
      <c r="AA159" s="392"/>
      <c r="AB159" s="392"/>
      <c r="AC159" s="391"/>
      <c r="AD159" s="391"/>
      <c r="AE159" s="389"/>
      <c r="AF159" s="385"/>
      <c r="AG159" s="357"/>
      <c r="AH159" s="357"/>
      <c r="AI159" s="385"/>
      <c r="AJ159" s="385"/>
      <c r="AK159" s="385"/>
      <c r="AL159" s="357"/>
      <c r="AM159" s="357"/>
      <c r="AN159" s="393"/>
      <c r="AO159" s="393"/>
    </row>
    <row r="160" spans="1:41" ht="81.75" customHeight="1">
      <c r="A160" s="385"/>
      <c r="B160" s="385"/>
      <c r="C160" s="385"/>
      <c r="D160" s="385"/>
      <c r="E160" s="385"/>
      <c r="F160" s="385"/>
      <c r="G160" s="385"/>
      <c r="H160" s="385"/>
      <c r="I160" s="385"/>
      <c r="J160" s="385"/>
      <c r="K160" s="385"/>
      <c r="L160" s="385"/>
      <c r="M160" s="385"/>
      <c r="N160" s="385"/>
      <c r="O160" s="385"/>
      <c r="P160" s="385"/>
      <c r="Q160" s="385"/>
      <c r="R160" s="385"/>
      <c r="S160" s="385"/>
      <c r="T160" s="385"/>
      <c r="U160" s="391"/>
      <c r="V160" s="392"/>
      <c r="W160" s="392"/>
      <c r="X160" s="391"/>
      <c r="Y160" s="391"/>
      <c r="Z160" s="391"/>
      <c r="AA160" s="392"/>
      <c r="AB160" s="392"/>
      <c r="AC160" s="391"/>
      <c r="AD160" s="391"/>
      <c r="AE160" s="389"/>
      <c r="AF160" s="385"/>
      <c r="AG160" s="357"/>
      <c r="AH160" s="357"/>
      <c r="AI160" s="385"/>
      <c r="AJ160" s="385"/>
      <c r="AK160" s="385"/>
      <c r="AL160" s="357"/>
      <c r="AM160" s="357"/>
      <c r="AN160" s="393"/>
      <c r="AO160" s="393"/>
    </row>
    <row r="161" spans="1:41" ht="81.75" customHeight="1">
      <c r="A161" s="385"/>
      <c r="B161" s="385"/>
      <c r="C161" s="385"/>
      <c r="D161" s="385"/>
      <c r="E161" s="385"/>
      <c r="F161" s="385"/>
      <c r="G161" s="385"/>
      <c r="H161" s="385"/>
      <c r="I161" s="385"/>
      <c r="J161" s="385"/>
      <c r="K161" s="385"/>
      <c r="L161" s="385"/>
      <c r="M161" s="385"/>
      <c r="N161" s="385"/>
      <c r="O161" s="385"/>
      <c r="P161" s="385"/>
      <c r="Q161" s="385"/>
      <c r="R161" s="385"/>
      <c r="S161" s="385"/>
      <c r="T161" s="385"/>
      <c r="U161" s="391"/>
      <c r="V161" s="392"/>
      <c r="W161" s="392"/>
      <c r="X161" s="391"/>
      <c r="Y161" s="391"/>
      <c r="Z161" s="391"/>
      <c r="AA161" s="392"/>
      <c r="AB161" s="392"/>
      <c r="AC161" s="391"/>
      <c r="AD161" s="391"/>
      <c r="AE161" s="389"/>
      <c r="AF161" s="385"/>
      <c r="AG161" s="357"/>
      <c r="AH161" s="357"/>
      <c r="AI161" s="385"/>
      <c r="AJ161" s="385"/>
      <c r="AK161" s="385"/>
      <c r="AL161" s="357"/>
      <c r="AM161" s="357"/>
      <c r="AN161" s="393"/>
      <c r="AO161" s="393"/>
    </row>
    <row r="162" spans="1:41" ht="81.75" customHeight="1">
      <c r="A162" s="385"/>
      <c r="B162" s="385"/>
      <c r="C162" s="385"/>
      <c r="D162" s="385"/>
      <c r="E162" s="385"/>
      <c r="F162" s="385"/>
      <c r="G162" s="385"/>
      <c r="H162" s="385"/>
      <c r="I162" s="385"/>
      <c r="J162" s="385"/>
      <c r="K162" s="385"/>
      <c r="L162" s="385"/>
      <c r="M162" s="385"/>
      <c r="N162" s="385"/>
      <c r="O162" s="385"/>
      <c r="P162" s="385"/>
      <c r="Q162" s="385"/>
      <c r="R162" s="385"/>
      <c r="S162" s="385"/>
      <c r="T162" s="385"/>
      <c r="U162" s="391"/>
      <c r="V162" s="392"/>
      <c r="W162" s="392"/>
      <c r="X162" s="391"/>
      <c r="Y162" s="391"/>
      <c r="Z162" s="391"/>
      <c r="AA162" s="392"/>
      <c r="AB162" s="392"/>
      <c r="AC162" s="391"/>
      <c r="AD162" s="391"/>
      <c r="AE162" s="389"/>
      <c r="AF162" s="385"/>
      <c r="AG162" s="357"/>
      <c r="AH162" s="357"/>
      <c r="AI162" s="385"/>
      <c r="AJ162" s="385"/>
      <c r="AK162" s="385"/>
      <c r="AL162" s="357"/>
      <c r="AM162" s="357"/>
      <c r="AN162" s="393"/>
      <c r="AO162" s="393"/>
    </row>
    <row r="163" spans="1:41" ht="81.75" customHeight="1">
      <c r="A163" s="385"/>
      <c r="B163" s="385"/>
      <c r="C163" s="385"/>
      <c r="D163" s="385"/>
      <c r="E163" s="385"/>
      <c r="F163" s="385"/>
      <c r="G163" s="385"/>
      <c r="H163" s="385"/>
      <c r="I163" s="385"/>
      <c r="J163" s="385"/>
      <c r="K163" s="385"/>
      <c r="L163" s="385"/>
      <c r="M163" s="385"/>
      <c r="N163" s="385"/>
      <c r="O163" s="385"/>
      <c r="P163" s="385"/>
      <c r="Q163" s="385"/>
      <c r="R163" s="385"/>
      <c r="S163" s="385"/>
      <c r="T163" s="385"/>
      <c r="U163" s="391"/>
      <c r="V163" s="392"/>
      <c r="W163" s="392"/>
      <c r="X163" s="391"/>
      <c r="Y163" s="391"/>
      <c r="Z163" s="391"/>
      <c r="AA163" s="392"/>
      <c r="AB163" s="392"/>
      <c r="AC163" s="391"/>
      <c r="AD163" s="391"/>
      <c r="AE163" s="389"/>
      <c r="AF163" s="385"/>
      <c r="AG163" s="357"/>
      <c r="AH163" s="357"/>
      <c r="AI163" s="385"/>
      <c r="AJ163" s="385"/>
      <c r="AK163" s="385"/>
      <c r="AL163" s="357"/>
      <c r="AM163" s="357"/>
      <c r="AN163" s="393"/>
      <c r="AO163" s="393"/>
    </row>
    <row r="164" spans="1:41" ht="81.75" customHeight="1">
      <c r="A164" s="385"/>
      <c r="B164" s="385"/>
      <c r="C164" s="385"/>
      <c r="D164" s="385"/>
      <c r="E164" s="385"/>
      <c r="F164" s="385"/>
      <c r="G164" s="385"/>
      <c r="H164" s="385"/>
      <c r="I164" s="385"/>
      <c r="J164" s="385"/>
      <c r="K164" s="385"/>
      <c r="L164" s="385"/>
      <c r="M164" s="385"/>
      <c r="N164" s="385"/>
      <c r="O164" s="385"/>
      <c r="P164" s="385"/>
      <c r="Q164" s="385"/>
      <c r="R164" s="385"/>
      <c r="S164" s="385"/>
      <c r="T164" s="385"/>
      <c r="U164" s="391"/>
      <c r="V164" s="392"/>
      <c r="W164" s="392"/>
      <c r="X164" s="391"/>
      <c r="Y164" s="391"/>
      <c r="Z164" s="391"/>
      <c r="AA164" s="392"/>
      <c r="AB164" s="392"/>
      <c r="AC164" s="391"/>
      <c r="AD164" s="391"/>
      <c r="AE164" s="389"/>
      <c r="AF164" s="385"/>
      <c r="AG164" s="357"/>
      <c r="AH164" s="357"/>
      <c r="AI164" s="385"/>
      <c r="AJ164" s="385"/>
      <c r="AK164" s="385"/>
      <c r="AL164" s="357"/>
      <c r="AM164" s="357"/>
      <c r="AN164" s="393"/>
      <c r="AO164" s="393"/>
    </row>
    <row r="165" spans="1:41" ht="81.75" customHeight="1">
      <c r="A165" s="385"/>
      <c r="B165" s="385"/>
      <c r="C165" s="385"/>
      <c r="D165" s="385"/>
      <c r="E165" s="385"/>
      <c r="F165" s="385"/>
      <c r="G165" s="385"/>
      <c r="H165" s="385"/>
      <c r="I165" s="385"/>
      <c r="J165" s="385"/>
      <c r="K165" s="385"/>
      <c r="L165" s="385"/>
      <c r="M165" s="385"/>
      <c r="N165" s="385"/>
      <c r="O165" s="385"/>
      <c r="P165" s="385"/>
      <c r="Q165" s="385"/>
      <c r="R165" s="385"/>
      <c r="S165" s="385"/>
      <c r="T165" s="385"/>
      <c r="U165" s="391"/>
      <c r="V165" s="392"/>
      <c r="W165" s="392"/>
      <c r="X165" s="391"/>
      <c r="Y165" s="391"/>
      <c r="Z165" s="391"/>
      <c r="AA165" s="392"/>
      <c r="AB165" s="392"/>
      <c r="AC165" s="391"/>
      <c r="AD165" s="391"/>
      <c r="AE165" s="389"/>
      <c r="AF165" s="385"/>
      <c r="AG165" s="357"/>
      <c r="AH165" s="357"/>
      <c r="AI165" s="385"/>
      <c r="AJ165" s="385"/>
      <c r="AK165" s="385"/>
      <c r="AL165" s="357"/>
      <c r="AM165" s="357"/>
      <c r="AN165" s="393"/>
      <c r="AO165" s="393"/>
    </row>
    <row r="166" spans="1:41" ht="81.75" customHeight="1">
      <c r="A166" s="385"/>
      <c r="B166" s="385"/>
      <c r="C166" s="385"/>
      <c r="D166" s="385"/>
      <c r="E166" s="385"/>
      <c r="F166" s="385"/>
      <c r="G166" s="385"/>
      <c r="H166" s="385"/>
      <c r="I166" s="385"/>
      <c r="J166" s="385"/>
      <c r="K166" s="385"/>
      <c r="L166" s="385"/>
      <c r="M166" s="385"/>
      <c r="N166" s="385"/>
      <c r="O166" s="385"/>
      <c r="P166" s="385"/>
      <c r="Q166" s="385"/>
      <c r="R166" s="385"/>
      <c r="S166" s="385"/>
      <c r="T166" s="385"/>
      <c r="U166" s="391"/>
      <c r="V166" s="392"/>
      <c r="W166" s="392"/>
      <c r="X166" s="391"/>
      <c r="Y166" s="391"/>
      <c r="Z166" s="391"/>
      <c r="AA166" s="392"/>
      <c r="AB166" s="392"/>
      <c r="AC166" s="391"/>
      <c r="AD166" s="391"/>
      <c r="AE166" s="389"/>
      <c r="AF166" s="385"/>
      <c r="AG166" s="357"/>
      <c r="AH166" s="357"/>
      <c r="AI166" s="385"/>
      <c r="AJ166" s="385"/>
      <c r="AK166" s="385"/>
      <c r="AL166" s="357"/>
      <c r="AM166" s="357"/>
      <c r="AN166" s="393"/>
      <c r="AO166" s="393"/>
    </row>
    <row r="167" spans="1:41" ht="81.75" customHeight="1">
      <c r="A167" s="385"/>
      <c r="B167" s="385"/>
      <c r="C167" s="385"/>
      <c r="D167" s="385"/>
      <c r="E167" s="385"/>
      <c r="F167" s="385"/>
      <c r="G167" s="385"/>
      <c r="H167" s="385"/>
      <c r="I167" s="385"/>
      <c r="J167" s="385"/>
      <c r="K167" s="385"/>
      <c r="L167" s="385"/>
      <c r="M167" s="385"/>
      <c r="N167" s="385"/>
      <c r="O167" s="385"/>
      <c r="P167" s="385"/>
      <c r="Q167" s="385"/>
      <c r="R167" s="385"/>
      <c r="S167" s="385"/>
      <c r="T167" s="385"/>
      <c r="U167" s="391"/>
      <c r="V167" s="392"/>
      <c r="W167" s="392"/>
      <c r="X167" s="391"/>
      <c r="Y167" s="391"/>
      <c r="Z167" s="391"/>
      <c r="AA167" s="392"/>
      <c r="AB167" s="392"/>
      <c r="AC167" s="391"/>
      <c r="AD167" s="391"/>
      <c r="AE167" s="389"/>
      <c r="AF167" s="385"/>
      <c r="AG167" s="357"/>
      <c r="AH167" s="357"/>
      <c r="AI167" s="385"/>
      <c r="AJ167" s="385"/>
      <c r="AK167" s="385"/>
      <c r="AL167" s="357"/>
      <c r="AM167" s="357"/>
      <c r="AN167" s="393"/>
      <c r="AO167" s="393"/>
    </row>
    <row r="168" spans="1:41" ht="81.75" customHeight="1">
      <c r="A168" s="385"/>
      <c r="B168" s="385"/>
      <c r="C168" s="385"/>
      <c r="D168" s="385"/>
      <c r="E168" s="385"/>
      <c r="F168" s="385"/>
      <c r="G168" s="385"/>
      <c r="H168" s="385"/>
      <c r="I168" s="385"/>
      <c r="J168" s="385"/>
      <c r="K168" s="385"/>
      <c r="L168" s="385"/>
      <c r="M168" s="385"/>
      <c r="N168" s="385"/>
      <c r="O168" s="385"/>
      <c r="P168" s="385"/>
      <c r="Q168" s="385"/>
      <c r="R168" s="385"/>
      <c r="S168" s="385"/>
      <c r="T168" s="385"/>
      <c r="U168" s="391"/>
      <c r="V168" s="392"/>
      <c r="W168" s="392"/>
      <c r="X168" s="391"/>
      <c r="Y168" s="391"/>
      <c r="Z168" s="391"/>
      <c r="AA168" s="392"/>
      <c r="AB168" s="392"/>
      <c r="AC168" s="391"/>
      <c r="AD168" s="391"/>
      <c r="AE168" s="389"/>
      <c r="AF168" s="385"/>
      <c r="AG168" s="357"/>
      <c r="AH168" s="357"/>
      <c r="AI168" s="385"/>
      <c r="AJ168" s="385"/>
      <c r="AK168" s="385"/>
      <c r="AL168" s="357"/>
      <c r="AM168" s="357"/>
      <c r="AN168" s="393"/>
      <c r="AO168" s="393"/>
    </row>
    <row r="169" spans="1:41" ht="81.75" customHeight="1">
      <c r="A169" s="385"/>
      <c r="B169" s="385"/>
      <c r="C169" s="385"/>
      <c r="D169" s="385"/>
      <c r="E169" s="385"/>
      <c r="F169" s="385"/>
      <c r="G169" s="385"/>
      <c r="H169" s="385"/>
      <c r="I169" s="385"/>
      <c r="J169" s="385"/>
      <c r="K169" s="385"/>
      <c r="L169" s="385"/>
      <c r="M169" s="385"/>
      <c r="N169" s="385"/>
      <c r="O169" s="385"/>
      <c r="P169" s="385"/>
      <c r="Q169" s="385"/>
      <c r="R169" s="385"/>
      <c r="S169" s="385"/>
      <c r="T169" s="385"/>
      <c r="U169" s="391"/>
      <c r="V169" s="392"/>
      <c r="W169" s="392"/>
      <c r="X169" s="391"/>
      <c r="Y169" s="391"/>
      <c r="Z169" s="391"/>
      <c r="AA169" s="392"/>
      <c r="AB169" s="392"/>
      <c r="AC169" s="391"/>
      <c r="AD169" s="391"/>
      <c r="AE169" s="389"/>
      <c r="AF169" s="385"/>
      <c r="AG169" s="357"/>
      <c r="AH169" s="357"/>
      <c r="AI169" s="385"/>
      <c r="AJ169" s="385"/>
      <c r="AK169" s="385"/>
      <c r="AL169" s="357"/>
      <c r="AM169" s="357"/>
      <c r="AN169" s="393"/>
      <c r="AO169" s="393"/>
    </row>
    <row r="170" spans="1:41" ht="81.75" customHeight="1">
      <c r="A170" s="385"/>
      <c r="B170" s="385"/>
      <c r="C170" s="385"/>
      <c r="D170" s="385"/>
      <c r="E170" s="385"/>
      <c r="F170" s="385"/>
      <c r="G170" s="385"/>
      <c r="H170" s="385"/>
      <c r="I170" s="385"/>
      <c r="J170" s="385"/>
      <c r="K170" s="385"/>
      <c r="L170" s="385"/>
      <c r="M170" s="385"/>
      <c r="N170" s="385"/>
      <c r="O170" s="385"/>
      <c r="P170" s="385"/>
      <c r="Q170" s="385"/>
      <c r="R170" s="385"/>
      <c r="S170" s="385"/>
      <c r="T170" s="385"/>
      <c r="U170" s="391"/>
      <c r="V170" s="392"/>
      <c r="W170" s="392"/>
      <c r="X170" s="391"/>
      <c r="Y170" s="391"/>
      <c r="Z170" s="391"/>
      <c r="AA170" s="392"/>
      <c r="AB170" s="392"/>
      <c r="AC170" s="391"/>
      <c r="AD170" s="391"/>
      <c r="AE170" s="389"/>
      <c r="AF170" s="385"/>
      <c r="AG170" s="357"/>
      <c r="AH170" s="357"/>
      <c r="AI170" s="385"/>
      <c r="AJ170" s="385"/>
      <c r="AK170" s="385"/>
      <c r="AL170" s="357"/>
      <c r="AM170" s="357"/>
      <c r="AN170" s="393"/>
      <c r="AO170" s="393"/>
    </row>
    <row r="171" spans="1:41" ht="81.75" customHeight="1">
      <c r="A171" s="385"/>
      <c r="B171" s="385"/>
      <c r="C171" s="385"/>
      <c r="D171" s="385"/>
      <c r="E171" s="385"/>
      <c r="F171" s="385"/>
      <c r="G171" s="385"/>
      <c r="H171" s="385"/>
      <c r="I171" s="385"/>
      <c r="J171" s="385"/>
      <c r="K171" s="385"/>
      <c r="L171" s="385"/>
      <c r="M171" s="385"/>
      <c r="N171" s="385"/>
      <c r="O171" s="385"/>
      <c r="P171" s="385"/>
      <c r="Q171" s="385"/>
      <c r="R171" s="385"/>
      <c r="S171" s="385"/>
      <c r="T171" s="385"/>
      <c r="U171" s="391"/>
      <c r="V171" s="392"/>
      <c r="W171" s="392"/>
      <c r="X171" s="391"/>
      <c r="Y171" s="391"/>
      <c r="Z171" s="391"/>
      <c r="AA171" s="392"/>
      <c r="AB171" s="392"/>
      <c r="AC171" s="391"/>
      <c r="AD171" s="391"/>
      <c r="AE171" s="389"/>
      <c r="AF171" s="385"/>
      <c r="AG171" s="357"/>
      <c r="AH171" s="357"/>
      <c r="AI171" s="385"/>
      <c r="AJ171" s="385"/>
      <c r="AK171" s="385"/>
      <c r="AL171" s="357"/>
      <c r="AM171" s="357"/>
      <c r="AN171" s="393"/>
      <c r="AO171" s="393"/>
    </row>
    <row r="172" spans="1:41" ht="81.75" customHeight="1">
      <c r="A172" s="385"/>
      <c r="B172" s="385"/>
      <c r="C172" s="385"/>
      <c r="D172" s="385"/>
      <c r="E172" s="385"/>
      <c r="F172" s="385"/>
      <c r="G172" s="385"/>
      <c r="H172" s="385"/>
      <c r="I172" s="385"/>
      <c r="J172" s="385"/>
      <c r="K172" s="385"/>
      <c r="L172" s="385"/>
      <c r="M172" s="385"/>
      <c r="N172" s="385"/>
      <c r="O172" s="385"/>
      <c r="P172" s="385"/>
      <c r="Q172" s="385"/>
      <c r="R172" s="385"/>
      <c r="S172" s="385"/>
      <c r="T172" s="385"/>
      <c r="U172" s="391"/>
      <c r="V172" s="392"/>
      <c r="W172" s="392"/>
      <c r="X172" s="391"/>
      <c r="Y172" s="391"/>
      <c r="Z172" s="391"/>
      <c r="AA172" s="392"/>
      <c r="AB172" s="392"/>
      <c r="AC172" s="391"/>
      <c r="AD172" s="391"/>
      <c r="AE172" s="389"/>
      <c r="AF172" s="385"/>
      <c r="AG172" s="357"/>
      <c r="AH172" s="357"/>
      <c r="AI172" s="385"/>
      <c r="AJ172" s="385"/>
      <c r="AK172" s="385"/>
      <c r="AL172" s="357"/>
      <c r="AM172" s="357"/>
      <c r="AN172" s="393"/>
      <c r="AO172" s="393"/>
    </row>
    <row r="173" spans="1:41" ht="81.75" customHeight="1">
      <c r="A173" s="385"/>
      <c r="B173" s="385"/>
      <c r="C173" s="385"/>
      <c r="D173" s="385"/>
      <c r="E173" s="385"/>
      <c r="F173" s="385"/>
      <c r="G173" s="385"/>
      <c r="H173" s="385"/>
      <c r="I173" s="385"/>
      <c r="J173" s="385"/>
      <c r="K173" s="385"/>
      <c r="L173" s="385"/>
      <c r="M173" s="385"/>
      <c r="N173" s="385"/>
      <c r="O173" s="385"/>
      <c r="P173" s="385"/>
      <c r="Q173" s="385"/>
      <c r="R173" s="385"/>
      <c r="S173" s="385"/>
      <c r="T173" s="385"/>
      <c r="U173" s="391"/>
      <c r="V173" s="392"/>
      <c r="W173" s="392"/>
      <c r="X173" s="391"/>
      <c r="Y173" s="391"/>
      <c r="Z173" s="391"/>
      <c r="AA173" s="392"/>
      <c r="AB173" s="392"/>
      <c r="AC173" s="391"/>
      <c r="AD173" s="391"/>
      <c r="AE173" s="389"/>
      <c r="AF173" s="385"/>
      <c r="AG173" s="357"/>
      <c r="AH173" s="357"/>
      <c r="AI173" s="385"/>
      <c r="AJ173" s="385"/>
      <c r="AK173" s="385"/>
      <c r="AL173" s="357"/>
      <c r="AM173" s="357"/>
      <c r="AN173" s="393"/>
      <c r="AO173" s="393"/>
    </row>
    <row r="174" spans="1:41" ht="81.75" customHeight="1">
      <c r="A174" s="385"/>
      <c r="B174" s="385"/>
      <c r="C174" s="385"/>
      <c r="D174" s="385"/>
      <c r="E174" s="385"/>
      <c r="F174" s="385"/>
      <c r="G174" s="385"/>
      <c r="H174" s="385"/>
      <c r="I174" s="385"/>
      <c r="J174" s="385"/>
      <c r="K174" s="385"/>
      <c r="L174" s="385"/>
      <c r="M174" s="385"/>
      <c r="N174" s="385"/>
      <c r="O174" s="385"/>
      <c r="P174" s="385"/>
      <c r="Q174" s="385"/>
      <c r="R174" s="385"/>
      <c r="S174" s="385"/>
      <c r="T174" s="385"/>
      <c r="U174" s="391"/>
      <c r="V174" s="392"/>
      <c r="W174" s="392"/>
      <c r="X174" s="391"/>
      <c r="Y174" s="391"/>
      <c r="Z174" s="391"/>
      <c r="AA174" s="392"/>
      <c r="AB174" s="392"/>
      <c r="AC174" s="391"/>
      <c r="AD174" s="391"/>
      <c r="AE174" s="389"/>
      <c r="AF174" s="385"/>
      <c r="AG174" s="357"/>
      <c r="AH174" s="357"/>
      <c r="AI174" s="385"/>
      <c r="AJ174" s="385"/>
      <c r="AK174" s="385"/>
      <c r="AL174" s="357"/>
      <c r="AM174" s="357"/>
      <c r="AN174" s="393"/>
      <c r="AO174" s="393"/>
    </row>
    <row r="175" spans="1:41" ht="81.75" customHeight="1">
      <c r="A175" s="385"/>
      <c r="B175" s="385"/>
      <c r="C175" s="385"/>
      <c r="D175" s="385"/>
      <c r="E175" s="385"/>
      <c r="F175" s="385"/>
      <c r="G175" s="385"/>
      <c r="H175" s="385"/>
      <c r="I175" s="385"/>
      <c r="J175" s="385"/>
      <c r="K175" s="385"/>
      <c r="L175" s="385"/>
      <c r="M175" s="385"/>
      <c r="N175" s="385"/>
      <c r="O175" s="385"/>
      <c r="P175" s="385"/>
      <c r="Q175" s="385"/>
      <c r="R175" s="385"/>
      <c r="S175" s="385"/>
      <c r="T175" s="385"/>
      <c r="U175" s="391"/>
      <c r="V175" s="392"/>
      <c r="W175" s="392"/>
      <c r="X175" s="391"/>
      <c r="Y175" s="391"/>
      <c r="Z175" s="391"/>
      <c r="AA175" s="392"/>
      <c r="AB175" s="392"/>
      <c r="AC175" s="391"/>
      <c r="AD175" s="391"/>
      <c r="AE175" s="389"/>
      <c r="AF175" s="385"/>
      <c r="AG175" s="357"/>
      <c r="AH175" s="357"/>
      <c r="AI175" s="385"/>
      <c r="AJ175" s="385"/>
      <c r="AK175" s="385"/>
      <c r="AL175" s="357"/>
      <c r="AM175" s="357"/>
      <c r="AN175" s="393"/>
      <c r="AO175" s="393"/>
    </row>
    <row r="176" spans="1:41" ht="81.75" customHeight="1">
      <c r="A176" s="385"/>
      <c r="B176" s="385"/>
      <c r="C176" s="385"/>
      <c r="D176" s="385"/>
      <c r="E176" s="385"/>
      <c r="F176" s="385"/>
      <c r="G176" s="385"/>
      <c r="H176" s="385"/>
      <c r="I176" s="385"/>
      <c r="J176" s="385"/>
      <c r="K176" s="385"/>
      <c r="L176" s="385"/>
      <c r="M176" s="385"/>
      <c r="N176" s="385"/>
      <c r="O176" s="385"/>
      <c r="P176" s="385"/>
      <c r="Q176" s="385"/>
      <c r="R176" s="385"/>
      <c r="S176" s="385"/>
      <c r="T176" s="385"/>
      <c r="U176" s="391"/>
      <c r="V176" s="392"/>
      <c r="W176" s="392"/>
      <c r="X176" s="391"/>
      <c r="Y176" s="391"/>
      <c r="Z176" s="391"/>
      <c r="AA176" s="392"/>
      <c r="AB176" s="392"/>
      <c r="AC176" s="391"/>
      <c r="AD176" s="391"/>
      <c r="AE176" s="389"/>
      <c r="AF176" s="385"/>
      <c r="AG176" s="357"/>
      <c r="AH176" s="357"/>
      <c r="AI176" s="385"/>
      <c r="AJ176" s="385"/>
      <c r="AK176" s="385"/>
      <c r="AL176" s="357"/>
      <c r="AM176" s="357"/>
      <c r="AN176" s="393"/>
      <c r="AO176" s="393"/>
    </row>
    <row r="177" spans="1:41" ht="81.75" customHeight="1">
      <c r="A177" s="385"/>
      <c r="B177" s="385"/>
      <c r="C177" s="385"/>
      <c r="D177" s="385"/>
      <c r="E177" s="385"/>
      <c r="F177" s="385"/>
      <c r="G177" s="385"/>
      <c r="H177" s="385"/>
      <c r="I177" s="385"/>
      <c r="J177" s="385"/>
      <c r="K177" s="385"/>
      <c r="L177" s="385"/>
      <c r="M177" s="385"/>
      <c r="N177" s="385"/>
      <c r="O177" s="385"/>
      <c r="P177" s="385"/>
      <c r="Q177" s="385"/>
      <c r="R177" s="385"/>
      <c r="S177" s="385"/>
      <c r="T177" s="385"/>
      <c r="U177" s="391"/>
      <c r="V177" s="392"/>
      <c r="W177" s="392"/>
      <c r="X177" s="391"/>
      <c r="Y177" s="391"/>
      <c r="Z177" s="391"/>
      <c r="AA177" s="392"/>
      <c r="AB177" s="392"/>
      <c r="AC177" s="391"/>
      <c r="AD177" s="391"/>
      <c r="AE177" s="389"/>
      <c r="AF177" s="385"/>
      <c r="AG177" s="357"/>
      <c r="AH177" s="357"/>
      <c r="AI177" s="385"/>
      <c r="AJ177" s="385"/>
      <c r="AK177" s="385"/>
      <c r="AL177" s="357"/>
      <c r="AM177" s="357"/>
      <c r="AN177" s="393"/>
      <c r="AO177" s="393"/>
    </row>
    <row r="178" spans="1:41" ht="81.75" customHeight="1">
      <c r="A178" s="385"/>
      <c r="B178" s="385"/>
      <c r="C178" s="385"/>
      <c r="D178" s="385"/>
      <c r="E178" s="385"/>
      <c r="F178" s="385"/>
      <c r="G178" s="385"/>
      <c r="H178" s="385"/>
      <c r="I178" s="385"/>
      <c r="J178" s="385"/>
      <c r="K178" s="385"/>
      <c r="L178" s="385"/>
      <c r="M178" s="385"/>
      <c r="N178" s="385"/>
      <c r="O178" s="385"/>
      <c r="P178" s="385"/>
      <c r="Q178" s="385"/>
      <c r="R178" s="385"/>
      <c r="S178" s="385"/>
      <c r="T178" s="385"/>
      <c r="U178" s="391"/>
      <c r="V178" s="392"/>
      <c r="W178" s="392"/>
      <c r="X178" s="391"/>
      <c r="Y178" s="391"/>
      <c r="Z178" s="391"/>
      <c r="AA178" s="392"/>
      <c r="AB178" s="392"/>
      <c r="AC178" s="391"/>
      <c r="AD178" s="391"/>
      <c r="AE178" s="389"/>
      <c r="AF178" s="385"/>
      <c r="AG178" s="357"/>
      <c r="AH178" s="357"/>
      <c r="AI178" s="385"/>
      <c r="AJ178" s="385"/>
      <c r="AK178" s="385"/>
      <c r="AL178" s="357"/>
      <c r="AM178" s="357"/>
      <c r="AN178" s="393"/>
      <c r="AO178" s="393"/>
    </row>
    <row r="179" spans="1:41" ht="81.75" customHeight="1">
      <c r="A179" s="385"/>
      <c r="B179" s="385"/>
      <c r="C179" s="385"/>
      <c r="D179" s="385"/>
      <c r="E179" s="385"/>
      <c r="F179" s="385"/>
      <c r="G179" s="385"/>
      <c r="H179" s="385"/>
      <c r="I179" s="385"/>
      <c r="J179" s="385"/>
      <c r="K179" s="385"/>
      <c r="L179" s="385"/>
      <c r="M179" s="385"/>
      <c r="N179" s="385"/>
      <c r="O179" s="385"/>
      <c r="P179" s="385"/>
      <c r="Q179" s="385"/>
      <c r="R179" s="385"/>
      <c r="S179" s="385"/>
      <c r="T179" s="385"/>
      <c r="U179" s="391"/>
      <c r="V179" s="392"/>
      <c r="W179" s="392"/>
      <c r="X179" s="391"/>
      <c r="Y179" s="391"/>
      <c r="Z179" s="391"/>
      <c r="AA179" s="392"/>
      <c r="AB179" s="392"/>
      <c r="AC179" s="391"/>
      <c r="AD179" s="391"/>
      <c r="AE179" s="389"/>
      <c r="AF179" s="385"/>
      <c r="AG179" s="357"/>
      <c r="AH179" s="357"/>
      <c r="AI179" s="385"/>
      <c r="AJ179" s="385"/>
      <c r="AK179" s="385"/>
      <c r="AL179" s="357"/>
      <c r="AM179" s="357"/>
      <c r="AN179" s="393"/>
      <c r="AO179" s="393"/>
    </row>
    <row r="180" spans="1:41" ht="81.75" customHeight="1">
      <c r="A180" s="385"/>
      <c r="B180" s="385"/>
      <c r="C180" s="385"/>
      <c r="D180" s="385"/>
      <c r="E180" s="385"/>
      <c r="F180" s="385"/>
      <c r="G180" s="385"/>
      <c r="H180" s="385"/>
      <c r="I180" s="385"/>
      <c r="J180" s="385"/>
      <c r="K180" s="385"/>
      <c r="L180" s="385"/>
      <c r="M180" s="385"/>
      <c r="N180" s="385"/>
      <c r="O180" s="385"/>
      <c r="P180" s="385"/>
      <c r="Q180" s="385"/>
      <c r="R180" s="385"/>
      <c r="S180" s="385"/>
      <c r="T180" s="385"/>
      <c r="U180" s="391"/>
      <c r="V180" s="392"/>
      <c r="W180" s="392"/>
      <c r="X180" s="391"/>
      <c r="Y180" s="391"/>
      <c r="Z180" s="391"/>
      <c r="AA180" s="392"/>
      <c r="AB180" s="392"/>
      <c r="AC180" s="391"/>
      <c r="AD180" s="391"/>
      <c r="AE180" s="389"/>
      <c r="AF180" s="385"/>
      <c r="AG180" s="357"/>
      <c r="AH180" s="357"/>
      <c r="AI180" s="385"/>
      <c r="AJ180" s="385"/>
      <c r="AK180" s="385"/>
      <c r="AL180" s="357"/>
      <c r="AM180" s="357"/>
      <c r="AN180" s="393"/>
      <c r="AO180" s="393"/>
    </row>
    <row r="181" spans="1:41" ht="81.75" customHeight="1">
      <c r="A181" s="385"/>
      <c r="B181" s="385"/>
      <c r="C181" s="385"/>
      <c r="D181" s="385"/>
      <c r="E181" s="385"/>
      <c r="F181" s="385"/>
      <c r="G181" s="385"/>
      <c r="H181" s="385"/>
      <c r="I181" s="385"/>
      <c r="J181" s="385"/>
      <c r="K181" s="385"/>
      <c r="L181" s="385"/>
      <c r="M181" s="385"/>
      <c r="N181" s="385"/>
      <c r="O181" s="385"/>
      <c r="P181" s="385"/>
      <c r="Q181" s="385"/>
      <c r="R181" s="385"/>
      <c r="S181" s="385"/>
      <c r="T181" s="385"/>
      <c r="U181" s="391"/>
      <c r="V181" s="392"/>
      <c r="W181" s="392"/>
      <c r="X181" s="391"/>
      <c r="Y181" s="391"/>
      <c r="Z181" s="391"/>
      <c r="AA181" s="392"/>
      <c r="AB181" s="392"/>
      <c r="AC181" s="391"/>
      <c r="AD181" s="391"/>
      <c r="AE181" s="389"/>
      <c r="AF181" s="385"/>
      <c r="AG181" s="357"/>
      <c r="AH181" s="357"/>
      <c r="AI181" s="385"/>
      <c r="AJ181" s="385"/>
      <c r="AK181" s="385"/>
      <c r="AL181" s="357"/>
      <c r="AM181" s="357"/>
      <c r="AN181" s="393"/>
      <c r="AO181" s="393"/>
    </row>
    <row r="182" spans="1:41" ht="81.75" customHeight="1">
      <c r="A182" s="385"/>
      <c r="B182" s="385"/>
      <c r="C182" s="385"/>
      <c r="D182" s="385"/>
      <c r="E182" s="385"/>
      <c r="F182" s="385"/>
      <c r="G182" s="385"/>
      <c r="H182" s="385"/>
      <c r="I182" s="385"/>
      <c r="J182" s="385"/>
      <c r="K182" s="385"/>
      <c r="L182" s="385"/>
      <c r="M182" s="385"/>
      <c r="N182" s="385"/>
      <c r="O182" s="385"/>
      <c r="P182" s="385"/>
      <c r="Q182" s="385"/>
      <c r="R182" s="385"/>
      <c r="S182" s="385"/>
      <c r="T182" s="385"/>
      <c r="U182" s="391"/>
      <c r="V182" s="392"/>
      <c r="W182" s="392"/>
      <c r="X182" s="391"/>
      <c r="Y182" s="391"/>
      <c r="Z182" s="391"/>
      <c r="AA182" s="392"/>
      <c r="AB182" s="392"/>
      <c r="AC182" s="391"/>
      <c r="AD182" s="391"/>
      <c r="AE182" s="389"/>
      <c r="AF182" s="385"/>
      <c r="AG182" s="357"/>
      <c r="AH182" s="357"/>
      <c r="AI182" s="385"/>
      <c r="AJ182" s="385"/>
      <c r="AK182" s="385"/>
      <c r="AL182" s="357"/>
      <c r="AM182" s="357"/>
      <c r="AN182" s="393"/>
      <c r="AO182" s="393"/>
    </row>
    <row r="183" spans="1:41" ht="81.75" customHeight="1">
      <c r="A183" s="385"/>
      <c r="B183" s="385"/>
      <c r="C183" s="385"/>
      <c r="D183" s="385"/>
      <c r="E183" s="385"/>
      <c r="F183" s="385"/>
      <c r="G183" s="385"/>
      <c r="H183" s="385"/>
      <c r="I183" s="385"/>
      <c r="J183" s="385"/>
      <c r="K183" s="385"/>
      <c r="L183" s="385"/>
      <c r="M183" s="385"/>
      <c r="N183" s="385"/>
      <c r="O183" s="385"/>
      <c r="P183" s="385"/>
      <c r="Q183" s="385"/>
      <c r="R183" s="385"/>
      <c r="S183" s="385"/>
      <c r="T183" s="385"/>
      <c r="U183" s="391"/>
      <c r="V183" s="392"/>
      <c r="W183" s="392"/>
      <c r="X183" s="391"/>
      <c r="Y183" s="391"/>
      <c r="Z183" s="391"/>
      <c r="AA183" s="392"/>
      <c r="AB183" s="392"/>
      <c r="AC183" s="391"/>
      <c r="AD183" s="391"/>
      <c r="AE183" s="389"/>
      <c r="AF183" s="385"/>
      <c r="AG183" s="357"/>
      <c r="AH183" s="357"/>
      <c r="AI183" s="385"/>
      <c r="AJ183" s="385"/>
      <c r="AK183" s="385"/>
      <c r="AL183" s="357"/>
      <c r="AM183" s="357"/>
      <c r="AN183" s="393"/>
      <c r="AO183" s="393"/>
    </row>
    <row r="184" spans="1:41" ht="81.75" customHeight="1">
      <c r="A184" s="385"/>
      <c r="B184" s="385"/>
      <c r="C184" s="385"/>
      <c r="D184" s="385"/>
      <c r="E184" s="385"/>
      <c r="F184" s="385"/>
      <c r="G184" s="385"/>
      <c r="H184" s="385"/>
      <c r="I184" s="385"/>
      <c r="J184" s="385"/>
      <c r="K184" s="385"/>
      <c r="L184" s="385"/>
      <c r="M184" s="385"/>
      <c r="N184" s="385"/>
      <c r="O184" s="385"/>
      <c r="P184" s="385"/>
      <c r="Q184" s="385"/>
      <c r="R184" s="385"/>
      <c r="S184" s="385"/>
      <c r="T184" s="385"/>
      <c r="U184" s="391"/>
      <c r="V184" s="392"/>
      <c r="W184" s="392"/>
      <c r="X184" s="391"/>
      <c r="Y184" s="391"/>
      <c r="Z184" s="391"/>
      <c r="AA184" s="392"/>
      <c r="AB184" s="392"/>
      <c r="AC184" s="391"/>
      <c r="AD184" s="391"/>
      <c r="AE184" s="389"/>
      <c r="AF184" s="385"/>
      <c r="AG184" s="357"/>
      <c r="AH184" s="357"/>
      <c r="AI184" s="385"/>
      <c r="AJ184" s="385"/>
      <c r="AK184" s="385"/>
      <c r="AL184" s="357"/>
      <c r="AM184" s="357"/>
      <c r="AN184" s="393"/>
      <c r="AO184" s="393"/>
    </row>
    <row r="185" spans="1:41" ht="81.75" customHeight="1">
      <c r="A185" s="385"/>
      <c r="B185" s="385"/>
      <c r="C185" s="385"/>
      <c r="D185" s="385"/>
      <c r="E185" s="385"/>
      <c r="F185" s="385"/>
      <c r="G185" s="385"/>
      <c r="H185" s="385"/>
      <c r="I185" s="385"/>
      <c r="J185" s="385"/>
      <c r="K185" s="385"/>
      <c r="L185" s="385"/>
      <c r="M185" s="385"/>
      <c r="N185" s="385"/>
      <c r="O185" s="385"/>
      <c r="P185" s="385"/>
      <c r="Q185" s="385"/>
      <c r="R185" s="385"/>
      <c r="S185" s="385"/>
      <c r="T185" s="385"/>
      <c r="U185" s="391"/>
      <c r="V185" s="392"/>
      <c r="W185" s="392"/>
      <c r="X185" s="391"/>
      <c r="Y185" s="391"/>
      <c r="Z185" s="391"/>
      <c r="AA185" s="392"/>
      <c r="AB185" s="392"/>
      <c r="AC185" s="391"/>
      <c r="AD185" s="391"/>
      <c r="AE185" s="389"/>
      <c r="AF185" s="385"/>
      <c r="AG185" s="357"/>
      <c r="AH185" s="357"/>
      <c r="AI185" s="385"/>
      <c r="AJ185" s="385"/>
      <c r="AK185" s="385"/>
      <c r="AL185" s="357"/>
      <c r="AM185" s="357"/>
      <c r="AN185" s="393"/>
      <c r="AO185" s="393"/>
    </row>
    <row r="186" spans="1:41" ht="81.75" customHeight="1">
      <c r="A186" s="385"/>
      <c r="B186" s="385"/>
      <c r="C186" s="385"/>
      <c r="D186" s="385"/>
      <c r="E186" s="385"/>
      <c r="F186" s="385"/>
      <c r="G186" s="385"/>
      <c r="H186" s="385"/>
      <c r="I186" s="385"/>
      <c r="J186" s="385"/>
      <c r="K186" s="385"/>
      <c r="L186" s="385"/>
      <c r="M186" s="385"/>
      <c r="N186" s="385"/>
      <c r="O186" s="385"/>
      <c r="P186" s="385"/>
      <c r="Q186" s="385"/>
      <c r="R186" s="385"/>
      <c r="S186" s="385"/>
      <c r="T186" s="385"/>
      <c r="U186" s="391"/>
      <c r="V186" s="392"/>
      <c r="W186" s="392"/>
      <c r="X186" s="391"/>
      <c r="Y186" s="391"/>
      <c r="Z186" s="391"/>
      <c r="AA186" s="392"/>
      <c r="AB186" s="392"/>
      <c r="AC186" s="391"/>
      <c r="AD186" s="391"/>
      <c r="AE186" s="389"/>
      <c r="AF186" s="385"/>
      <c r="AG186" s="357"/>
      <c r="AH186" s="357"/>
      <c r="AI186" s="385"/>
      <c r="AJ186" s="385"/>
      <c r="AK186" s="385"/>
      <c r="AL186" s="357"/>
      <c r="AM186" s="357"/>
      <c r="AN186" s="393"/>
      <c r="AO186" s="393"/>
    </row>
    <row r="187" spans="1:41" ht="81.75" customHeight="1">
      <c r="A187" s="385"/>
      <c r="B187" s="385"/>
      <c r="C187" s="385"/>
      <c r="D187" s="385"/>
      <c r="E187" s="385"/>
      <c r="F187" s="385"/>
      <c r="G187" s="385"/>
      <c r="H187" s="385"/>
      <c r="I187" s="385"/>
      <c r="J187" s="385"/>
      <c r="K187" s="385"/>
      <c r="L187" s="385"/>
      <c r="M187" s="385"/>
      <c r="N187" s="385"/>
      <c r="O187" s="385"/>
      <c r="P187" s="385"/>
      <c r="Q187" s="385"/>
      <c r="R187" s="385"/>
      <c r="S187" s="385"/>
      <c r="T187" s="385"/>
      <c r="U187" s="391"/>
      <c r="V187" s="392"/>
      <c r="W187" s="392"/>
      <c r="X187" s="391"/>
      <c r="Y187" s="391"/>
      <c r="Z187" s="391"/>
      <c r="AA187" s="392"/>
      <c r="AB187" s="392"/>
      <c r="AC187" s="391"/>
      <c r="AD187" s="391"/>
      <c r="AE187" s="389"/>
      <c r="AF187" s="385"/>
      <c r="AG187" s="357"/>
      <c r="AH187" s="357"/>
      <c r="AI187" s="385"/>
      <c r="AJ187" s="385"/>
      <c r="AK187" s="385"/>
      <c r="AL187" s="357"/>
      <c r="AM187" s="357"/>
      <c r="AN187" s="393"/>
      <c r="AO187" s="393"/>
    </row>
    <row r="188" spans="1:41" ht="81.75" customHeight="1">
      <c r="A188" s="385"/>
      <c r="B188" s="385"/>
      <c r="C188" s="385"/>
      <c r="D188" s="385"/>
      <c r="E188" s="385"/>
      <c r="F188" s="385"/>
      <c r="G188" s="385"/>
      <c r="H188" s="385"/>
      <c r="I188" s="385"/>
      <c r="J188" s="385"/>
      <c r="K188" s="385"/>
      <c r="L188" s="385"/>
      <c r="M188" s="385"/>
      <c r="N188" s="385"/>
      <c r="O188" s="385"/>
      <c r="P188" s="385"/>
      <c r="Q188" s="385"/>
      <c r="R188" s="385"/>
      <c r="S188" s="385"/>
      <c r="T188" s="385"/>
      <c r="U188" s="391"/>
      <c r="V188" s="392"/>
      <c r="W188" s="392"/>
      <c r="X188" s="391"/>
      <c r="Y188" s="391"/>
      <c r="Z188" s="391"/>
      <c r="AA188" s="392"/>
      <c r="AB188" s="392"/>
      <c r="AC188" s="391"/>
      <c r="AD188" s="391"/>
      <c r="AE188" s="389"/>
      <c r="AF188" s="385"/>
      <c r="AG188" s="357"/>
      <c r="AH188" s="357"/>
      <c r="AI188" s="385"/>
      <c r="AJ188" s="385"/>
      <c r="AK188" s="385"/>
      <c r="AL188" s="357"/>
      <c r="AM188" s="357"/>
      <c r="AN188" s="393"/>
      <c r="AO188" s="393"/>
    </row>
    <row r="189" spans="1:41" ht="81.75" customHeight="1">
      <c r="A189" s="385"/>
      <c r="B189" s="385"/>
      <c r="C189" s="385"/>
      <c r="D189" s="385"/>
      <c r="E189" s="385"/>
      <c r="F189" s="385"/>
      <c r="G189" s="385"/>
      <c r="H189" s="385"/>
      <c r="I189" s="385"/>
      <c r="J189" s="385"/>
      <c r="K189" s="385"/>
      <c r="L189" s="385"/>
      <c r="M189" s="385"/>
      <c r="N189" s="385"/>
      <c r="O189" s="385"/>
      <c r="P189" s="385"/>
      <c r="Q189" s="385"/>
      <c r="R189" s="385"/>
      <c r="S189" s="385"/>
      <c r="T189" s="385"/>
      <c r="U189" s="391"/>
      <c r="V189" s="392"/>
      <c r="W189" s="392"/>
      <c r="X189" s="391"/>
      <c r="Y189" s="391"/>
      <c r="Z189" s="391"/>
      <c r="AA189" s="392"/>
      <c r="AB189" s="392"/>
      <c r="AC189" s="391"/>
      <c r="AD189" s="391"/>
      <c r="AE189" s="389"/>
      <c r="AF189" s="385"/>
      <c r="AG189" s="357"/>
      <c r="AH189" s="357"/>
      <c r="AI189" s="385"/>
      <c r="AJ189" s="385"/>
      <c r="AK189" s="385"/>
      <c r="AL189" s="357"/>
      <c r="AM189" s="357"/>
      <c r="AN189" s="393"/>
      <c r="AO189" s="393"/>
    </row>
    <row r="190" spans="1:41" ht="81.75" customHeight="1">
      <c r="A190" s="385"/>
      <c r="B190" s="385"/>
      <c r="C190" s="385"/>
      <c r="D190" s="385"/>
      <c r="E190" s="385"/>
      <c r="F190" s="385"/>
      <c r="G190" s="385"/>
      <c r="H190" s="385"/>
      <c r="I190" s="385"/>
      <c r="J190" s="385"/>
      <c r="K190" s="385"/>
      <c r="L190" s="385"/>
      <c r="M190" s="385"/>
      <c r="N190" s="385"/>
      <c r="O190" s="385"/>
      <c r="P190" s="385"/>
      <c r="Q190" s="385"/>
      <c r="R190" s="385"/>
      <c r="S190" s="385"/>
      <c r="T190" s="385"/>
      <c r="U190" s="391"/>
      <c r="V190" s="392"/>
      <c r="W190" s="392"/>
      <c r="X190" s="391"/>
      <c r="Y190" s="391"/>
      <c r="Z190" s="391"/>
      <c r="AA190" s="392"/>
      <c r="AB190" s="392"/>
      <c r="AC190" s="391"/>
      <c r="AD190" s="391"/>
      <c r="AE190" s="389"/>
      <c r="AF190" s="385"/>
      <c r="AG190" s="357"/>
      <c r="AH190" s="357"/>
      <c r="AI190" s="385"/>
      <c r="AJ190" s="385"/>
      <c r="AK190" s="385"/>
      <c r="AL190" s="357"/>
      <c r="AM190" s="357"/>
      <c r="AN190" s="393"/>
      <c r="AO190" s="393"/>
    </row>
    <row r="191" spans="1:41" ht="81.75" customHeight="1">
      <c r="A191" s="385"/>
      <c r="B191" s="385"/>
      <c r="C191" s="385"/>
      <c r="D191" s="385"/>
      <c r="E191" s="385"/>
      <c r="F191" s="385"/>
      <c r="G191" s="385"/>
      <c r="H191" s="385"/>
      <c r="I191" s="385"/>
      <c r="J191" s="385"/>
      <c r="K191" s="385"/>
      <c r="L191" s="385"/>
      <c r="M191" s="385"/>
      <c r="N191" s="385"/>
      <c r="O191" s="385"/>
      <c r="P191" s="385"/>
      <c r="Q191" s="385"/>
      <c r="R191" s="385"/>
      <c r="S191" s="385"/>
      <c r="T191" s="385"/>
      <c r="U191" s="391"/>
      <c r="V191" s="392"/>
      <c r="W191" s="392"/>
      <c r="X191" s="391"/>
      <c r="Y191" s="391"/>
      <c r="Z191" s="391"/>
      <c r="AA191" s="392"/>
      <c r="AB191" s="392"/>
      <c r="AC191" s="391"/>
      <c r="AD191" s="391"/>
      <c r="AE191" s="389"/>
      <c r="AF191" s="385"/>
      <c r="AG191" s="357"/>
      <c r="AH191" s="357"/>
      <c r="AI191" s="385"/>
      <c r="AJ191" s="385"/>
      <c r="AK191" s="385"/>
      <c r="AL191" s="357"/>
      <c r="AM191" s="357"/>
      <c r="AN191" s="393"/>
      <c r="AO191" s="393"/>
    </row>
    <row r="192" spans="1:41" ht="81.75" customHeight="1">
      <c r="A192" s="385"/>
      <c r="B192" s="385"/>
      <c r="C192" s="385"/>
      <c r="D192" s="385"/>
      <c r="E192" s="385"/>
      <c r="F192" s="385"/>
      <c r="G192" s="385"/>
      <c r="H192" s="385"/>
      <c r="I192" s="385"/>
      <c r="J192" s="385"/>
      <c r="K192" s="385"/>
      <c r="L192" s="385"/>
      <c r="M192" s="385"/>
      <c r="N192" s="385"/>
      <c r="O192" s="385"/>
      <c r="P192" s="385"/>
      <c r="Q192" s="385"/>
      <c r="R192" s="385"/>
      <c r="S192" s="385"/>
      <c r="T192" s="385"/>
      <c r="U192" s="391"/>
      <c r="V192" s="392"/>
      <c r="W192" s="392"/>
      <c r="X192" s="391"/>
      <c r="Y192" s="391"/>
      <c r="Z192" s="391"/>
      <c r="AA192" s="392"/>
      <c r="AB192" s="392"/>
      <c r="AC192" s="391"/>
      <c r="AD192" s="391"/>
      <c r="AE192" s="389"/>
      <c r="AF192" s="385"/>
      <c r="AG192" s="357"/>
      <c r="AH192" s="357"/>
      <c r="AI192" s="385"/>
      <c r="AJ192" s="385"/>
      <c r="AK192" s="385"/>
      <c r="AL192" s="357"/>
      <c r="AM192" s="357"/>
      <c r="AN192" s="393"/>
      <c r="AO192" s="393"/>
    </row>
    <row r="193" spans="1:41" ht="81.75" customHeight="1">
      <c r="A193" s="385"/>
      <c r="B193" s="385"/>
      <c r="C193" s="385"/>
      <c r="D193" s="385"/>
      <c r="E193" s="385"/>
      <c r="F193" s="385"/>
      <c r="G193" s="385"/>
      <c r="H193" s="385"/>
      <c r="I193" s="385"/>
      <c r="J193" s="385"/>
      <c r="K193" s="385"/>
      <c r="L193" s="385"/>
      <c r="M193" s="385"/>
      <c r="N193" s="385"/>
      <c r="O193" s="385"/>
      <c r="P193" s="385"/>
      <c r="Q193" s="385"/>
      <c r="R193" s="385"/>
      <c r="S193" s="385"/>
      <c r="T193" s="385"/>
      <c r="U193" s="391"/>
      <c r="V193" s="392"/>
      <c r="W193" s="392"/>
      <c r="X193" s="391"/>
      <c r="Y193" s="391"/>
      <c r="Z193" s="391"/>
      <c r="AA193" s="392"/>
      <c r="AB193" s="392"/>
      <c r="AC193" s="391"/>
      <c r="AD193" s="391"/>
      <c r="AE193" s="389"/>
      <c r="AF193" s="385"/>
      <c r="AG193" s="357"/>
      <c r="AH193" s="357"/>
      <c r="AI193" s="385"/>
      <c r="AJ193" s="385"/>
      <c r="AK193" s="385"/>
      <c r="AL193" s="357"/>
      <c r="AM193" s="357"/>
      <c r="AN193" s="393"/>
      <c r="AO193" s="393"/>
    </row>
    <row r="194" spans="1:41" ht="81.75" customHeight="1">
      <c r="A194" s="385"/>
      <c r="B194" s="385"/>
      <c r="C194" s="385"/>
      <c r="D194" s="385"/>
      <c r="E194" s="385"/>
      <c r="F194" s="385"/>
      <c r="G194" s="385"/>
      <c r="H194" s="385"/>
      <c r="I194" s="385"/>
      <c r="J194" s="385"/>
      <c r="K194" s="385"/>
      <c r="L194" s="385"/>
      <c r="M194" s="385"/>
      <c r="N194" s="385"/>
      <c r="O194" s="385"/>
      <c r="P194" s="385"/>
      <c r="Q194" s="385"/>
      <c r="R194" s="385"/>
      <c r="S194" s="385"/>
      <c r="T194" s="385"/>
      <c r="U194" s="391"/>
      <c r="V194" s="392"/>
      <c r="W194" s="392"/>
      <c r="X194" s="391"/>
      <c r="Y194" s="391"/>
      <c r="Z194" s="391"/>
      <c r="AA194" s="392"/>
      <c r="AB194" s="392"/>
      <c r="AC194" s="391"/>
      <c r="AD194" s="391"/>
      <c r="AE194" s="389"/>
      <c r="AF194" s="385"/>
      <c r="AG194" s="357"/>
      <c r="AH194" s="357"/>
      <c r="AI194" s="385"/>
      <c r="AJ194" s="385"/>
      <c r="AK194" s="385"/>
      <c r="AL194" s="357"/>
      <c r="AM194" s="357"/>
      <c r="AN194" s="393"/>
      <c r="AO194" s="393"/>
    </row>
    <row r="195" spans="1:41" ht="81.75" customHeight="1">
      <c r="A195" s="385"/>
      <c r="B195" s="385"/>
      <c r="C195" s="385"/>
      <c r="D195" s="385"/>
      <c r="E195" s="385"/>
      <c r="F195" s="385"/>
      <c r="G195" s="385"/>
      <c r="H195" s="385"/>
      <c r="I195" s="385"/>
      <c r="J195" s="385"/>
      <c r="K195" s="385"/>
      <c r="L195" s="385"/>
      <c r="M195" s="385"/>
      <c r="N195" s="385"/>
      <c r="O195" s="385"/>
      <c r="P195" s="385"/>
      <c r="Q195" s="385"/>
      <c r="R195" s="385"/>
      <c r="S195" s="385"/>
      <c r="T195" s="385"/>
      <c r="U195" s="391"/>
      <c r="V195" s="392"/>
      <c r="W195" s="392"/>
      <c r="X195" s="391"/>
      <c r="Y195" s="391"/>
      <c r="Z195" s="391"/>
      <c r="AA195" s="392"/>
      <c r="AB195" s="392"/>
      <c r="AC195" s="391"/>
      <c r="AD195" s="391"/>
      <c r="AE195" s="389"/>
      <c r="AF195" s="385"/>
      <c r="AG195" s="357"/>
      <c r="AH195" s="357"/>
      <c r="AI195" s="385"/>
      <c r="AJ195" s="385"/>
      <c r="AK195" s="385"/>
      <c r="AL195" s="357"/>
      <c r="AM195" s="357"/>
      <c r="AN195" s="393"/>
      <c r="AO195" s="393"/>
    </row>
    <row r="196" spans="1:41" ht="81.75" customHeight="1">
      <c r="A196" s="385"/>
      <c r="B196" s="385"/>
      <c r="C196" s="385"/>
      <c r="D196" s="385"/>
      <c r="E196" s="385"/>
      <c r="F196" s="385"/>
      <c r="G196" s="385"/>
      <c r="H196" s="385"/>
      <c r="I196" s="385"/>
      <c r="J196" s="385"/>
      <c r="K196" s="385"/>
      <c r="L196" s="385"/>
      <c r="M196" s="385"/>
      <c r="N196" s="385"/>
      <c r="O196" s="385"/>
      <c r="P196" s="385"/>
      <c r="Q196" s="385"/>
      <c r="R196" s="385"/>
      <c r="S196" s="385"/>
      <c r="T196" s="385"/>
      <c r="U196" s="391"/>
      <c r="V196" s="392"/>
      <c r="W196" s="392"/>
      <c r="X196" s="391"/>
      <c r="Y196" s="391"/>
      <c r="Z196" s="391"/>
      <c r="AA196" s="392"/>
      <c r="AB196" s="392"/>
      <c r="AC196" s="391"/>
      <c r="AD196" s="391"/>
      <c r="AE196" s="389"/>
      <c r="AF196" s="385"/>
      <c r="AG196" s="357"/>
      <c r="AH196" s="357"/>
      <c r="AI196" s="385"/>
      <c r="AJ196" s="385"/>
      <c r="AK196" s="385"/>
      <c r="AL196" s="357"/>
      <c r="AM196" s="357"/>
      <c r="AN196" s="393"/>
      <c r="AO196" s="393"/>
    </row>
    <row r="197" spans="1:41" ht="81.75" customHeight="1">
      <c r="A197" s="385"/>
      <c r="B197" s="385"/>
      <c r="C197" s="385"/>
      <c r="D197" s="385"/>
      <c r="E197" s="385"/>
      <c r="F197" s="385"/>
      <c r="G197" s="385"/>
      <c r="H197" s="385"/>
      <c r="I197" s="385"/>
      <c r="J197" s="385"/>
      <c r="K197" s="385"/>
      <c r="L197" s="385"/>
      <c r="M197" s="385"/>
      <c r="N197" s="385"/>
      <c r="O197" s="385"/>
      <c r="P197" s="385"/>
      <c r="Q197" s="385"/>
      <c r="R197" s="385"/>
      <c r="S197" s="385"/>
      <c r="T197" s="385"/>
      <c r="U197" s="391"/>
      <c r="V197" s="392"/>
      <c r="W197" s="392"/>
      <c r="X197" s="391"/>
      <c r="Y197" s="391"/>
      <c r="Z197" s="391"/>
      <c r="AA197" s="392"/>
      <c r="AB197" s="392"/>
      <c r="AC197" s="391"/>
      <c r="AD197" s="391"/>
      <c r="AE197" s="389"/>
      <c r="AF197" s="385"/>
      <c r="AG197" s="357"/>
      <c r="AH197" s="357"/>
      <c r="AI197" s="385"/>
      <c r="AJ197" s="385"/>
      <c r="AK197" s="385"/>
      <c r="AL197" s="357"/>
      <c r="AM197" s="357"/>
      <c r="AN197" s="393"/>
      <c r="AO197" s="393"/>
    </row>
    <row r="198" spans="1:41" ht="81.75" customHeight="1">
      <c r="A198" s="385"/>
      <c r="B198" s="385"/>
      <c r="C198" s="385"/>
      <c r="D198" s="385"/>
      <c r="E198" s="385"/>
      <c r="F198" s="385"/>
      <c r="G198" s="385"/>
      <c r="H198" s="385"/>
      <c r="I198" s="385"/>
      <c r="J198" s="385"/>
      <c r="K198" s="385"/>
      <c r="L198" s="385"/>
      <c r="M198" s="385"/>
      <c r="N198" s="385"/>
      <c r="O198" s="385"/>
      <c r="P198" s="385"/>
      <c r="Q198" s="385"/>
      <c r="R198" s="385"/>
      <c r="S198" s="385"/>
      <c r="T198" s="385"/>
      <c r="U198" s="391"/>
      <c r="V198" s="392"/>
      <c r="W198" s="392"/>
      <c r="X198" s="391"/>
      <c r="Y198" s="391"/>
      <c r="Z198" s="391"/>
      <c r="AA198" s="392"/>
      <c r="AB198" s="392"/>
      <c r="AC198" s="391"/>
      <c r="AD198" s="391"/>
      <c r="AE198" s="389"/>
      <c r="AF198" s="385"/>
      <c r="AG198" s="357"/>
      <c r="AH198" s="357"/>
      <c r="AI198" s="385"/>
      <c r="AJ198" s="385"/>
      <c r="AK198" s="385"/>
      <c r="AL198" s="357"/>
      <c r="AM198" s="357"/>
      <c r="AN198" s="393"/>
      <c r="AO198" s="393"/>
    </row>
    <row r="199" spans="1:41" ht="81.75" customHeight="1">
      <c r="A199" s="385"/>
      <c r="B199" s="385"/>
      <c r="C199" s="385"/>
      <c r="D199" s="385"/>
      <c r="E199" s="385"/>
      <c r="F199" s="385"/>
      <c r="G199" s="385"/>
      <c r="H199" s="385"/>
      <c r="I199" s="385"/>
      <c r="J199" s="385"/>
      <c r="K199" s="385"/>
      <c r="L199" s="385"/>
      <c r="M199" s="385"/>
      <c r="N199" s="385"/>
      <c r="O199" s="385"/>
      <c r="P199" s="385"/>
      <c r="Q199" s="385"/>
      <c r="R199" s="385"/>
      <c r="S199" s="385"/>
      <c r="T199" s="385"/>
      <c r="U199" s="391"/>
      <c r="V199" s="392"/>
      <c r="W199" s="392"/>
      <c r="X199" s="391"/>
      <c r="Y199" s="391"/>
      <c r="Z199" s="391"/>
      <c r="AA199" s="392"/>
      <c r="AB199" s="392"/>
      <c r="AC199" s="391"/>
      <c r="AD199" s="391"/>
      <c r="AE199" s="389"/>
      <c r="AF199" s="385"/>
      <c r="AG199" s="357"/>
      <c r="AH199" s="357"/>
      <c r="AI199" s="385"/>
      <c r="AJ199" s="385"/>
      <c r="AK199" s="385"/>
      <c r="AL199" s="357"/>
      <c r="AM199" s="357"/>
      <c r="AN199" s="393"/>
      <c r="AO199" s="393"/>
    </row>
    <row r="200" spans="1:41" ht="81.75" customHeight="1">
      <c r="A200" s="385"/>
      <c r="B200" s="385"/>
      <c r="C200" s="385"/>
      <c r="D200" s="385"/>
      <c r="E200" s="385"/>
      <c r="F200" s="385"/>
      <c r="G200" s="385"/>
      <c r="H200" s="385"/>
      <c r="I200" s="385"/>
      <c r="J200" s="385"/>
      <c r="K200" s="385"/>
      <c r="L200" s="385"/>
      <c r="M200" s="385"/>
      <c r="N200" s="385"/>
      <c r="O200" s="385"/>
      <c r="P200" s="385"/>
      <c r="Q200" s="385"/>
      <c r="R200" s="385"/>
      <c r="S200" s="385"/>
      <c r="T200" s="385"/>
      <c r="U200" s="391"/>
      <c r="V200" s="392"/>
      <c r="W200" s="392"/>
      <c r="X200" s="391"/>
      <c r="Y200" s="391"/>
      <c r="Z200" s="391"/>
      <c r="AA200" s="392"/>
      <c r="AB200" s="392"/>
      <c r="AC200" s="391"/>
      <c r="AD200" s="391"/>
      <c r="AE200" s="389"/>
      <c r="AF200" s="385"/>
      <c r="AG200" s="357"/>
      <c r="AH200" s="357"/>
      <c r="AI200" s="385"/>
      <c r="AJ200" s="385"/>
      <c r="AK200" s="385"/>
      <c r="AL200" s="357"/>
      <c r="AM200" s="357"/>
      <c r="AN200" s="393"/>
      <c r="AO200" s="393"/>
    </row>
    <row r="201" spans="1:41" ht="81.75" customHeight="1">
      <c r="A201" s="385"/>
      <c r="B201" s="385"/>
      <c r="C201" s="385"/>
      <c r="D201" s="385"/>
      <c r="E201" s="385"/>
      <c r="F201" s="385"/>
      <c r="G201" s="385"/>
      <c r="H201" s="385"/>
      <c r="I201" s="385"/>
      <c r="J201" s="385"/>
      <c r="K201" s="385"/>
      <c r="L201" s="385"/>
      <c r="M201" s="385"/>
      <c r="N201" s="385"/>
      <c r="O201" s="385"/>
      <c r="P201" s="385"/>
      <c r="Q201" s="385"/>
      <c r="R201" s="385"/>
      <c r="S201" s="385"/>
      <c r="T201" s="385"/>
      <c r="U201" s="391"/>
      <c r="V201" s="392"/>
      <c r="W201" s="392"/>
      <c r="X201" s="391"/>
      <c r="Y201" s="391"/>
      <c r="Z201" s="391"/>
      <c r="AA201" s="392"/>
      <c r="AB201" s="392"/>
      <c r="AC201" s="391"/>
      <c r="AD201" s="391"/>
      <c r="AE201" s="389"/>
      <c r="AF201" s="385"/>
      <c r="AG201" s="357"/>
      <c r="AH201" s="357"/>
      <c r="AI201" s="385"/>
      <c r="AJ201" s="385"/>
      <c r="AK201" s="385"/>
      <c r="AL201" s="357"/>
      <c r="AM201" s="357"/>
      <c r="AN201" s="393"/>
      <c r="AO201" s="393"/>
    </row>
    <row r="202" spans="1:41" ht="81.75" customHeight="1">
      <c r="A202" s="385"/>
      <c r="B202" s="385"/>
      <c r="C202" s="385"/>
      <c r="D202" s="385"/>
      <c r="E202" s="385"/>
      <c r="F202" s="385"/>
      <c r="G202" s="385"/>
      <c r="H202" s="385"/>
      <c r="I202" s="385"/>
      <c r="J202" s="385"/>
      <c r="K202" s="385"/>
      <c r="L202" s="385"/>
      <c r="M202" s="385"/>
      <c r="N202" s="385"/>
      <c r="O202" s="385"/>
      <c r="P202" s="385"/>
      <c r="Q202" s="385"/>
      <c r="R202" s="385"/>
      <c r="S202" s="385"/>
      <c r="T202" s="385"/>
      <c r="U202" s="391"/>
      <c r="V202" s="392"/>
      <c r="W202" s="392"/>
      <c r="X202" s="391"/>
      <c r="Y202" s="391"/>
      <c r="Z202" s="391"/>
      <c r="AA202" s="392"/>
      <c r="AB202" s="392"/>
      <c r="AC202" s="391"/>
      <c r="AD202" s="391"/>
      <c r="AE202" s="389"/>
      <c r="AF202" s="385"/>
      <c r="AG202" s="357"/>
      <c r="AH202" s="357"/>
      <c r="AI202" s="385"/>
      <c r="AJ202" s="385"/>
      <c r="AK202" s="385"/>
      <c r="AL202" s="357"/>
      <c r="AM202" s="357"/>
      <c r="AN202" s="393"/>
      <c r="AO202" s="393"/>
    </row>
    <row r="203" spans="1:41" ht="81.75" customHeight="1">
      <c r="A203" s="385"/>
      <c r="B203" s="385"/>
      <c r="C203" s="385"/>
      <c r="D203" s="385"/>
      <c r="E203" s="385"/>
      <c r="F203" s="385"/>
      <c r="G203" s="385"/>
      <c r="H203" s="385"/>
      <c r="I203" s="385"/>
      <c r="J203" s="385"/>
      <c r="K203" s="385"/>
      <c r="L203" s="385"/>
      <c r="M203" s="385"/>
      <c r="N203" s="385"/>
      <c r="O203" s="385"/>
      <c r="P203" s="385"/>
      <c r="Q203" s="385"/>
      <c r="R203" s="385"/>
      <c r="S203" s="385"/>
      <c r="T203" s="385"/>
      <c r="U203" s="391"/>
      <c r="V203" s="392"/>
      <c r="W203" s="392"/>
      <c r="X203" s="391"/>
      <c r="Y203" s="391"/>
      <c r="Z203" s="391"/>
      <c r="AA203" s="392"/>
      <c r="AB203" s="392"/>
      <c r="AC203" s="391"/>
      <c r="AD203" s="391"/>
      <c r="AE203" s="389"/>
      <c r="AF203" s="385"/>
      <c r="AG203" s="357"/>
      <c r="AH203" s="357"/>
      <c r="AI203" s="385"/>
      <c r="AJ203" s="385"/>
      <c r="AK203" s="385"/>
      <c r="AL203" s="357"/>
      <c r="AM203" s="357"/>
      <c r="AN203" s="393"/>
      <c r="AO203" s="393"/>
    </row>
    <row r="204" spans="1:41" ht="81.75" customHeight="1">
      <c r="A204" s="385"/>
      <c r="B204" s="385"/>
      <c r="C204" s="385"/>
      <c r="D204" s="385"/>
      <c r="E204" s="385"/>
      <c r="F204" s="385"/>
      <c r="G204" s="385"/>
      <c r="H204" s="385"/>
      <c r="I204" s="385"/>
      <c r="J204" s="385"/>
      <c r="K204" s="385"/>
      <c r="L204" s="385"/>
      <c r="M204" s="385"/>
      <c r="N204" s="385"/>
      <c r="O204" s="385"/>
      <c r="P204" s="385"/>
      <c r="Q204" s="385"/>
      <c r="R204" s="385"/>
      <c r="S204" s="385"/>
      <c r="T204" s="385"/>
      <c r="U204" s="391"/>
      <c r="V204" s="392"/>
      <c r="W204" s="392"/>
      <c r="X204" s="391"/>
      <c r="Y204" s="391"/>
      <c r="Z204" s="391"/>
      <c r="AA204" s="392"/>
      <c r="AB204" s="392"/>
      <c r="AC204" s="391"/>
      <c r="AD204" s="391"/>
      <c r="AE204" s="389"/>
      <c r="AF204" s="385"/>
      <c r="AG204" s="357"/>
      <c r="AH204" s="357"/>
      <c r="AI204" s="385"/>
      <c r="AJ204" s="385"/>
      <c r="AK204" s="385"/>
      <c r="AL204" s="357"/>
      <c r="AM204" s="357"/>
      <c r="AN204" s="393"/>
      <c r="AO204" s="393"/>
    </row>
    <row r="205" spans="1:41" ht="81.75" customHeight="1">
      <c r="A205" s="385"/>
      <c r="B205" s="385"/>
      <c r="C205" s="385"/>
      <c r="D205" s="385"/>
      <c r="E205" s="385"/>
      <c r="F205" s="385"/>
      <c r="G205" s="385"/>
      <c r="H205" s="385"/>
      <c r="I205" s="385"/>
      <c r="J205" s="385"/>
      <c r="K205" s="385"/>
      <c r="L205" s="385"/>
      <c r="M205" s="385"/>
      <c r="N205" s="385"/>
      <c r="O205" s="385"/>
      <c r="P205" s="385"/>
      <c r="Q205" s="385"/>
      <c r="R205" s="385"/>
      <c r="S205" s="385"/>
      <c r="T205" s="385"/>
      <c r="U205" s="391"/>
      <c r="V205" s="392"/>
      <c r="W205" s="392"/>
      <c r="X205" s="391"/>
      <c r="Y205" s="391"/>
      <c r="Z205" s="391"/>
      <c r="AA205" s="392"/>
      <c r="AB205" s="392"/>
      <c r="AC205" s="391"/>
      <c r="AD205" s="391"/>
      <c r="AE205" s="389"/>
      <c r="AF205" s="385"/>
      <c r="AG205" s="357"/>
      <c r="AH205" s="357"/>
      <c r="AI205" s="385"/>
      <c r="AJ205" s="385"/>
      <c r="AK205" s="385"/>
      <c r="AL205" s="357"/>
      <c r="AM205" s="357"/>
      <c r="AN205" s="393"/>
      <c r="AO205" s="393"/>
    </row>
    <row r="206" spans="1:41" ht="81.75" customHeight="1">
      <c r="A206" s="385"/>
      <c r="B206" s="385"/>
      <c r="C206" s="385"/>
      <c r="D206" s="385"/>
      <c r="E206" s="385"/>
      <c r="F206" s="385"/>
      <c r="G206" s="385"/>
      <c r="H206" s="385"/>
      <c r="I206" s="385"/>
      <c r="J206" s="385"/>
      <c r="K206" s="385"/>
      <c r="L206" s="385"/>
      <c r="M206" s="385"/>
      <c r="N206" s="385"/>
      <c r="O206" s="385"/>
      <c r="P206" s="385"/>
      <c r="Q206" s="385"/>
      <c r="R206" s="385"/>
      <c r="S206" s="385"/>
      <c r="T206" s="385"/>
      <c r="U206" s="391"/>
      <c r="V206" s="392"/>
      <c r="W206" s="392"/>
      <c r="X206" s="391"/>
      <c r="Y206" s="391"/>
      <c r="Z206" s="391"/>
      <c r="AA206" s="392"/>
      <c r="AB206" s="392"/>
      <c r="AC206" s="391"/>
      <c r="AD206" s="391"/>
      <c r="AE206" s="389"/>
      <c r="AF206" s="385"/>
      <c r="AG206" s="357"/>
      <c r="AH206" s="357"/>
      <c r="AI206" s="385"/>
      <c r="AJ206" s="385"/>
      <c r="AK206" s="385"/>
      <c r="AL206" s="357"/>
      <c r="AM206" s="357"/>
      <c r="AN206" s="393"/>
      <c r="AO206" s="393"/>
    </row>
    <row r="207" spans="1:41" ht="81.75" customHeight="1">
      <c r="A207" s="385"/>
      <c r="B207" s="385"/>
      <c r="C207" s="385"/>
      <c r="D207" s="385"/>
      <c r="E207" s="385"/>
      <c r="F207" s="385"/>
      <c r="G207" s="385"/>
      <c r="H207" s="385"/>
      <c r="I207" s="385"/>
      <c r="J207" s="385"/>
      <c r="K207" s="385"/>
      <c r="L207" s="385"/>
      <c r="M207" s="385"/>
      <c r="N207" s="385"/>
      <c r="O207" s="385"/>
      <c r="P207" s="385"/>
      <c r="Q207" s="385"/>
      <c r="R207" s="385"/>
      <c r="S207" s="385"/>
      <c r="T207" s="385"/>
      <c r="U207" s="391"/>
      <c r="V207" s="392"/>
      <c r="W207" s="392"/>
      <c r="X207" s="391"/>
      <c r="Y207" s="391"/>
      <c r="Z207" s="391"/>
      <c r="AA207" s="392"/>
      <c r="AB207" s="392"/>
      <c r="AC207" s="391"/>
      <c r="AD207" s="391"/>
      <c r="AE207" s="389"/>
      <c r="AF207" s="385"/>
      <c r="AG207" s="357"/>
      <c r="AH207" s="357"/>
      <c r="AI207" s="385"/>
      <c r="AJ207" s="385"/>
      <c r="AK207" s="385"/>
      <c r="AL207" s="357"/>
      <c r="AM207" s="357"/>
      <c r="AN207" s="393"/>
      <c r="AO207" s="393"/>
    </row>
    <row r="208" spans="1:41" ht="81.75" customHeight="1">
      <c r="A208" s="385"/>
      <c r="B208" s="385"/>
      <c r="C208" s="385"/>
      <c r="D208" s="385"/>
      <c r="E208" s="385"/>
      <c r="F208" s="385"/>
      <c r="G208" s="385"/>
      <c r="H208" s="385"/>
      <c r="I208" s="385"/>
      <c r="J208" s="385"/>
      <c r="K208" s="385"/>
      <c r="L208" s="385"/>
      <c r="M208" s="385"/>
      <c r="N208" s="385"/>
      <c r="O208" s="385"/>
      <c r="P208" s="385"/>
      <c r="Q208" s="385"/>
      <c r="R208" s="385"/>
      <c r="S208" s="385"/>
      <c r="T208" s="385"/>
      <c r="U208" s="391"/>
      <c r="V208" s="392"/>
      <c r="W208" s="392"/>
      <c r="X208" s="391"/>
      <c r="Y208" s="391"/>
      <c r="Z208" s="391"/>
      <c r="AA208" s="392"/>
      <c r="AB208" s="392"/>
      <c r="AC208" s="391"/>
      <c r="AD208" s="391"/>
      <c r="AE208" s="389"/>
      <c r="AF208" s="385"/>
      <c r="AG208" s="357"/>
      <c r="AH208" s="357"/>
      <c r="AI208" s="385"/>
      <c r="AJ208" s="385"/>
      <c r="AK208" s="385"/>
      <c r="AL208" s="357"/>
      <c r="AM208" s="357"/>
      <c r="AN208" s="393"/>
      <c r="AO208" s="393"/>
    </row>
    <row r="209" spans="1:41" ht="81.75" customHeight="1">
      <c r="A209" s="385"/>
      <c r="B209" s="385"/>
      <c r="C209" s="385"/>
      <c r="D209" s="385"/>
      <c r="E209" s="385"/>
      <c r="F209" s="385"/>
      <c r="G209" s="385"/>
      <c r="H209" s="385"/>
      <c r="I209" s="385"/>
      <c r="J209" s="385"/>
      <c r="K209" s="385"/>
      <c r="L209" s="385"/>
      <c r="M209" s="385"/>
      <c r="N209" s="385"/>
      <c r="O209" s="385"/>
      <c r="P209" s="385"/>
      <c r="Q209" s="385"/>
      <c r="R209" s="385"/>
      <c r="S209" s="385"/>
      <c r="T209" s="385"/>
      <c r="U209" s="391"/>
      <c r="V209" s="392"/>
      <c r="W209" s="392"/>
      <c r="X209" s="391"/>
      <c r="Y209" s="391"/>
      <c r="Z209" s="391"/>
      <c r="AA209" s="392"/>
      <c r="AB209" s="392"/>
      <c r="AC209" s="391"/>
      <c r="AD209" s="391"/>
      <c r="AE209" s="389"/>
      <c r="AF209" s="385"/>
      <c r="AG209" s="357"/>
      <c r="AH209" s="357"/>
      <c r="AI209" s="385"/>
      <c r="AJ209" s="385"/>
      <c r="AK209" s="385"/>
      <c r="AL209" s="357"/>
      <c r="AM209" s="357"/>
      <c r="AN209" s="393"/>
      <c r="AO209" s="393"/>
    </row>
    <row r="210" spans="1:41" ht="81.75" customHeight="1">
      <c r="A210" s="385"/>
      <c r="B210" s="385"/>
      <c r="C210" s="385"/>
      <c r="D210" s="385"/>
      <c r="E210" s="385"/>
      <c r="F210" s="385"/>
      <c r="G210" s="385"/>
      <c r="H210" s="385"/>
      <c r="I210" s="385"/>
      <c r="J210" s="385"/>
      <c r="K210" s="385"/>
      <c r="L210" s="385"/>
      <c r="M210" s="385"/>
      <c r="N210" s="385"/>
      <c r="O210" s="385"/>
      <c r="P210" s="385"/>
      <c r="Q210" s="385"/>
      <c r="R210" s="385"/>
      <c r="S210" s="385"/>
      <c r="T210" s="385"/>
      <c r="U210" s="391"/>
      <c r="V210" s="392"/>
      <c r="W210" s="392"/>
      <c r="X210" s="391"/>
      <c r="Y210" s="391"/>
      <c r="Z210" s="391"/>
      <c r="AA210" s="392"/>
      <c r="AB210" s="392"/>
      <c r="AC210" s="391"/>
      <c r="AD210" s="391"/>
      <c r="AE210" s="389"/>
      <c r="AF210" s="385"/>
      <c r="AG210" s="357"/>
      <c r="AH210" s="357"/>
      <c r="AI210" s="385"/>
      <c r="AJ210" s="385"/>
      <c r="AK210" s="385"/>
      <c r="AL210" s="357"/>
      <c r="AM210" s="357"/>
      <c r="AN210" s="393"/>
      <c r="AO210" s="393"/>
    </row>
    <row r="211" spans="1:41" ht="81.75" customHeight="1">
      <c r="A211" s="385"/>
      <c r="B211" s="385"/>
      <c r="C211" s="385"/>
      <c r="D211" s="385"/>
      <c r="E211" s="385"/>
      <c r="F211" s="385"/>
      <c r="G211" s="385"/>
      <c r="H211" s="385"/>
      <c r="I211" s="385"/>
      <c r="J211" s="385"/>
      <c r="K211" s="385"/>
      <c r="L211" s="385"/>
      <c r="M211" s="385"/>
      <c r="N211" s="385"/>
      <c r="O211" s="385"/>
      <c r="P211" s="385"/>
      <c r="Q211" s="385"/>
      <c r="R211" s="385"/>
      <c r="S211" s="385"/>
      <c r="T211" s="385"/>
      <c r="U211" s="391"/>
      <c r="V211" s="392"/>
      <c r="W211" s="392"/>
      <c r="X211" s="391"/>
      <c r="Y211" s="391"/>
      <c r="Z211" s="391"/>
      <c r="AA211" s="392"/>
      <c r="AB211" s="392"/>
      <c r="AC211" s="391"/>
      <c r="AD211" s="391"/>
      <c r="AE211" s="389"/>
      <c r="AF211" s="385"/>
      <c r="AG211" s="357"/>
      <c r="AH211" s="357"/>
      <c r="AI211" s="385"/>
      <c r="AJ211" s="385"/>
      <c r="AK211" s="385"/>
      <c r="AL211" s="357"/>
      <c r="AM211" s="357"/>
      <c r="AN211" s="393"/>
      <c r="AO211" s="393"/>
    </row>
    <row r="212" spans="1:41" ht="81.75" customHeight="1">
      <c r="A212" s="385"/>
      <c r="B212" s="385"/>
      <c r="C212" s="385"/>
      <c r="D212" s="385"/>
      <c r="E212" s="385"/>
      <c r="F212" s="385"/>
      <c r="G212" s="385"/>
      <c r="H212" s="385"/>
      <c r="I212" s="385"/>
      <c r="J212" s="385"/>
      <c r="K212" s="385"/>
      <c r="L212" s="385"/>
      <c r="M212" s="385"/>
      <c r="N212" s="385"/>
      <c r="O212" s="385"/>
      <c r="P212" s="385"/>
      <c r="Q212" s="385"/>
      <c r="R212" s="385"/>
      <c r="S212" s="385"/>
      <c r="T212" s="385"/>
      <c r="U212" s="391"/>
      <c r="V212" s="392"/>
      <c r="W212" s="392"/>
      <c r="X212" s="391"/>
      <c r="Y212" s="391"/>
      <c r="Z212" s="391"/>
      <c r="AA212" s="392"/>
      <c r="AB212" s="392"/>
      <c r="AC212" s="391"/>
      <c r="AD212" s="391"/>
      <c r="AE212" s="389"/>
      <c r="AF212" s="385"/>
      <c r="AG212" s="357"/>
      <c r="AH212" s="357"/>
      <c r="AI212" s="385"/>
      <c r="AJ212" s="385"/>
      <c r="AK212" s="385"/>
      <c r="AL212" s="357"/>
      <c r="AM212" s="357"/>
      <c r="AN212" s="393"/>
      <c r="AO212" s="393"/>
    </row>
    <row r="213" spans="1:41" ht="81.75" customHeight="1">
      <c r="A213" s="385"/>
      <c r="B213" s="385"/>
      <c r="C213" s="385"/>
      <c r="D213" s="385"/>
      <c r="E213" s="385"/>
      <c r="F213" s="385"/>
      <c r="G213" s="385"/>
      <c r="H213" s="385"/>
      <c r="I213" s="385"/>
      <c r="J213" s="385"/>
      <c r="K213" s="385"/>
      <c r="L213" s="385"/>
      <c r="M213" s="385"/>
      <c r="N213" s="385"/>
      <c r="O213" s="385"/>
      <c r="P213" s="385"/>
      <c r="Q213" s="385"/>
      <c r="R213" s="385"/>
      <c r="S213" s="385"/>
      <c r="T213" s="385"/>
      <c r="U213" s="391"/>
      <c r="V213" s="392"/>
      <c r="W213" s="392"/>
      <c r="X213" s="391"/>
      <c r="Y213" s="391"/>
      <c r="Z213" s="391"/>
      <c r="AA213" s="392"/>
      <c r="AB213" s="392"/>
      <c r="AC213" s="391"/>
      <c r="AD213" s="391"/>
      <c r="AE213" s="389"/>
      <c r="AF213" s="385"/>
      <c r="AG213" s="357"/>
      <c r="AH213" s="357"/>
      <c r="AI213" s="385"/>
      <c r="AJ213" s="385"/>
      <c r="AK213" s="385"/>
      <c r="AL213" s="357"/>
      <c r="AM213" s="357"/>
      <c r="AN213" s="393"/>
      <c r="AO213" s="393"/>
    </row>
    <row r="214" spans="1:41" ht="81.75" customHeight="1">
      <c r="A214" s="385"/>
      <c r="B214" s="385"/>
      <c r="C214" s="385"/>
      <c r="D214" s="385"/>
      <c r="E214" s="385"/>
      <c r="F214" s="385"/>
      <c r="G214" s="385"/>
      <c r="H214" s="385"/>
      <c r="I214" s="385"/>
      <c r="J214" s="385"/>
      <c r="K214" s="385"/>
      <c r="L214" s="385"/>
      <c r="M214" s="385"/>
      <c r="N214" s="385"/>
      <c r="O214" s="385"/>
      <c r="P214" s="385"/>
      <c r="Q214" s="385"/>
      <c r="R214" s="385"/>
      <c r="S214" s="385"/>
      <c r="T214" s="385"/>
      <c r="U214" s="391"/>
      <c r="V214" s="392"/>
      <c r="W214" s="392"/>
      <c r="X214" s="391"/>
      <c r="Y214" s="391"/>
      <c r="Z214" s="391"/>
      <c r="AA214" s="392"/>
      <c r="AB214" s="392"/>
      <c r="AC214" s="391"/>
      <c r="AD214" s="391"/>
      <c r="AE214" s="389"/>
      <c r="AF214" s="385"/>
      <c r="AG214" s="357"/>
      <c r="AH214" s="357"/>
      <c r="AI214" s="385"/>
      <c r="AJ214" s="385"/>
      <c r="AK214" s="385"/>
      <c r="AL214" s="357"/>
      <c r="AM214" s="357"/>
      <c r="AN214" s="393"/>
      <c r="AO214" s="393"/>
    </row>
    <row r="215" spans="1:41" ht="81.75" customHeight="1">
      <c r="A215" s="385"/>
      <c r="B215" s="385"/>
      <c r="C215" s="385"/>
      <c r="D215" s="385"/>
      <c r="E215" s="385"/>
      <c r="F215" s="385"/>
      <c r="G215" s="385"/>
      <c r="H215" s="385"/>
      <c r="I215" s="385"/>
      <c r="J215" s="385"/>
      <c r="K215" s="385"/>
      <c r="L215" s="385"/>
      <c r="M215" s="385"/>
      <c r="N215" s="385"/>
      <c r="O215" s="385"/>
      <c r="P215" s="385"/>
      <c r="Q215" s="385"/>
      <c r="R215" s="385"/>
      <c r="S215" s="385"/>
      <c r="T215" s="385"/>
      <c r="U215" s="391"/>
      <c r="V215" s="392"/>
      <c r="W215" s="392"/>
      <c r="X215" s="391"/>
      <c r="Y215" s="391"/>
      <c r="Z215" s="391"/>
      <c r="AA215" s="392"/>
      <c r="AB215" s="392"/>
      <c r="AC215" s="391"/>
      <c r="AD215" s="391"/>
      <c r="AE215" s="389"/>
      <c r="AF215" s="385"/>
      <c r="AG215" s="357"/>
      <c r="AH215" s="357"/>
      <c r="AI215" s="385"/>
      <c r="AJ215" s="385"/>
      <c r="AK215" s="385"/>
      <c r="AL215" s="357"/>
      <c r="AM215" s="357"/>
      <c r="AN215" s="393"/>
      <c r="AO215" s="393"/>
    </row>
    <row r="216" spans="1:41" ht="81.75" customHeight="1">
      <c r="A216" s="385"/>
      <c r="B216" s="385"/>
      <c r="C216" s="385"/>
      <c r="D216" s="385"/>
      <c r="E216" s="385"/>
      <c r="F216" s="385"/>
      <c r="G216" s="385"/>
      <c r="H216" s="385"/>
      <c r="I216" s="385"/>
      <c r="J216" s="385"/>
      <c r="K216" s="385"/>
      <c r="L216" s="385"/>
      <c r="M216" s="385"/>
      <c r="N216" s="385"/>
      <c r="O216" s="385"/>
      <c r="P216" s="385"/>
      <c r="Q216" s="385"/>
      <c r="R216" s="385"/>
      <c r="S216" s="385"/>
      <c r="T216" s="385"/>
      <c r="U216" s="391"/>
      <c r="V216" s="392"/>
      <c r="W216" s="392"/>
      <c r="X216" s="391"/>
      <c r="Y216" s="391"/>
      <c r="Z216" s="391"/>
      <c r="AA216" s="392"/>
      <c r="AB216" s="392"/>
      <c r="AC216" s="391"/>
      <c r="AD216" s="391"/>
      <c r="AE216" s="389"/>
      <c r="AF216" s="385"/>
      <c r="AG216" s="357"/>
      <c r="AH216" s="357"/>
      <c r="AI216" s="385"/>
      <c r="AJ216" s="385"/>
      <c r="AK216" s="385"/>
      <c r="AL216" s="357"/>
      <c r="AM216" s="357"/>
      <c r="AN216" s="393"/>
      <c r="AO216" s="393"/>
    </row>
    <row r="217" spans="1:41" ht="81.75" customHeight="1">
      <c r="A217" s="385"/>
      <c r="B217" s="385"/>
      <c r="C217" s="385"/>
      <c r="D217" s="385"/>
      <c r="E217" s="385"/>
      <c r="F217" s="385"/>
      <c r="G217" s="385"/>
      <c r="H217" s="385"/>
      <c r="I217" s="385"/>
      <c r="J217" s="385"/>
      <c r="K217" s="385"/>
      <c r="L217" s="385"/>
      <c r="M217" s="385"/>
      <c r="N217" s="385"/>
      <c r="O217" s="385"/>
      <c r="P217" s="385"/>
      <c r="Q217" s="385"/>
      <c r="R217" s="385"/>
      <c r="S217" s="385"/>
      <c r="T217" s="385"/>
      <c r="U217" s="391"/>
      <c r="V217" s="392"/>
      <c r="W217" s="392"/>
      <c r="X217" s="391"/>
      <c r="Y217" s="391"/>
      <c r="Z217" s="391"/>
      <c r="AA217" s="392"/>
      <c r="AB217" s="392"/>
      <c r="AC217" s="391"/>
      <c r="AD217" s="391"/>
      <c r="AE217" s="389"/>
      <c r="AF217" s="385"/>
      <c r="AG217" s="357"/>
      <c r="AH217" s="357"/>
      <c r="AI217" s="385"/>
      <c r="AJ217" s="385"/>
      <c r="AK217" s="385"/>
      <c r="AL217" s="357"/>
      <c r="AM217" s="357"/>
      <c r="AN217" s="393"/>
      <c r="AO217" s="393"/>
    </row>
    <row r="218" spans="1:41" ht="81.75" customHeight="1">
      <c r="A218" s="385"/>
      <c r="B218" s="385"/>
      <c r="C218" s="385"/>
      <c r="D218" s="385"/>
      <c r="E218" s="385"/>
      <c r="F218" s="385"/>
      <c r="G218" s="385"/>
      <c r="H218" s="385"/>
      <c r="I218" s="385"/>
      <c r="J218" s="385"/>
      <c r="K218" s="385"/>
      <c r="L218" s="385"/>
      <c r="M218" s="385"/>
      <c r="N218" s="385"/>
      <c r="O218" s="385"/>
      <c r="P218" s="385"/>
      <c r="Q218" s="385"/>
      <c r="R218" s="385"/>
      <c r="S218" s="385"/>
      <c r="T218" s="385"/>
      <c r="U218" s="391"/>
      <c r="V218" s="392"/>
      <c r="W218" s="392"/>
      <c r="X218" s="391"/>
      <c r="Y218" s="391"/>
      <c r="Z218" s="391"/>
      <c r="AA218" s="392"/>
      <c r="AB218" s="392"/>
      <c r="AC218" s="391"/>
      <c r="AD218" s="391"/>
      <c r="AE218" s="389"/>
      <c r="AF218" s="385"/>
      <c r="AG218" s="357"/>
      <c r="AH218" s="357"/>
      <c r="AI218" s="385"/>
      <c r="AJ218" s="385"/>
      <c r="AK218" s="385"/>
      <c r="AL218" s="357"/>
      <c r="AM218" s="357"/>
      <c r="AN218" s="393"/>
      <c r="AO218" s="393"/>
    </row>
    <row r="219" spans="1:41" ht="81.75" customHeight="1">
      <c r="A219" s="385"/>
      <c r="B219" s="385"/>
      <c r="C219" s="385"/>
      <c r="D219" s="385"/>
      <c r="E219" s="385"/>
      <c r="F219" s="385"/>
      <c r="G219" s="385"/>
      <c r="H219" s="385"/>
      <c r="I219" s="385"/>
      <c r="J219" s="385"/>
      <c r="K219" s="385"/>
      <c r="L219" s="385"/>
      <c r="M219" s="385"/>
      <c r="N219" s="385"/>
      <c r="O219" s="385"/>
      <c r="P219" s="385"/>
      <c r="Q219" s="385"/>
      <c r="R219" s="385"/>
      <c r="S219" s="385"/>
      <c r="T219" s="385"/>
      <c r="U219" s="391"/>
      <c r="V219" s="392"/>
      <c r="W219" s="392"/>
      <c r="X219" s="391"/>
      <c r="Y219" s="391"/>
      <c r="Z219" s="391"/>
      <c r="AA219" s="392"/>
      <c r="AB219" s="392"/>
      <c r="AC219" s="391"/>
      <c r="AD219" s="391"/>
      <c r="AE219" s="389"/>
      <c r="AF219" s="385"/>
      <c r="AG219" s="357"/>
      <c r="AH219" s="357"/>
      <c r="AI219" s="385"/>
      <c r="AJ219" s="385"/>
      <c r="AK219" s="385"/>
      <c r="AL219" s="357"/>
      <c r="AM219" s="357"/>
      <c r="AN219" s="393"/>
      <c r="AO219" s="393"/>
    </row>
    <row r="220" spans="1:41" ht="81.75" customHeight="1">
      <c r="A220" s="385"/>
      <c r="B220" s="385"/>
      <c r="C220" s="385"/>
      <c r="D220" s="385"/>
      <c r="E220" s="385"/>
      <c r="F220" s="385"/>
      <c r="G220" s="385"/>
      <c r="H220" s="385"/>
      <c r="I220" s="385"/>
      <c r="J220" s="385"/>
      <c r="K220" s="385"/>
      <c r="L220" s="385"/>
      <c r="M220" s="385"/>
      <c r="N220" s="385"/>
      <c r="O220" s="385"/>
      <c r="P220" s="385"/>
      <c r="Q220" s="385"/>
      <c r="R220" s="385"/>
      <c r="S220" s="385"/>
      <c r="T220" s="385"/>
      <c r="U220" s="391"/>
      <c r="V220" s="392"/>
      <c r="W220" s="392"/>
      <c r="X220" s="391"/>
      <c r="Y220" s="391"/>
      <c r="Z220" s="391"/>
      <c r="AA220" s="392"/>
      <c r="AB220" s="392"/>
      <c r="AC220" s="391"/>
      <c r="AD220" s="391"/>
      <c r="AE220" s="389"/>
      <c r="AF220" s="385"/>
      <c r="AG220" s="357"/>
      <c r="AH220" s="357"/>
      <c r="AI220" s="385"/>
      <c r="AJ220" s="385"/>
      <c r="AK220" s="385"/>
      <c r="AL220" s="357"/>
      <c r="AM220" s="357"/>
      <c r="AN220" s="393"/>
      <c r="AO220" s="393"/>
    </row>
    <row r="221" spans="1:41" ht="81.75" customHeight="1">
      <c r="A221" s="385"/>
      <c r="B221" s="385"/>
      <c r="C221" s="385"/>
      <c r="D221" s="385"/>
      <c r="E221" s="385"/>
      <c r="F221" s="385"/>
      <c r="G221" s="385"/>
      <c r="H221" s="385"/>
      <c r="I221" s="385"/>
      <c r="J221" s="385"/>
      <c r="K221" s="385"/>
      <c r="L221" s="385"/>
      <c r="M221" s="385"/>
      <c r="N221" s="385"/>
      <c r="O221" s="385"/>
      <c r="P221" s="385"/>
      <c r="Q221" s="385"/>
      <c r="R221" s="385"/>
      <c r="S221" s="385"/>
      <c r="T221" s="385"/>
      <c r="U221" s="391"/>
      <c r="V221" s="392"/>
      <c r="W221" s="392"/>
      <c r="X221" s="391"/>
      <c r="Y221" s="391"/>
      <c r="Z221" s="391"/>
      <c r="AA221" s="392"/>
      <c r="AB221" s="392"/>
      <c r="AC221" s="391"/>
      <c r="AD221" s="391"/>
      <c r="AE221" s="389"/>
      <c r="AF221" s="385"/>
      <c r="AG221" s="357"/>
      <c r="AH221" s="357"/>
      <c r="AI221" s="385"/>
      <c r="AJ221" s="385"/>
      <c r="AK221" s="385"/>
      <c r="AL221" s="357"/>
      <c r="AM221" s="357"/>
      <c r="AN221" s="393"/>
      <c r="AO221" s="393"/>
    </row>
    <row r="222" spans="1:41" ht="81.75" customHeight="1">
      <c r="A222" s="385"/>
      <c r="B222" s="385"/>
      <c r="C222" s="385"/>
      <c r="D222" s="385"/>
      <c r="E222" s="385"/>
      <c r="F222" s="385"/>
      <c r="G222" s="385"/>
      <c r="H222" s="385"/>
      <c r="I222" s="385"/>
      <c r="J222" s="385"/>
      <c r="K222" s="385"/>
      <c r="L222" s="385"/>
      <c r="M222" s="385"/>
      <c r="N222" s="385"/>
      <c r="O222" s="385"/>
      <c r="P222" s="385"/>
      <c r="Q222" s="385"/>
      <c r="R222" s="385"/>
      <c r="S222" s="385"/>
      <c r="T222" s="385"/>
      <c r="U222" s="391"/>
      <c r="V222" s="392"/>
      <c r="W222" s="392"/>
      <c r="X222" s="391"/>
      <c r="Y222" s="391"/>
      <c r="Z222" s="391"/>
      <c r="AA222" s="392"/>
      <c r="AB222" s="392"/>
      <c r="AC222" s="391"/>
      <c r="AD222" s="391"/>
      <c r="AE222" s="389"/>
      <c r="AF222" s="385"/>
      <c r="AG222" s="357"/>
      <c r="AH222" s="357"/>
      <c r="AI222" s="385"/>
      <c r="AJ222" s="385"/>
      <c r="AK222" s="385"/>
      <c r="AL222" s="357"/>
      <c r="AM222" s="357"/>
      <c r="AN222" s="393"/>
      <c r="AO222" s="393"/>
    </row>
    <row r="223" spans="1:41" ht="81.75" customHeight="1">
      <c r="A223" s="385"/>
      <c r="B223" s="385"/>
      <c r="C223" s="385"/>
      <c r="D223" s="385"/>
      <c r="E223" s="385"/>
      <c r="F223" s="385"/>
      <c r="G223" s="385"/>
      <c r="H223" s="385"/>
      <c r="I223" s="385"/>
      <c r="J223" s="385"/>
      <c r="K223" s="385"/>
      <c r="L223" s="385"/>
      <c r="M223" s="385"/>
      <c r="N223" s="385"/>
      <c r="O223" s="385"/>
      <c r="P223" s="385"/>
      <c r="Q223" s="385"/>
      <c r="R223" s="385"/>
      <c r="S223" s="385"/>
      <c r="T223" s="385"/>
      <c r="U223" s="391"/>
      <c r="V223" s="392"/>
      <c r="W223" s="392"/>
      <c r="X223" s="391"/>
      <c r="Y223" s="391"/>
      <c r="Z223" s="391"/>
      <c r="AA223" s="392"/>
      <c r="AB223" s="392"/>
      <c r="AC223" s="391"/>
      <c r="AD223" s="391"/>
      <c r="AE223" s="389"/>
      <c r="AF223" s="385"/>
      <c r="AG223" s="357"/>
      <c r="AH223" s="357"/>
      <c r="AI223" s="385"/>
      <c r="AJ223" s="385"/>
      <c r="AK223" s="385"/>
      <c r="AL223" s="357"/>
      <c r="AM223" s="357"/>
      <c r="AN223" s="393"/>
      <c r="AO223" s="393"/>
    </row>
    <row r="224" spans="1:41" ht="81.75" customHeight="1">
      <c r="A224" s="385"/>
      <c r="B224" s="385"/>
      <c r="C224" s="385"/>
      <c r="D224" s="385"/>
      <c r="E224" s="385"/>
      <c r="F224" s="385"/>
      <c r="G224" s="385"/>
      <c r="H224" s="385"/>
      <c r="I224" s="385"/>
      <c r="J224" s="385"/>
      <c r="K224" s="385"/>
      <c r="L224" s="385"/>
      <c r="M224" s="385"/>
      <c r="N224" s="385"/>
      <c r="O224" s="385"/>
      <c r="P224" s="385"/>
      <c r="Q224" s="385"/>
      <c r="R224" s="385"/>
      <c r="S224" s="385"/>
      <c r="T224" s="385"/>
      <c r="U224" s="391"/>
      <c r="V224" s="392"/>
      <c r="W224" s="392"/>
      <c r="X224" s="391"/>
      <c r="Y224" s="391"/>
      <c r="Z224" s="391"/>
      <c r="AA224" s="392"/>
      <c r="AB224" s="392"/>
      <c r="AC224" s="391"/>
      <c r="AD224" s="391"/>
      <c r="AE224" s="389"/>
      <c r="AF224" s="385"/>
      <c r="AG224" s="357"/>
      <c r="AH224" s="357"/>
      <c r="AI224" s="385"/>
      <c r="AJ224" s="385"/>
      <c r="AK224" s="385"/>
      <c r="AL224" s="357"/>
      <c r="AM224" s="357"/>
      <c r="AN224" s="393"/>
      <c r="AO224" s="393"/>
    </row>
    <row r="225" spans="1:41" ht="81.75" customHeight="1">
      <c r="A225" s="385"/>
      <c r="B225" s="385"/>
      <c r="C225" s="385"/>
      <c r="D225" s="385"/>
      <c r="E225" s="385"/>
      <c r="F225" s="385"/>
      <c r="G225" s="385"/>
      <c r="H225" s="385"/>
      <c r="I225" s="385"/>
      <c r="J225" s="385"/>
      <c r="K225" s="385"/>
      <c r="L225" s="385"/>
      <c r="M225" s="385"/>
      <c r="N225" s="385"/>
      <c r="O225" s="385"/>
      <c r="P225" s="385"/>
      <c r="Q225" s="385"/>
      <c r="R225" s="385"/>
      <c r="S225" s="385"/>
      <c r="T225" s="385"/>
      <c r="U225" s="391"/>
      <c r="V225" s="392"/>
      <c r="W225" s="392"/>
      <c r="X225" s="391"/>
      <c r="Y225" s="391"/>
      <c r="Z225" s="391"/>
      <c r="AA225" s="392"/>
      <c r="AB225" s="392"/>
      <c r="AC225" s="391"/>
      <c r="AD225" s="391"/>
      <c r="AE225" s="389"/>
      <c r="AF225" s="385"/>
      <c r="AG225" s="357"/>
      <c r="AH225" s="357"/>
      <c r="AI225" s="385"/>
      <c r="AJ225" s="385"/>
      <c r="AK225" s="385"/>
      <c r="AL225" s="357"/>
      <c r="AM225" s="357"/>
      <c r="AN225" s="393"/>
      <c r="AO225" s="393"/>
    </row>
    <row r="226" spans="1:41" ht="81.75" customHeight="1">
      <c r="A226" s="385"/>
      <c r="B226" s="385"/>
      <c r="C226" s="385"/>
      <c r="D226" s="385"/>
      <c r="E226" s="385"/>
      <c r="F226" s="385"/>
      <c r="G226" s="385"/>
      <c r="H226" s="385"/>
      <c r="I226" s="385"/>
      <c r="J226" s="385"/>
      <c r="K226" s="385"/>
      <c r="L226" s="385"/>
      <c r="M226" s="385"/>
      <c r="N226" s="385"/>
      <c r="O226" s="385"/>
      <c r="P226" s="385"/>
      <c r="Q226" s="385"/>
      <c r="R226" s="385"/>
      <c r="S226" s="385"/>
      <c r="T226" s="385"/>
      <c r="U226" s="391"/>
      <c r="V226" s="392"/>
      <c r="W226" s="392"/>
      <c r="X226" s="391"/>
      <c r="Y226" s="391"/>
      <c r="Z226" s="391"/>
      <c r="AA226" s="392"/>
      <c r="AB226" s="392"/>
      <c r="AC226" s="391"/>
      <c r="AD226" s="391"/>
      <c r="AE226" s="389"/>
      <c r="AF226" s="385"/>
      <c r="AG226" s="357"/>
      <c r="AH226" s="357"/>
      <c r="AI226" s="385"/>
      <c r="AJ226" s="385"/>
      <c r="AK226" s="385"/>
      <c r="AL226" s="357"/>
      <c r="AM226" s="357"/>
      <c r="AN226" s="393"/>
      <c r="AO226" s="393"/>
    </row>
    <row r="227" spans="1:41" ht="81.75" customHeight="1">
      <c r="A227" s="385"/>
      <c r="B227" s="385"/>
      <c r="C227" s="385"/>
      <c r="D227" s="385"/>
      <c r="E227" s="385"/>
      <c r="F227" s="385"/>
      <c r="G227" s="385"/>
      <c r="H227" s="385"/>
      <c r="I227" s="385"/>
      <c r="J227" s="385"/>
      <c r="K227" s="385"/>
      <c r="L227" s="385"/>
      <c r="M227" s="385"/>
      <c r="N227" s="385"/>
      <c r="O227" s="385"/>
      <c r="P227" s="385"/>
      <c r="Q227" s="385"/>
      <c r="R227" s="385"/>
      <c r="S227" s="385"/>
      <c r="T227" s="385"/>
      <c r="U227" s="391"/>
      <c r="V227" s="392"/>
      <c r="W227" s="392"/>
      <c r="X227" s="391"/>
      <c r="Y227" s="391"/>
      <c r="Z227" s="391"/>
      <c r="AA227" s="392"/>
      <c r="AB227" s="392"/>
      <c r="AC227" s="391"/>
      <c r="AD227" s="391"/>
      <c r="AE227" s="389"/>
      <c r="AF227" s="385"/>
      <c r="AG227" s="357"/>
      <c r="AH227" s="357"/>
      <c r="AI227" s="385"/>
      <c r="AJ227" s="385"/>
      <c r="AK227" s="385"/>
      <c r="AL227" s="357"/>
      <c r="AM227" s="357"/>
      <c r="AN227" s="393"/>
      <c r="AO227" s="393"/>
    </row>
    <row r="228" spans="1:41" ht="81.75" customHeight="1">
      <c r="A228" s="385"/>
      <c r="B228" s="385"/>
      <c r="C228" s="385"/>
      <c r="D228" s="385"/>
      <c r="E228" s="385"/>
      <c r="F228" s="385"/>
      <c r="G228" s="385"/>
      <c r="H228" s="385"/>
      <c r="I228" s="385"/>
      <c r="J228" s="385"/>
      <c r="K228" s="385"/>
      <c r="L228" s="385"/>
      <c r="M228" s="385"/>
      <c r="N228" s="385"/>
      <c r="O228" s="385"/>
      <c r="P228" s="385"/>
      <c r="Q228" s="385"/>
      <c r="R228" s="385"/>
      <c r="S228" s="385"/>
      <c r="T228" s="385"/>
      <c r="U228" s="391"/>
      <c r="V228" s="392"/>
      <c r="W228" s="392"/>
      <c r="X228" s="391"/>
      <c r="Y228" s="391"/>
      <c r="Z228" s="391"/>
      <c r="AA228" s="392"/>
      <c r="AB228" s="392"/>
      <c r="AC228" s="391"/>
      <c r="AD228" s="391"/>
      <c r="AE228" s="389"/>
      <c r="AF228" s="385"/>
      <c r="AG228" s="357"/>
      <c r="AH228" s="357"/>
      <c r="AI228" s="385"/>
      <c r="AJ228" s="385"/>
      <c r="AK228" s="385"/>
      <c r="AL228" s="357"/>
      <c r="AM228" s="357"/>
      <c r="AN228" s="393"/>
      <c r="AO228" s="393"/>
    </row>
    <row r="229" spans="1:41" ht="81.75" customHeight="1">
      <c r="A229" s="385"/>
      <c r="B229" s="385"/>
      <c r="C229" s="385"/>
      <c r="D229" s="385"/>
      <c r="E229" s="385"/>
      <c r="F229" s="385"/>
      <c r="G229" s="385"/>
      <c r="H229" s="385"/>
      <c r="I229" s="385"/>
      <c r="J229" s="385"/>
      <c r="K229" s="385"/>
      <c r="L229" s="385"/>
      <c r="M229" s="385"/>
      <c r="N229" s="385"/>
      <c r="O229" s="385"/>
      <c r="P229" s="385"/>
      <c r="Q229" s="385"/>
      <c r="R229" s="385"/>
      <c r="S229" s="385"/>
      <c r="T229" s="385"/>
      <c r="U229" s="391"/>
      <c r="V229" s="392"/>
      <c r="W229" s="392"/>
      <c r="X229" s="391"/>
      <c r="Y229" s="391"/>
      <c r="Z229" s="391"/>
      <c r="AA229" s="392"/>
      <c r="AB229" s="392"/>
      <c r="AC229" s="391"/>
      <c r="AD229" s="391"/>
      <c r="AE229" s="389"/>
      <c r="AF229" s="385"/>
      <c r="AG229" s="357"/>
      <c r="AH229" s="357"/>
      <c r="AI229" s="385"/>
      <c r="AJ229" s="385"/>
      <c r="AK229" s="385"/>
      <c r="AL229" s="357"/>
      <c r="AM229" s="357"/>
      <c r="AN229" s="393"/>
      <c r="AO229" s="393"/>
    </row>
    <row r="230" spans="1:41" ht="81.75" customHeight="1">
      <c r="A230" s="385"/>
      <c r="B230" s="385"/>
      <c r="C230" s="385"/>
      <c r="D230" s="385"/>
      <c r="E230" s="385"/>
      <c r="F230" s="385"/>
      <c r="G230" s="385"/>
      <c r="H230" s="385"/>
      <c r="I230" s="385"/>
      <c r="J230" s="385"/>
      <c r="K230" s="385"/>
      <c r="L230" s="385"/>
      <c r="M230" s="385"/>
      <c r="N230" s="385"/>
      <c r="O230" s="385"/>
      <c r="P230" s="385"/>
      <c r="Q230" s="385"/>
      <c r="R230" s="385"/>
      <c r="S230" s="385"/>
      <c r="T230" s="385"/>
      <c r="U230" s="391"/>
      <c r="V230" s="392"/>
      <c r="W230" s="392"/>
      <c r="X230" s="391"/>
      <c r="Y230" s="391"/>
      <c r="Z230" s="391"/>
      <c r="AA230" s="392"/>
      <c r="AB230" s="392"/>
      <c r="AC230" s="391"/>
      <c r="AD230" s="391"/>
      <c r="AE230" s="389"/>
      <c r="AF230" s="385"/>
      <c r="AG230" s="357"/>
      <c r="AH230" s="357"/>
      <c r="AI230" s="385"/>
      <c r="AJ230" s="385"/>
      <c r="AK230" s="385"/>
      <c r="AL230" s="357"/>
      <c r="AM230" s="357"/>
      <c r="AN230" s="393"/>
      <c r="AO230" s="393"/>
    </row>
    <row r="231" spans="1:41" ht="81.75" customHeight="1">
      <c r="A231" s="385"/>
      <c r="B231" s="385"/>
      <c r="C231" s="385"/>
      <c r="D231" s="385"/>
      <c r="E231" s="385"/>
      <c r="F231" s="385"/>
      <c r="G231" s="385"/>
      <c r="H231" s="385"/>
      <c r="I231" s="385"/>
      <c r="J231" s="385"/>
      <c r="K231" s="385"/>
      <c r="L231" s="385"/>
      <c r="M231" s="385"/>
      <c r="N231" s="385"/>
      <c r="O231" s="385"/>
      <c r="P231" s="385"/>
      <c r="Q231" s="385"/>
      <c r="R231" s="385"/>
      <c r="S231" s="385"/>
      <c r="T231" s="385"/>
      <c r="U231" s="391"/>
      <c r="V231" s="392"/>
      <c r="W231" s="392"/>
      <c r="X231" s="391"/>
      <c r="Y231" s="391"/>
      <c r="Z231" s="391"/>
      <c r="AA231" s="392"/>
      <c r="AB231" s="392"/>
      <c r="AC231" s="391"/>
      <c r="AD231" s="391"/>
      <c r="AE231" s="389"/>
      <c r="AF231" s="385"/>
      <c r="AG231" s="357"/>
      <c r="AH231" s="357"/>
      <c r="AI231" s="385"/>
      <c r="AJ231" s="385"/>
      <c r="AK231" s="385"/>
      <c r="AL231" s="357"/>
      <c r="AM231" s="357"/>
      <c r="AN231" s="393"/>
      <c r="AO231" s="393"/>
    </row>
    <row r="232" spans="1:41" ht="81.75" customHeight="1">
      <c r="A232" s="385"/>
      <c r="B232" s="385"/>
      <c r="C232" s="385"/>
      <c r="D232" s="385"/>
      <c r="E232" s="385"/>
      <c r="F232" s="385"/>
      <c r="G232" s="385"/>
      <c r="H232" s="385"/>
      <c r="I232" s="385"/>
      <c r="J232" s="385"/>
      <c r="K232" s="385"/>
      <c r="L232" s="385"/>
      <c r="M232" s="385"/>
      <c r="N232" s="385"/>
      <c r="O232" s="385"/>
      <c r="P232" s="385"/>
      <c r="Q232" s="385"/>
      <c r="R232" s="385"/>
      <c r="S232" s="385"/>
      <c r="T232" s="385"/>
      <c r="U232" s="391"/>
      <c r="V232" s="392"/>
      <c r="W232" s="392"/>
      <c r="X232" s="391"/>
      <c r="Y232" s="391"/>
      <c r="Z232" s="391"/>
      <c r="AA232" s="392"/>
      <c r="AB232" s="392"/>
      <c r="AC232" s="391"/>
      <c r="AD232" s="391"/>
      <c r="AE232" s="389"/>
      <c r="AF232" s="385"/>
      <c r="AG232" s="357"/>
      <c r="AH232" s="357"/>
      <c r="AI232" s="385"/>
      <c r="AJ232" s="385"/>
      <c r="AK232" s="385"/>
      <c r="AL232" s="357"/>
      <c r="AM232" s="357"/>
      <c r="AN232" s="393"/>
      <c r="AO232" s="393"/>
    </row>
    <row r="233" spans="1:41" ht="81.75" customHeight="1">
      <c r="A233" s="385"/>
      <c r="B233" s="385"/>
      <c r="C233" s="385"/>
      <c r="D233" s="385"/>
      <c r="E233" s="385"/>
      <c r="F233" s="385"/>
      <c r="G233" s="385"/>
      <c r="H233" s="385"/>
      <c r="I233" s="385"/>
      <c r="J233" s="385"/>
      <c r="K233" s="385"/>
      <c r="L233" s="385"/>
      <c r="M233" s="385"/>
      <c r="N233" s="385"/>
      <c r="O233" s="385"/>
      <c r="P233" s="385"/>
      <c r="Q233" s="385"/>
      <c r="R233" s="385"/>
      <c r="S233" s="385"/>
      <c r="T233" s="385"/>
      <c r="U233" s="391"/>
      <c r="V233" s="392"/>
      <c r="W233" s="392"/>
      <c r="X233" s="391"/>
      <c r="Y233" s="391"/>
      <c r="Z233" s="391"/>
      <c r="AA233" s="392"/>
      <c r="AB233" s="392"/>
      <c r="AC233" s="391"/>
      <c r="AD233" s="391"/>
      <c r="AE233" s="389"/>
      <c r="AF233" s="385"/>
      <c r="AG233" s="357"/>
      <c r="AH233" s="357"/>
      <c r="AI233" s="385"/>
      <c r="AJ233" s="385"/>
      <c r="AK233" s="385"/>
      <c r="AL233" s="357"/>
      <c r="AM233" s="357"/>
      <c r="AN233" s="393"/>
      <c r="AO233" s="393"/>
    </row>
    <row r="234" spans="1:41" ht="81.75" customHeight="1">
      <c r="A234" s="385"/>
      <c r="B234" s="385"/>
      <c r="C234" s="385"/>
      <c r="D234" s="385"/>
      <c r="E234" s="385"/>
      <c r="F234" s="385"/>
      <c r="G234" s="385"/>
      <c r="H234" s="385"/>
      <c r="I234" s="385"/>
      <c r="J234" s="385"/>
      <c r="K234" s="385"/>
      <c r="L234" s="385"/>
      <c r="M234" s="385"/>
      <c r="N234" s="385"/>
      <c r="O234" s="385"/>
      <c r="P234" s="385"/>
      <c r="Q234" s="385"/>
      <c r="R234" s="385"/>
      <c r="S234" s="385"/>
      <c r="T234" s="385"/>
      <c r="U234" s="391"/>
      <c r="V234" s="392"/>
      <c r="W234" s="392"/>
      <c r="X234" s="391"/>
      <c r="Y234" s="391"/>
      <c r="Z234" s="391"/>
      <c r="AA234" s="392"/>
      <c r="AB234" s="392"/>
      <c r="AC234" s="391"/>
      <c r="AD234" s="391"/>
      <c r="AE234" s="389"/>
      <c r="AF234" s="385"/>
      <c r="AG234" s="357"/>
      <c r="AH234" s="357"/>
      <c r="AI234" s="385"/>
      <c r="AJ234" s="385"/>
      <c r="AK234" s="385"/>
      <c r="AL234" s="357"/>
      <c r="AM234" s="357"/>
      <c r="AN234" s="393"/>
      <c r="AO234" s="393"/>
    </row>
    <row r="235" spans="1:41" ht="81.75" customHeight="1">
      <c r="A235" s="385"/>
      <c r="B235" s="385"/>
      <c r="C235" s="385"/>
      <c r="D235" s="385"/>
      <c r="E235" s="385"/>
      <c r="F235" s="385"/>
      <c r="G235" s="385"/>
      <c r="H235" s="385"/>
      <c r="I235" s="385"/>
      <c r="J235" s="385"/>
      <c r="K235" s="385"/>
      <c r="L235" s="385"/>
      <c r="M235" s="385"/>
      <c r="N235" s="385"/>
      <c r="O235" s="385"/>
      <c r="P235" s="385"/>
      <c r="Q235" s="385"/>
      <c r="R235" s="385"/>
      <c r="S235" s="385"/>
      <c r="T235" s="385"/>
      <c r="U235" s="391"/>
      <c r="V235" s="392"/>
      <c r="W235" s="392"/>
      <c r="X235" s="391"/>
      <c r="Y235" s="391"/>
      <c r="Z235" s="391"/>
      <c r="AA235" s="392"/>
      <c r="AB235" s="392"/>
      <c r="AC235" s="391"/>
      <c r="AD235" s="391"/>
      <c r="AE235" s="389"/>
      <c r="AF235" s="385"/>
      <c r="AG235" s="357"/>
      <c r="AH235" s="357"/>
      <c r="AI235" s="385"/>
      <c r="AJ235" s="385"/>
      <c r="AK235" s="385"/>
      <c r="AL235" s="357"/>
      <c r="AM235" s="357"/>
      <c r="AN235" s="393"/>
      <c r="AO235" s="393"/>
    </row>
    <row r="236" spans="1:41" ht="81.75" customHeight="1">
      <c r="A236" s="385"/>
      <c r="B236" s="385"/>
      <c r="C236" s="385"/>
      <c r="D236" s="385"/>
      <c r="E236" s="385"/>
      <c r="F236" s="385"/>
      <c r="G236" s="385"/>
      <c r="H236" s="385"/>
      <c r="I236" s="385"/>
      <c r="J236" s="385"/>
      <c r="K236" s="385"/>
      <c r="L236" s="385"/>
      <c r="M236" s="385"/>
      <c r="N236" s="385"/>
      <c r="O236" s="385"/>
      <c r="P236" s="385"/>
      <c r="Q236" s="385"/>
      <c r="R236" s="385"/>
      <c r="S236" s="385"/>
      <c r="T236" s="385"/>
      <c r="U236" s="391"/>
      <c r="V236" s="392"/>
      <c r="W236" s="392"/>
      <c r="X236" s="391"/>
      <c r="Y236" s="391"/>
      <c r="Z236" s="391"/>
      <c r="AA236" s="392"/>
      <c r="AB236" s="392"/>
      <c r="AC236" s="391"/>
      <c r="AD236" s="391"/>
      <c r="AE236" s="389"/>
      <c r="AF236" s="385"/>
      <c r="AG236" s="357"/>
      <c r="AH236" s="357"/>
      <c r="AI236" s="385"/>
      <c r="AJ236" s="385"/>
      <c r="AK236" s="385"/>
      <c r="AL236" s="357"/>
      <c r="AM236" s="357"/>
      <c r="AN236" s="393"/>
      <c r="AO236" s="393"/>
    </row>
    <row r="237" spans="1:41" ht="81.75" customHeight="1">
      <c r="A237" s="385"/>
      <c r="B237" s="385"/>
      <c r="C237" s="385"/>
      <c r="D237" s="385"/>
      <c r="E237" s="385"/>
      <c r="F237" s="385"/>
      <c r="G237" s="385"/>
      <c r="H237" s="385"/>
      <c r="I237" s="385"/>
      <c r="J237" s="385"/>
      <c r="K237" s="385"/>
      <c r="L237" s="385"/>
      <c r="M237" s="385"/>
      <c r="N237" s="385"/>
      <c r="O237" s="385"/>
      <c r="P237" s="385"/>
      <c r="Q237" s="385"/>
      <c r="R237" s="385"/>
      <c r="S237" s="385"/>
      <c r="T237" s="385"/>
      <c r="U237" s="391"/>
      <c r="V237" s="392"/>
      <c r="W237" s="392"/>
      <c r="X237" s="391"/>
      <c r="Y237" s="391"/>
      <c r="Z237" s="391"/>
      <c r="AA237" s="392"/>
      <c r="AB237" s="392"/>
      <c r="AC237" s="391"/>
      <c r="AD237" s="391"/>
      <c r="AE237" s="389"/>
      <c r="AF237" s="385"/>
      <c r="AG237" s="357"/>
      <c r="AH237" s="357"/>
      <c r="AI237" s="385"/>
      <c r="AJ237" s="385"/>
      <c r="AK237" s="385"/>
      <c r="AL237" s="357"/>
      <c r="AM237" s="357"/>
      <c r="AN237" s="393"/>
      <c r="AO237" s="393"/>
    </row>
    <row r="238" spans="1:41" ht="81.75" customHeight="1">
      <c r="A238" s="385"/>
      <c r="B238" s="385"/>
      <c r="C238" s="385"/>
      <c r="D238" s="385"/>
      <c r="E238" s="385"/>
      <c r="F238" s="385"/>
      <c r="G238" s="385"/>
      <c r="H238" s="385"/>
      <c r="I238" s="385"/>
      <c r="J238" s="385"/>
      <c r="K238" s="385"/>
      <c r="L238" s="385"/>
      <c r="M238" s="385"/>
      <c r="N238" s="385"/>
      <c r="O238" s="385"/>
      <c r="P238" s="385"/>
      <c r="Q238" s="385"/>
      <c r="R238" s="385"/>
      <c r="S238" s="385"/>
      <c r="T238" s="385"/>
      <c r="U238" s="391"/>
      <c r="V238" s="392"/>
      <c r="W238" s="392"/>
      <c r="X238" s="391"/>
      <c r="Y238" s="391"/>
      <c r="Z238" s="391"/>
      <c r="AA238" s="392"/>
      <c r="AB238" s="392"/>
      <c r="AC238" s="391"/>
      <c r="AD238" s="391"/>
      <c r="AE238" s="389"/>
      <c r="AF238" s="385"/>
      <c r="AG238" s="357"/>
      <c r="AH238" s="357"/>
      <c r="AI238" s="385"/>
      <c r="AJ238" s="385"/>
      <c r="AK238" s="385"/>
      <c r="AL238" s="357"/>
      <c r="AM238" s="357"/>
      <c r="AN238" s="393"/>
      <c r="AO238" s="393"/>
    </row>
    <row r="239" spans="1:41" ht="81.75" customHeight="1">
      <c r="A239" s="385"/>
      <c r="B239" s="385"/>
      <c r="C239" s="385"/>
      <c r="D239" s="385"/>
      <c r="E239" s="385"/>
      <c r="F239" s="385"/>
      <c r="G239" s="385"/>
      <c r="H239" s="385"/>
      <c r="I239" s="385"/>
      <c r="J239" s="385"/>
      <c r="K239" s="385"/>
      <c r="L239" s="385"/>
      <c r="M239" s="385"/>
      <c r="N239" s="385"/>
      <c r="O239" s="385"/>
      <c r="P239" s="385"/>
      <c r="Q239" s="385"/>
      <c r="R239" s="385"/>
      <c r="S239" s="385"/>
      <c r="T239" s="385"/>
      <c r="U239" s="391"/>
      <c r="V239" s="392"/>
      <c r="W239" s="392"/>
      <c r="X239" s="391"/>
      <c r="Y239" s="391"/>
      <c r="Z239" s="391"/>
      <c r="AA239" s="392"/>
      <c r="AB239" s="392"/>
      <c r="AC239" s="391"/>
      <c r="AD239" s="391"/>
      <c r="AE239" s="389"/>
      <c r="AF239" s="385"/>
      <c r="AG239" s="357"/>
      <c r="AH239" s="357"/>
      <c r="AI239" s="385"/>
      <c r="AJ239" s="385"/>
      <c r="AK239" s="385"/>
      <c r="AL239" s="357"/>
      <c r="AM239" s="357"/>
      <c r="AN239" s="393"/>
      <c r="AO239" s="393"/>
    </row>
    <row r="240" spans="1:41" ht="81.75" customHeight="1">
      <c r="A240" s="385"/>
      <c r="B240" s="385"/>
      <c r="C240" s="385"/>
      <c r="D240" s="385"/>
      <c r="E240" s="385"/>
      <c r="F240" s="385"/>
      <c r="G240" s="385"/>
      <c r="H240" s="385"/>
      <c r="I240" s="385"/>
      <c r="J240" s="385"/>
      <c r="K240" s="385"/>
      <c r="L240" s="385"/>
      <c r="M240" s="385"/>
      <c r="N240" s="385"/>
      <c r="O240" s="385"/>
      <c r="P240" s="385"/>
      <c r="Q240" s="385"/>
      <c r="R240" s="385"/>
      <c r="S240" s="385"/>
      <c r="T240" s="385"/>
      <c r="U240" s="391"/>
      <c r="V240" s="392"/>
      <c r="W240" s="392"/>
      <c r="X240" s="391"/>
      <c r="Y240" s="391"/>
      <c r="Z240" s="391"/>
      <c r="AA240" s="392"/>
      <c r="AB240" s="392"/>
      <c r="AC240" s="391"/>
      <c r="AD240" s="391"/>
      <c r="AE240" s="389"/>
      <c r="AF240" s="385"/>
      <c r="AG240" s="357"/>
      <c r="AH240" s="357"/>
      <c r="AI240" s="385"/>
      <c r="AJ240" s="385"/>
      <c r="AK240" s="385"/>
      <c r="AL240" s="357"/>
      <c r="AM240" s="357"/>
      <c r="AN240" s="393"/>
      <c r="AO240" s="393"/>
    </row>
    <row r="241" spans="1:41" ht="81.75" customHeight="1">
      <c r="A241" s="385"/>
      <c r="B241" s="385"/>
      <c r="C241" s="385"/>
      <c r="D241" s="385"/>
      <c r="E241" s="385"/>
      <c r="F241" s="385"/>
      <c r="G241" s="385"/>
      <c r="H241" s="385"/>
      <c r="I241" s="385"/>
      <c r="J241" s="385"/>
      <c r="K241" s="385"/>
      <c r="L241" s="385"/>
      <c r="M241" s="385"/>
      <c r="N241" s="385"/>
      <c r="O241" s="385"/>
      <c r="P241" s="385"/>
      <c r="Q241" s="385"/>
      <c r="R241" s="385"/>
      <c r="S241" s="385"/>
      <c r="T241" s="385"/>
      <c r="U241" s="391"/>
      <c r="V241" s="392"/>
      <c r="W241" s="392"/>
      <c r="X241" s="391"/>
      <c r="Y241" s="391"/>
      <c r="Z241" s="391"/>
      <c r="AA241" s="392"/>
      <c r="AB241" s="392"/>
      <c r="AC241" s="391"/>
      <c r="AD241" s="391"/>
      <c r="AE241" s="389"/>
      <c r="AF241" s="385"/>
      <c r="AG241" s="357"/>
      <c r="AH241" s="357"/>
      <c r="AI241" s="385"/>
      <c r="AJ241" s="385"/>
      <c r="AK241" s="385"/>
      <c r="AL241" s="357"/>
      <c r="AM241" s="357"/>
      <c r="AN241" s="393"/>
      <c r="AO241" s="393"/>
    </row>
    <row r="242" spans="1:41" ht="81.75" customHeight="1">
      <c r="A242" s="385"/>
      <c r="B242" s="385"/>
      <c r="C242" s="385"/>
      <c r="D242" s="385"/>
      <c r="E242" s="385"/>
      <c r="F242" s="385"/>
      <c r="G242" s="385"/>
      <c r="H242" s="385"/>
      <c r="I242" s="385"/>
      <c r="J242" s="385"/>
      <c r="K242" s="385"/>
      <c r="L242" s="385"/>
      <c r="M242" s="385"/>
      <c r="N242" s="385"/>
      <c r="O242" s="385"/>
      <c r="P242" s="385"/>
      <c r="Q242" s="385"/>
      <c r="R242" s="385"/>
      <c r="S242" s="385"/>
      <c r="T242" s="385"/>
      <c r="U242" s="391"/>
      <c r="V242" s="392"/>
      <c r="W242" s="392"/>
      <c r="X242" s="391"/>
      <c r="Y242" s="391"/>
      <c r="Z242" s="391"/>
      <c r="AA242" s="392"/>
      <c r="AB242" s="392"/>
      <c r="AC242" s="391"/>
      <c r="AD242" s="391"/>
      <c r="AE242" s="389"/>
      <c r="AF242" s="385"/>
      <c r="AG242" s="357"/>
      <c r="AH242" s="357"/>
      <c r="AI242" s="385"/>
      <c r="AJ242" s="385"/>
      <c r="AK242" s="385"/>
      <c r="AL242" s="357"/>
      <c r="AM242" s="357"/>
      <c r="AN242" s="393"/>
      <c r="AO242" s="393"/>
    </row>
    <row r="243" spans="1:41" ht="81.75" customHeight="1">
      <c r="A243" s="385"/>
      <c r="B243" s="385"/>
      <c r="C243" s="385"/>
      <c r="D243" s="385"/>
      <c r="E243" s="385"/>
      <c r="F243" s="385"/>
      <c r="G243" s="385"/>
      <c r="H243" s="385"/>
      <c r="I243" s="385"/>
      <c r="J243" s="385"/>
      <c r="K243" s="385"/>
      <c r="L243" s="385"/>
      <c r="M243" s="385"/>
      <c r="N243" s="385"/>
      <c r="O243" s="385"/>
      <c r="P243" s="385"/>
      <c r="Q243" s="385"/>
      <c r="R243" s="385"/>
      <c r="S243" s="385"/>
      <c r="T243" s="385"/>
      <c r="U243" s="391"/>
      <c r="V243" s="392"/>
      <c r="W243" s="392"/>
      <c r="X243" s="391"/>
      <c r="Y243" s="391"/>
      <c r="Z243" s="391"/>
      <c r="AA243" s="392"/>
      <c r="AB243" s="392"/>
      <c r="AC243" s="391"/>
      <c r="AD243" s="391"/>
      <c r="AE243" s="389"/>
      <c r="AF243" s="385"/>
      <c r="AG243" s="357"/>
      <c r="AH243" s="357"/>
      <c r="AI243" s="385"/>
      <c r="AJ243" s="385"/>
      <c r="AK243" s="385"/>
      <c r="AL243" s="357"/>
      <c r="AM243" s="357"/>
      <c r="AN243" s="393"/>
      <c r="AO243" s="393"/>
    </row>
    <row r="244" spans="1:41" ht="81.75" customHeight="1">
      <c r="A244" s="385"/>
      <c r="B244" s="385"/>
      <c r="C244" s="385"/>
      <c r="D244" s="385"/>
      <c r="E244" s="385"/>
      <c r="F244" s="385"/>
      <c r="G244" s="385"/>
      <c r="H244" s="385"/>
      <c r="I244" s="385"/>
      <c r="J244" s="385"/>
      <c r="K244" s="385"/>
      <c r="L244" s="385"/>
      <c r="M244" s="385"/>
      <c r="N244" s="385"/>
      <c r="O244" s="385"/>
      <c r="P244" s="385"/>
      <c r="Q244" s="385"/>
      <c r="R244" s="385"/>
      <c r="S244" s="385"/>
      <c r="T244" s="385"/>
      <c r="U244" s="391"/>
      <c r="V244" s="392"/>
      <c r="W244" s="392"/>
      <c r="X244" s="391"/>
      <c r="Y244" s="391"/>
      <c r="Z244" s="391"/>
      <c r="AA244" s="392"/>
      <c r="AB244" s="392"/>
      <c r="AC244" s="391"/>
      <c r="AD244" s="391"/>
      <c r="AE244" s="389"/>
      <c r="AF244" s="385"/>
      <c r="AG244" s="357"/>
      <c r="AH244" s="357"/>
      <c r="AI244" s="385"/>
      <c r="AJ244" s="385"/>
      <c r="AK244" s="385"/>
      <c r="AL244" s="357"/>
      <c r="AM244" s="357"/>
      <c r="AN244" s="393"/>
      <c r="AO244" s="393"/>
    </row>
    <row r="245" spans="1:41" ht="81.75" customHeight="1">
      <c r="A245" s="385"/>
      <c r="B245" s="385"/>
      <c r="C245" s="385"/>
      <c r="D245" s="385"/>
      <c r="E245" s="385"/>
      <c r="F245" s="385"/>
      <c r="G245" s="385"/>
      <c r="H245" s="385"/>
      <c r="I245" s="385"/>
      <c r="J245" s="385"/>
      <c r="K245" s="385"/>
      <c r="L245" s="385"/>
      <c r="M245" s="385"/>
      <c r="N245" s="385"/>
      <c r="O245" s="385"/>
      <c r="P245" s="385"/>
      <c r="Q245" s="385"/>
      <c r="R245" s="385"/>
      <c r="S245" s="385"/>
      <c r="T245" s="385"/>
      <c r="U245" s="391"/>
      <c r="V245" s="392"/>
      <c r="W245" s="392"/>
      <c r="X245" s="391"/>
      <c r="Y245" s="391"/>
      <c r="Z245" s="391"/>
      <c r="AA245" s="392"/>
      <c r="AB245" s="392"/>
      <c r="AC245" s="391"/>
      <c r="AD245" s="391"/>
      <c r="AE245" s="389"/>
      <c r="AF245" s="385"/>
      <c r="AG245" s="357"/>
      <c r="AH245" s="357"/>
      <c r="AI245" s="385"/>
      <c r="AJ245" s="385"/>
      <c r="AK245" s="385"/>
      <c r="AL245" s="357"/>
      <c r="AM245" s="357"/>
      <c r="AN245" s="393"/>
      <c r="AO245" s="393"/>
    </row>
    <row r="246" spans="1:41" ht="81.75" customHeight="1">
      <c r="A246" s="385"/>
      <c r="B246" s="385"/>
      <c r="C246" s="385"/>
      <c r="D246" s="385"/>
      <c r="E246" s="385"/>
      <c r="F246" s="385"/>
      <c r="G246" s="385"/>
      <c r="H246" s="385"/>
      <c r="I246" s="385"/>
      <c r="J246" s="385"/>
      <c r="K246" s="385"/>
      <c r="L246" s="385"/>
      <c r="M246" s="385"/>
      <c r="N246" s="385"/>
      <c r="O246" s="385"/>
      <c r="P246" s="385"/>
      <c r="Q246" s="385"/>
      <c r="R246" s="385"/>
      <c r="S246" s="385"/>
      <c r="T246" s="385"/>
      <c r="U246" s="391"/>
      <c r="V246" s="392"/>
      <c r="W246" s="392"/>
      <c r="X246" s="391"/>
      <c r="Y246" s="391"/>
      <c r="Z246" s="391"/>
      <c r="AA246" s="392"/>
      <c r="AB246" s="392"/>
      <c r="AC246" s="391"/>
      <c r="AD246" s="391"/>
      <c r="AE246" s="389"/>
      <c r="AF246" s="385"/>
      <c r="AG246" s="357"/>
      <c r="AH246" s="357"/>
      <c r="AI246" s="385"/>
      <c r="AJ246" s="385"/>
      <c r="AK246" s="385"/>
      <c r="AL246" s="357"/>
      <c r="AM246" s="357"/>
      <c r="AN246" s="393"/>
      <c r="AO246" s="393"/>
    </row>
    <row r="247" spans="1:41" ht="81.75" customHeight="1">
      <c r="A247" s="385"/>
      <c r="B247" s="385"/>
      <c r="C247" s="385"/>
      <c r="D247" s="385"/>
      <c r="E247" s="385"/>
      <c r="F247" s="385"/>
      <c r="G247" s="385"/>
      <c r="H247" s="385"/>
      <c r="I247" s="385"/>
      <c r="J247" s="385"/>
      <c r="K247" s="385"/>
      <c r="L247" s="385"/>
      <c r="M247" s="385"/>
      <c r="N247" s="385"/>
      <c r="O247" s="385"/>
      <c r="P247" s="385"/>
      <c r="Q247" s="385"/>
      <c r="R247" s="385"/>
      <c r="S247" s="385"/>
      <c r="T247" s="385"/>
      <c r="U247" s="391"/>
      <c r="V247" s="392"/>
      <c r="W247" s="392"/>
      <c r="X247" s="391"/>
      <c r="Y247" s="391"/>
      <c r="Z247" s="391"/>
      <c r="AA247" s="392"/>
      <c r="AB247" s="392"/>
      <c r="AC247" s="391"/>
      <c r="AD247" s="391"/>
      <c r="AE247" s="389"/>
      <c r="AF247" s="385"/>
      <c r="AG247" s="357"/>
      <c r="AH247" s="357"/>
      <c r="AI247" s="385"/>
      <c r="AJ247" s="385"/>
      <c r="AK247" s="385"/>
      <c r="AL247" s="357"/>
      <c r="AM247" s="357"/>
      <c r="AN247" s="393"/>
      <c r="AO247" s="393"/>
    </row>
    <row r="248" spans="1:41" ht="81.75" customHeight="1">
      <c r="A248" s="385"/>
      <c r="B248" s="385"/>
      <c r="C248" s="385"/>
      <c r="D248" s="385"/>
      <c r="E248" s="385"/>
      <c r="F248" s="385"/>
      <c r="G248" s="385"/>
      <c r="H248" s="385"/>
      <c r="I248" s="385"/>
      <c r="J248" s="385"/>
      <c r="K248" s="385"/>
      <c r="L248" s="385"/>
      <c r="M248" s="385"/>
      <c r="N248" s="385"/>
      <c r="O248" s="385"/>
      <c r="P248" s="385"/>
      <c r="Q248" s="385"/>
      <c r="R248" s="385"/>
      <c r="S248" s="385"/>
      <c r="T248" s="385"/>
      <c r="U248" s="391"/>
      <c r="V248" s="392"/>
      <c r="W248" s="392"/>
      <c r="X248" s="391"/>
      <c r="Y248" s="391"/>
      <c r="Z248" s="391"/>
      <c r="AA248" s="392"/>
      <c r="AB248" s="392"/>
      <c r="AC248" s="391"/>
      <c r="AD248" s="391"/>
      <c r="AE248" s="389"/>
      <c r="AF248" s="385"/>
      <c r="AG248" s="357"/>
      <c r="AH248" s="357"/>
      <c r="AI248" s="385"/>
      <c r="AJ248" s="385"/>
      <c r="AK248" s="385"/>
      <c r="AL248" s="357"/>
      <c r="AM248" s="357"/>
      <c r="AN248" s="393"/>
      <c r="AO248" s="393"/>
    </row>
    <row r="249" spans="1:41" ht="81.75" customHeight="1">
      <c r="A249" s="385"/>
      <c r="B249" s="385"/>
      <c r="C249" s="385"/>
      <c r="D249" s="385"/>
      <c r="E249" s="385"/>
      <c r="F249" s="385"/>
      <c r="G249" s="385"/>
      <c r="H249" s="385"/>
      <c r="I249" s="385"/>
      <c r="J249" s="385"/>
      <c r="K249" s="385"/>
      <c r="L249" s="385"/>
      <c r="M249" s="385"/>
      <c r="N249" s="385"/>
      <c r="O249" s="385"/>
      <c r="P249" s="385"/>
      <c r="Q249" s="385"/>
      <c r="R249" s="385"/>
      <c r="S249" s="385"/>
      <c r="T249" s="385"/>
      <c r="U249" s="391"/>
      <c r="V249" s="392"/>
      <c r="W249" s="392"/>
      <c r="X249" s="391"/>
      <c r="Y249" s="391"/>
      <c r="Z249" s="391"/>
      <c r="AA249" s="392"/>
      <c r="AB249" s="392"/>
      <c r="AC249" s="391"/>
      <c r="AD249" s="391"/>
      <c r="AE249" s="389"/>
      <c r="AF249" s="385"/>
      <c r="AG249" s="357"/>
      <c r="AH249" s="357"/>
      <c r="AI249" s="385"/>
      <c r="AJ249" s="385"/>
      <c r="AK249" s="385"/>
      <c r="AL249" s="357"/>
      <c r="AM249" s="357"/>
      <c r="AN249" s="393"/>
      <c r="AO249" s="393"/>
    </row>
    <row r="250" spans="1:41" ht="81.75" customHeight="1">
      <c r="A250" s="385"/>
      <c r="B250" s="385"/>
      <c r="C250" s="385"/>
      <c r="D250" s="385"/>
      <c r="E250" s="385"/>
      <c r="F250" s="385"/>
      <c r="G250" s="385"/>
      <c r="H250" s="385"/>
      <c r="I250" s="385"/>
      <c r="J250" s="385"/>
      <c r="K250" s="385"/>
      <c r="L250" s="385"/>
      <c r="M250" s="385"/>
      <c r="N250" s="385"/>
      <c r="O250" s="385"/>
      <c r="P250" s="385"/>
      <c r="Q250" s="385"/>
      <c r="R250" s="385"/>
      <c r="S250" s="385"/>
      <c r="T250" s="385"/>
      <c r="U250" s="391"/>
      <c r="V250" s="392"/>
      <c r="W250" s="392"/>
      <c r="X250" s="391"/>
      <c r="Y250" s="391"/>
      <c r="Z250" s="391"/>
      <c r="AA250" s="392"/>
      <c r="AB250" s="392"/>
      <c r="AC250" s="391"/>
      <c r="AD250" s="391"/>
      <c r="AE250" s="389"/>
      <c r="AF250" s="385"/>
      <c r="AG250" s="357"/>
      <c r="AH250" s="357"/>
      <c r="AI250" s="385"/>
      <c r="AJ250" s="385"/>
      <c r="AK250" s="385"/>
      <c r="AL250" s="357"/>
      <c r="AM250" s="357"/>
      <c r="AN250" s="393"/>
      <c r="AO250" s="393"/>
    </row>
    <row r="251" spans="1:41" ht="81.75" customHeight="1">
      <c r="A251" s="385"/>
      <c r="B251" s="385"/>
      <c r="C251" s="385"/>
      <c r="D251" s="385"/>
      <c r="E251" s="385"/>
      <c r="F251" s="385"/>
      <c r="G251" s="385"/>
      <c r="H251" s="385"/>
      <c r="I251" s="385"/>
      <c r="J251" s="385"/>
      <c r="K251" s="385"/>
      <c r="L251" s="385"/>
      <c r="M251" s="385"/>
      <c r="N251" s="385"/>
      <c r="O251" s="385"/>
      <c r="P251" s="385"/>
      <c r="Q251" s="385"/>
      <c r="R251" s="385"/>
      <c r="S251" s="385"/>
      <c r="T251" s="385"/>
      <c r="U251" s="391"/>
      <c r="V251" s="392"/>
      <c r="W251" s="392"/>
      <c r="X251" s="391"/>
      <c r="Y251" s="391"/>
      <c r="Z251" s="391"/>
      <c r="AA251" s="392"/>
      <c r="AB251" s="392"/>
      <c r="AC251" s="391"/>
      <c r="AD251" s="391"/>
      <c r="AE251" s="389"/>
      <c r="AF251" s="385"/>
      <c r="AG251" s="357"/>
      <c r="AH251" s="357"/>
      <c r="AI251" s="385"/>
      <c r="AJ251" s="385"/>
      <c r="AK251" s="385"/>
      <c r="AL251" s="357"/>
      <c r="AM251" s="357"/>
      <c r="AN251" s="393"/>
      <c r="AO251" s="393"/>
    </row>
    <row r="252" spans="1:41" ht="81.75" customHeight="1">
      <c r="A252" s="385"/>
      <c r="B252" s="385"/>
      <c r="C252" s="385"/>
      <c r="D252" s="385"/>
      <c r="E252" s="385"/>
      <c r="F252" s="385"/>
      <c r="G252" s="385"/>
      <c r="H252" s="385"/>
      <c r="I252" s="385"/>
      <c r="J252" s="385"/>
      <c r="K252" s="385"/>
      <c r="L252" s="385"/>
      <c r="M252" s="385"/>
      <c r="N252" s="385"/>
      <c r="O252" s="385"/>
      <c r="P252" s="385"/>
      <c r="Q252" s="385"/>
      <c r="R252" s="385"/>
      <c r="S252" s="385"/>
      <c r="T252" s="385"/>
      <c r="U252" s="391"/>
      <c r="V252" s="392"/>
      <c r="W252" s="392"/>
      <c r="X252" s="391"/>
      <c r="Y252" s="391"/>
      <c r="Z252" s="391"/>
      <c r="AA252" s="392"/>
      <c r="AB252" s="392"/>
      <c r="AC252" s="391"/>
      <c r="AD252" s="391"/>
      <c r="AE252" s="389"/>
      <c r="AF252" s="385"/>
      <c r="AG252" s="357"/>
      <c r="AH252" s="357"/>
      <c r="AI252" s="385"/>
      <c r="AJ252" s="385"/>
      <c r="AK252" s="385"/>
      <c r="AL252" s="357"/>
      <c r="AM252" s="357"/>
      <c r="AN252" s="393"/>
      <c r="AO252" s="393"/>
    </row>
    <row r="253" spans="1:41" ht="81.75" customHeight="1">
      <c r="A253" s="385"/>
      <c r="B253" s="385"/>
      <c r="C253" s="385"/>
      <c r="D253" s="385"/>
      <c r="E253" s="385"/>
      <c r="F253" s="385"/>
      <c r="G253" s="385"/>
      <c r="H253" s="385"/>
      <c r="I253" s="385"/>
      <c r="J253" s="385"/>
      <c r="K253" s="385"/>
      <c r="L253" s="385"/>
      <c r="M253" s="385"/>
      <c r="N253" s="385"/>
      <c r="O253" s="385"/>
      <c r="P253" s="385"/>
      <c r="Q253" s="385"/>
      <c r="R253" s="385"/>
      <c r="S253" s="385"/>
      <c r="T253" s="385"/>
      <c r="U253" s="391"/>
      <c r="V253" s="392"/>
      <c r="W253" s="392"/>
      <c r="X253" s="391"/>
      <c r="Y253" s="391"/>
      <c r="Z253" s="391"/>
      <c r="AA253" s="392"/>
      <c r="AB253" s="392"/>
      <c r="AC253" s="391"/>
      <c r="AD253" s="391"/>
      <c r="AE253" s="389"/>
      <c r="AF253" s="385"/>
      <c r="AG253" s="357"/>
      <c r="AH253" s="357"/>
      <c r="AI253" s="385"/>
      <c r="AJ253" s="385"/>
      <c r="AK253" s="385"/>
      <c r="AL253" s="357"/>
      <c r="AM253" s="357"/>
      <c r="AN253" s="393"/>
      <c r="AO253" s="393"/>
    </row>
    <row r="254" spans="1:41" ht="81.75" customHeight="1">
      <c r="A254" s="385"/>
      <c r="B254" s="385"/>
      <c r="C254" s="385"/>
      <c r="D254" s="385"/>
      <c r="E254" s="385"/>
      <c r="F254" s="385"/>
      <c r="G254" s="385"/>
      <c r="H254" s="385"/>
      <c r="I254" s="385"/>
      <c r="J254" s="385"/>
      <c r="K254" s="385"/>
      <c r="L254" s="385"/>
      <c r="M254" s="385"/>
      <c r="N254" s="385"/>
      <c r="O254" s="385"/>
      <c r="P254" s="385"/>
      <c r="Q254" s="385"/>
      <c r="R254" s="385"/>
      <c r="S254" s="385"/>
      <c r="T254" s="385"/>
      <c r="U254" s="391"/>
      <c r="V254" s="392"/>
      <c r="W254" s="392"/>
      <c r="X254" s="391"/>
      <c r="Y254" s="391"/>
      <c r="Z254" s="391"/>
      <c r="AA254" s="392"/>
      <c r="AB254" s="392"/>
      <c r="AC254" s="391"/>
      <c r="AD254" s="391"/>
      <c r="AE254" s="389"/>
      <c r="AF254" s="385"/>
      <c r="AG254" s="357"/>
      <c r="AH254" s="357"/>
      <c r="AI254" s="385"/>
      <c r="AJ254" s="385"/>
      <c r="AK254" s="385"/>
      <c r="AL254" s="357"/>
      <c r="AM254" s="357"/>
      <c r="AN254" s="393"/>
      <c r="AO254" s="393"/>
    </row>
    <row r="255" spans="1:41" ht="81.75" customHeight="1">
      <c r="A255" s="385"/>
      <c r="B255" s="385"/>
      <c r="C255" s="385"/>
      <c r="D255" s="385"/>
      <c r="E255" s="385"/>
      <c r="F255" s="385"/>
      <c r="G255" s="385"/>
      <c r="H255" s="385"/>
      <c r="I255" s="385"/>
      <c r="J255" s="385"/>
      <c r="K255" s="385"/>
      <c r="L255" s="385"/>
      <c r="M255" s="385"/>
      <c r="N255" s="385"/>
      <c r="O255" s="385"/>
      <c r="P255" s="385"/>
      <c r="Q255" s="385"/>
      <c r="R255" s="385"/>
      <c r="S255" s="385"/>
      <c r="T255" s="385"/>
      <c r="U255" s="391"/>
      <c r="V255" s="392"/>
      <c r="W255" s="392"/>
      <c r="X255" s="391"/>
      <c r="Y255" s="391"/>
      <c r="Z255" s="391"/>
      <c r="AA255" s="392"/>
      <c r="AB255" s="392"/>
      <c r="AC255" s="391"/>
      <c r="AD255" s="391"/>
      <c r="AE255" s="389"/>
      <c r="AF255" s="385"/>
      <c r="AG255" s="357"/>
      <c r="AH255" s="357"/>
      <c r="AI255" s="385"/>
      <c r="AJ255" s="385"/>
      <c r="AK255" s="385"/>
      <c r="AL255" s="357"/>
      <c r="AM255" s="357"/>
      <c r="AN255" s="393"/>
      <c r="AO255" s="393"/>
    </row>
    <row r="256" spans="1:41" ht="81.75" customHeight="1">
      <c r="A256" s="385"/>
      <c r="B256" s="385"/>
      <c r="C256" s="385"/>
      <c r="D256" s="385"/>
      <c r="E256" s="385"/>
      <c r="F256" s="385"/>
      <c r="G256" s="385"/>
      <c r="H256" s="385"/>
      <c r="I256" s="385"/>
      <c r="J256" s="385"/>
      <c r="K256" s="385"/>
      <c r="L256" s="385"/>
      <c r="M256" s="385"/>
      <c r="N256" s="385"/>
      <c r="O256" s="385"/>
      <c r="P256" s="385"/>
      <c r="Q256" s="385"/>
      <c r="R256" s="385"/>
      <c r="S256" s="385"/>
      <c r="T256" s="385"/>
      <c r="U256" s="391"/>
      <c r="V256" s="392"/>
      <c r="W256" s="392"/>
      <c r="X256" s="391"/>
      <c r="Y256" s="391"/>
      <c r="Z256" s="391"/>
      <c r="AA256" s="392"/>
      <c r="AB256" s="392"/>
      <c r="AC256" s="391"/>
      <c r="AD256" s="391"/>
      <c r="AE256" s="389"/>
      <c r="AF256" s="385"/>
      <c r="AG256" s="357"/>
      <c r="AH256" s="357"/>
      <c r="AI256" s="385"/>
      <c r="AJ256" s="385"/>
      <c r="AK256" s="385"/>
      <c r="AL256" s="357"/>
      <c r="AM256" s="357"/>
      <c r="AN256" s="393"/>
      <c r="AO256" s="393"/>
    </row>
    <row r="257" spans="1:41" ht="81.75" customHeight="1">
      <c r="A257" s="385"/>
      <c r="B257" s="385"/>
      <c r="C257" s="385"/>
      <c r="D257" s="385"/>
      <c r="E257" s="385"/>
      <c r="F257" s="385"/>
      <c r="G257" s="385"/>
      <c r="H257" s="385"/>
      <c r="I257" s="385"/>
      <c r="J257" s="385"/>
      <c r="K257" s="385"/>
      <c r="L257" s="385"/>
      <c r="M257" s="385"/>
      <c r="N257" s="385"/>
      <c r="O257" s="385"/>
      <c r="P257" s="385"/>
      <c r="Q257" s="385"/>
      <c r="R257" s="385"/>
      <c r="S257" s="385"/>
      <c r="T257" s="385"/>
      <c r="U257" s="391"/>
      <c r="V257" s="392"/>
      <c r="W257" s="392"/>
      <c r="X257" s="391"/>
      <c r="Y257" s="391"/>
      <c r="Z257" s="391"/>
      <c r="AA257" s="392"/>
      <c r="AB257" s="392"/>
      <c r="AC257" s="391"/>
      <c r="AD257" s="391"/>
      <c r="AE257" s="389"/>
      <c r="AF257" s="385"/>
      <c r="AG257" s="357"/>
      <c r="AH257" s="357"/>
      <c r="AI257" s="385"/>
      <c r="AJ257" s="385"/>
      <c r="AK257" s="385"/>
      <c r="AL257" s="357"/>
      <c r="AM257" s="357"/>
      <c r="AN257" s="393"/>
      <c r="AO257" s="393"/>
    </row>
    <row r="258" spans="1:41" ht="81.75" customHeight="1">
      <c r="A258" s="385"/>
      <c r="B258" s="385"/>
      <c r="C258" s="385"/>
      <c r="D258" s="385"/>
      <c r="E258" s="385"/>
      <c r="F258" s="385"/>
      <c r="G258" s="385"/>
      <c r="H258" s="385"/>
      <c r="I258" s="385"/>
      <c r="J258" s="385"/>
      <c r="K258" s="385"/>
      <c r="L258" s="385"/>
      <c r="M258" s="385"/>
      <c r="N258" s="385"/>
      <c r="O258" s="385"/>
      <c r="P258" s="385"/>
      <c r="Q258" s="385"/>
      <c r="R258" s="385"/>
      <c r="S258" s="385"/>
      <c r="T258" s="385"/>
      <c r="U258" s="391"/>
      <c r="V258" s="392"/>
      <c r="W258" s="392"/>
      <c r="X258" s="391"/>
      <c r="Y258" s="391"/>
      <c r="Z258" s="391"/>
      <c r="AA258" s="392"/>
      <c r="AB258" s="392"/>
      <c r="AC258" s="391"/>
      <c r="AD258" s="391"/>
      <c r="AE258" s="389"/>
      <c r="AF258" s="385"/>
      <c r="AG258" s="357"/>
      <c r="AH258" s="357"/>
      <c r="AI258" s="385"/>
      <c r="AJ258" s="385"/>
      <c r="AK258" s="385"/>
      <c r="AL258" s="357"/>
      <c r="AM258" s="357"/>
      <c r="AN258" s="393"/>
      <c r="AO258" s="393"/>
    </row>
    <row r="259" spans="1:41" ht="81.75" customHeight="1">
      <c r="A259" s="385"/>
      <c r="B259" s="385"/>
      <c r="C259" s="385"/>
      <c r="D259" s="385"/>
      <c r="E259" s="385"/>
      <c r="F259" s="385"/>
      <c r="G259" s="385"/>
      <c r="H259" s="385"/>
      <c r="I259" s="385"/>
      <c r="J259" s="385"/>
      <c r="K259" s="385"/>
      <c r="L259" s="385"/>
      <c r="M259" s="385"/>
      <c r="N259" s="385"/>
      <c r="O259" s="385"/>
      <c r="P259" s="385"/>
      <c r="Q259" s="385"/>
      <c r="R259" s="385"/>
      <c r="S259" s="385"/>
      <c r="T259" s="385"/>
      <c r="U259" s="391"/>
      <c r="V259" s="392"/>
      <c r="W259" s="392"/>
      <c r="X259" s="391"/>
      <c r="Y259" s="391"/>
      <c r="Z259" s="391"/>
      <c r="AA259" s="392"/>
      <c r="AB259" s="392"/>
      <c r="AC259" s="391"/>
      <c r="AD259" s="391"/>
      <c r="AE259" s="389"/>
      <c r="AF259" s="385"/>
      <c r="AG259" s="357"/>
      <c r="AH259" s="357"/>
      <c r="AI259" s="385"/>
      <c r="AJ259" s="385"/>
      <c r="AK259" s="385"/>
      <c r="AL259" s="357"/>
      <c r="AM259" s="357"/>
      <c r="AN259" s="393"/>
      <c r="AO259" s="393"/>
    </row>
    <row r="260" spans="1:41" ht="81.75" customHeight="1">
      <c r="A260" s="385"/>
      <c r="B260" s="385"/>
      <c r="C260" s="385"/>
      <c r="D260" s="385"/>
      <c r="E260" s="385"/>
      <c r="F260" s="385"/>
      <c r="G260" s="385"/>
      <c r="H260" s="385"/>
      <c r="I260" s="385"/>
      <c r="J260" s="385"/>
      <c r="K260" s="385"/>
      <c r="L260" s="385"/>
      <c r="M260" s="385"/>
      <c r="N260" s="385"/>
      <c r="O260" s="385"/>
      <c r="P260" s="385"/>
      <c r="Q260" s="385"/>
      <c r="R260" s="385"/>
      <c r="S260" s="385"/>
      <c r="T260" s="385"/>
      <c r="U260" s="391"/>
      <c r="V260" s="392"/>
      <c r="W260" s="392"/>
      <c r="X260" s="391"/>
      <c r="Y260" s="391"/>
      <c r="Z260" s="391"/>
      <c r="AA260" s="392"/>
      <c r="AB260" s="392"/>
      <c r="AC260" s="391"/>
      <c r="AD260" s="391"/>
      <c r="AE260" s="389"/>
      <c r="AF260" s="385"/>
      <c r="AG260" s="357"/>
      <c r="AH260" s="357"/>
      <c r="AI260" s="385"/>
      <c r="AJ260" s="385"/>
      <c r="AK260" s="385"/>
      <c r="AL260" s="357"/>
      <c r="AM260" s="357"/>
      <c r="AN260" s="393"/>
      <c r="AO260" s="393"/>
    </row>
    <row r="261" spans="1:41" ht="81.75" customHeight="1">
      <c r="A261" s="385"/>
      <c r="B261" s="385"/>
      <c r="C261" s="385"/>
      <c r="D261" s="385"/>
      <c r="E261" s="385"/>
      <c r="F261" s="385"/>
      <c r="G261" s="385"/>
      <c r="H261" s="385"/>
      <c r="I261" s="385"/>
      <c r="J261" s="385"/>
      <c r="K261" s="385"/>
      <c r="L261" s="385"/>
      <c r="M261" s="385"/>
      <c r="N261" s="385"/>
      <c r="O261" s="385"/>
      <c r="P261" s="385"/>
      <c r="Q261" s="385"/>
      <c r="R261" s="385"/>
      <c r="S261" s="385"/>
      <c r="T261" s="385"/>
      <c r="U261" s="391"/>
      <c r="V261" s="392"/>
      <c r="W261" s="392"/>
      <c r="X261" s="391"/>
      <c r="Y261" s="391"/>
      <c r="Z261" s="391"/>
      <c r="AA261" s="392"/>
      <c r="AB261" s="392"/>
      <c r="AC261" s="391"/>
      <c r="AD261" s="391"/>
      <c r="AE261" s="389"/>
      <c r="AF261" s="385"/>
      <c r="AG261" s="357"/>
      <c r="AH261" s="357"/>
      <c r="AI261" s="385"/>
      <c r="AJ261" s="385"/>
      <c r="AK261" s="385"/>
      <c r="AL261" s="357"/>
      <c r="AM261" s="357"/>
      <c r="AN261" s="393"/>
      <c r="AO261" s="393"/>
    </row>
    <row r="262" spans="1:41" ht="81.75" customHeight="1">
      <c r="A262" s="385"/>
      <c r="B262" s="385"/>
      <c r="C262" s="385"/>
      <c r="D262" s="385"/>
      <c r="E262" s="385"/>
      <c r="F262" s="385"/>
      <c r="G262" s="385"/>
      <c r="H262" s="385"/>
      <c r="I262" s="385"/>
      <c r="J262" s="385"/>
      <c r="K262" s="385"/>
      <c r="L262" s="385"/>
      <c r="M262" s="385"/>
      <c r="N262" s="385"/>
      <c r="O262" s="385"/>
      <c r="P262" s="385"/>
      <c r="Q262" s="385"/>
      <c r="R262" s="385"/>
      <c r="S262" s="385"/>
      <c r="T262" s="385"/>
      <c r="U262" s="391"/>
      <c r="V262" s="392"/>
      <c r="W262" s="392"/>
      <c r="X262" s="391"/>
      <c r="Y262" s="391"/>
      <c r="Z262" s="391"/>
      <c r="AA262" s="392"/>
      <c r="AB262" s="392"/>
      <c r="AC262" s="391"/>
      <c r="AD262" s="391"/>
      <c r="AE262" s="389"/>
      <c r="AF262" s="385"/>
      <c r="AG262" s="357"/>
      <c r="AH262" s="357"/>
      <c r="AI262" s="385"/>
      <c r="AJ262" s="385"/>
      <c r="AK262" s="385"/>
      <c r="AL262" s="357"/>
      <c r="AM262" s="357"/>
      <c r="AN262" s="393"/>
      <c r="AO262" s="393"/>
    </row>
    <row r="263" spans="1:41" ht="81.75" customHeight="1">
      <c r="A263" s="385"/>
      <c r="B263" s="385"/>
      <c r="C263" s="385"/>
      <c r="D263" s="385"/>
      <c r="E263" s="385"/>
      <c r="F263" s="385"/>
      <c r="G263" s="385"/>
      <c r="H263" s="385"/>
      <c r="I263" s="385"/>
      <c r="J263" s="385"/>
      <c r="K263" s="385"/>
      <c r="L263" s="385"/>
      <c r="M263" s="385"/>
      <c r="N263" s="385"/>
      <c r="O263" s="385"/>
      <c r="P263" s="385"/>
      <c r="Q263" s="385"/>
      <c r="R263" s="385"/>
      <c r="S263" s="385"/>
      <c r="T263" s="385"/>
      <c r="U263" s="391"/>
      <c r="V263" s="392"/>
      <c r="W263" s="392"/>
      <c r="X263" s="391"/>
      <c r="Y263" s="391"/>
      <c r="Z263" s="391"/>
      <c r="AA263" s="392"/>
      <c r="AB263" s="392"/>
      <c r="AC263" s="391"/>
      <c r="AD263" s="391"/>
      <c r="AE263" s="389"/>
      <c r="AF263" s="385"/>
      <c r="AG263" s="357"/>
      <c r="AH263" s="357"/>
      <c r="AI263" s="385"/>
      <c r="AJ263" s="385"/>
      <c r="AK263" s="385"/>
      <c r="AL263" s="357"/>
      <c r="AM263" s="357"/>
      <c r="AN263" s="393"/>
      <c r="AO263" s="393"/>
    </row>
    <row r="264" spans="1:41" ht="81.75" customHeight="1">
      <c r="A264" s="385"/>
      <c r="B264" s="385"/>
      <c r="C264" s="385"/>
      <c r="D264" s="385"/>
      <c r="E264" s="385"/>
      <c r="F264" s="385"/>
      <c r="G264" s="385"/>
      <c r="H264" s="385"/>
      <c r="I264" s="385"/>
      <c r="J264" s="385"/>
      <c r="K264" s="385"/>
      <c r="L264" s="385"/>
      <c r="M264" s="385"/>
      <c r="N264" s="385"/>
      <c r="O264" s="385"/>
      <c r="P264" s="385"/>
      <c r="Q264" s="385"/>
      <c r="R264" s="385"/>
      <c r="S264" s="385"/>
      <c r="T264" s="385"/>
      <c r="U264" s="391"/>
      <c r="V264" s="392"/>
      <c r="W264" s="392"/>
      <c r="X264" s="391"/>
      <c r="Y264" s="391"/>
      <c r="Z264" s="391"/>
      <c r="AA264" s="392"/>
      <c r="AB264" s="392"/>
      <c r="AC264" s="391"/>
      <c r="AD264" s="391"/>
      <c r="AE264" s="389"/>
      <c r="AF264" s="385"/>
      <c r="AG264" s="357"/>
      <c r="AH264" s="357"/>
      <c r="AI264" s="385"/>
      <c r="AJ264" s="385"/>
      <c r="AK264" s="385"/>
      <c r="AL264" s="357"/>
      <c r="AM264" s="357"/>
      <c r="AN264" s="393"/>
      <c r="AO264" s="393"/>
    </row>
    <row r="265" spans="1:41" ht="81.75" customHeight="1">
      <c r="A265" s="385"/>
      <c r="B265" s="385"/>
      <c r="C265" s="385"/>
      <c r="D265" s="385"/>
      <c r="E265" s="385"/>
      <c r="F265" s="385"/>
      <c r="G265" s="385"/>
      <c r="H265" s="385"/>
      <c r="I265" s="385"/>
      <c r="J265" s="385"/>
      <c r="K265" s="385"/>
      <c r="L265" s="385"/>
      <c r="M265" s="385"/>
      <c r="N265" s="385"/>
      <c r="O265" s="385"/>
      <c r="P265" s="385"/>
      <c r="Q265" s="385"/>
      <c r="R265" s="385"/>
      <c r="S265" s="385"/>
      <c r="T265" s="385"/>
      <c r="U265" s="391"/>
      <c r="V265" s="392"/>
      <c r="W265" s="392"/>
      <c r="X265" s="391"/>
      <c r="Y265" s="391"/>
      <c r="Z265" s="391"/>
      <c r="AA265" s="392"/>
      <c r="AB265" s="392"/>
      <c r="AC265" s="391"/>
      <c r="AD265" s="391"/>
      <c r="AE265" s="389"/>
      <c r="AF265" s="385"/>
      <c r="AG265" s="357"/>
      <c r="AH265" s="357"/>
      <c r="AI265" s="385"/>
      <c r="AJ265" s="385"/>
      <c r="AK265" s="385"/>
      <c r="AL265" s="357"/>
      <c r="AM265" s="357"/>
      <c r="AN265" s="393"/>
      <c r="AO265" s="393"/>
    </row>
    <row r="266" spans="1:41" ht="81.75" customHeight="1">
      <c r="A266" s="385"/>
      <c r="B266" s="385"/>
      <c r="C266" s="385"/>
      <c r="D266" s="385"/>
      <c r="E266" s="385"/>
      <c r="F266" s="385"/>
      <c r="G266" s="385"/>
      <c r="H266" s="385"/>
      <c r="I266" s="385"/>
      <c r="J266" s="385"/>
      <c r="K266" s="385"/>
      <c r="L266" s="385"/>
      <c r="M266" s="385"/>
      <c r="N266" s="385"/>
      <c r="O266" s="385"/>
      <c r="P266" s="385"/>
      <c r="Q266" s="385"/>
      <c r="R266" s="385"/>
      <c r="S266" s="385"/>
      <c r="T266" s="385"/>
      <c r="U266" s="391"/>
      <c r="V266" s="392"/>
      <c r="W266" s="392"/>
      <c r="X266" s="391"/>
      <c r="Y266" s="391"/>
      <c r="Z266" s="391"/>
      <c r="AA266" s="392"/>
      <c r="AB266" s="392"/>
      <c r="AC266" s="391"/>
      <c r="AD266" s="391"/>
      <c r="AE266" s="389"/>
      <c r="AF266" s="385"/>
      <c r="AG266" s="357"/>
      <c r="AH266" s="357"/>
      <c r="AI266" s="385"/>
      <c r="AJ266" s="385"/>
      <c r="AK266" s="385"/>
      <c r="AL266" s="357"/>
      <c r="AM266" s="357"/>
      <c r="AN266" s="393"/>
      <c r="AO266" s="393"/>
    </row>
    <row r="267" spans="1:41" ht="81.75" customHeight="1">
      <c r="A267" s="385"/>
      <c r="B267" s="385"/>
      <c r="C267" s="385"/>
      <c r="D267" s="385"/>
      <c r="E267" s="385"/>
      <c r="F267" s="385"/>
      <c r="G267" s="385"/>
      <c r="H267" s="385"/>
      <c r="I267" s="385"/>
      <c r="J267" s="385"/>
      <c r="K267" s="385"/>
      <c r="L267" s="385"/>
      <c r="M267" s="385"/>
      <c r="N267" s="385"/>
      <c r="O267" s="385"/>
      <c r="P267" s="385"/>
      <c r="Q267" s="385"/>
      <c r="R267" s="385"/>
      <c r="S267" s="385"/>
      <c r="T267" s="385"/>
      <c r="U267" s="391"/>
      <c r="V267" s="392"/>
      <c r="W267" s="392"/>
      <c r="X267" s="391"/>
      <c r="Y267" s="391"/>
      <c r="Z267" s="391"/>
      <c r="AA267" s="392"/>
      <c r="AB267" s="392"/>
      <c r="AC267" s="391"/>
      <c r="AD267" s="391"/>
      <c r="AE267" s="389"/>
      <c r="AF267" s="385"/>
      <c r="AG267" s="357"/>
      <c r="AH267" s="357"/>
      <c r="AI267" s="385"/>
      <c r="AJ267" s="385"/>
      <c r="AK267" s="385"/>
      <c r="AL267" s="357"/>
      <c r="AM267" s="357"/>
      <c r="AN267" s="393"/>
      <c r="AO267" s="393"/>
    </row>
    <row r="268" spans="1:41" ht="81.75" customHeight="1">
      <c r="A268" s="385"/>
      <c r="B268" s="385"/>
      <c r="C268" s="385"/>
      <c r="D268" s="385"/>
      <c r="E268" s="385"/>
      <c r="F268" s="385"/>
      <c r="G268" s="385"/>
      <c r="H268" s="385"/>
      <c r="I268" s="385"/>
      <c r="J268" s="385"/>
      <c r="K268" s="385"/>
      <c r="L268" s="385"/>
      <c r="M268" s="385"/>
      <c r="N268" s="385"/>
      <c r="O268" s="385"/>
      <c r="P268" s="385"/>
      <c r="Q268" s="385"/>
      <c r="R268" s="385"/>
      <c r="S268" s="385"/>
      <c r="T268" s="385"/>
      <c r="U268" s="391"/>
      <c r="V268" s="392"/>
      <c r="W268" s="392"/>
      <c r="X268" s="391"/>
      <c r="Y268" s="391"/>
      <c r="Z268" s="391"/>
      <c r="AA268" s="392"/>
      <c r="AB268" s="392"/>
      <c r="AC268" s="391"/>
      <c r="AD268" s="391"/>
      <c r="AE268" s="389"/>
      <c r="AF268" s="385"/>
      <c r="AG268" s="357"/>
      <c r="AH268" s="357"/>
      <c r="AI268" s="385"/>
      <c r="AJ268" s="385"/>
      <c r="AK268" s="385"/>
      <c r="AL268" s="357"/>
      <c r="AM268" s="357"/>
      <c r="AN268" s="393"/>
      <c r="AO268" s="393"/>
    </row>
    <row r="269" spans="1:41" ht="81.75" customHeight="1">
      <c r="A269" s="385"/>
      <c r="B269" s="385"/>
      <c r="C269" s="385"/>
      <c r="D269" s="385"/>
      <c r="E269" s="385"/>
      <c r="F269" s="385"/>
      <c r="G269" s="385"/>
      <c r="H269" s="385"/>
      <c r="I269" s="385"/>
      <c r="J269" s="385"/>
      <c r="K269" s="385"/>
      <c r="L269" s="385"/>
      <c r="M269" s="385"/>
      <c r="N269" s="385"/>
      <c r="O269" s="385"/>
      <c r="P269" s="385"/>
      <c r="Q269" s="385"/>
      <c r="R269" s="385"/>
      <c r="S269" s="385"/>
      <c r="T269" s="385"/>
      <c r="U269" s="391"/>
      <c r="V269" s="392"/>
      <c r="W269" s="392"/>
      <c r="X269" s="391"/>
      <c r="Y269" s="391"/>
      <c r="Z269" s="391"/>
      <c r="AA269" s="392"/>
      <c r="AB269" s="392"/>
      <c r="AC269" s="391"/>
      <c r="AD269" s="391"/>
      <c r="AE269" s="389"/>
      <c r="AF269" s="385"/>
      <c r="AG269" s="357"/>
      <c r="AH269" s="357"/>
      <c r="AI269" s="385"/>
      <c r="AJ269" s="385"/>
      <c r="AK269" s="385"/>
      <c r="AL269" s="357"/>
      <c r="AM269" s="357"/>
      <c r="AN269" s="393"/>
      <c r="AO269" s="393"/>
    </row>
    <row r="270" spans="1:41" ht="81.75" customHeight="1">
      <c r="A270" s="385"/>
      <c r="B270" s="385"/>
      <c r="C270" s="385"/>
      <c r="D270" s="385"/>
      <c r="E270" s="385"/>
      <c r="F270" s="385"/>
      <c r="G270" s="385"/>
      <c r="H270" s="385"/>
      <c r="I270" s="385"/>
      <c r="J270" s="385"/>
      <c r="K270" s="385"/>
      <c r="L270" s="385"/>
      <c r="M270" s="385"/>
      <c r="N270" s="385"/>
      <c r="O270" s="385"/>
      <c r="P270" s="385"/>
      <c r="Q270" s="385"/>
      <c r="R270" s="385"/>
      <c r="S270" s="385"/>
      <c r="T270" s="385"/>
      <c r="U270" s="391"/>
      <c r="V270" s="392"/>
      <c r="W270" s="392"/>
      <c r="X270" s="391"/>
      <c r="Y270" s="391"/>
      <c r="Z270" s="391"/>
      <c r="AA270" s="392"/>
      <c r="AB270" s="392"/>
      <c r="AC270" s="391"/>
      <c r="AD270" s="391"/>
      <c r="AE270" s="389"/>
      <c r="AF270" s="385"/>
      <c r="AG270" s="357"/>
      <c r="AH270" s="357"/>
      <c r="AI270" s="385"/>
      <c r="AJ270" s="385"/>
      <c r="AK270" s="385"/>
      <c r="AL270" s="357"/>
      <c r="AM270" s="357"/>
      <c r="AN270" s="393"/>
      <c r="AO270" s="393"/>
    </row>
    <row r="271" spans="1:41" ht="81.75" customHeight="1">
      <c r="A271" s="385"/>
      <c r="B271" s="385"/>
      <c r="C271" s="385"/>
      <c r="D271" s="385"/>
      <c r="E271" s="385"/>
      <c r="F271" s="385"/>
      <c r="G271" s="385"/>
      <c r="H271" s="385"/>
      <c r="I271" s="385"/>
      <c r="J271" s="385"/>
      <c r="K271" s="385"/>
      <c r="L271" s="385"/>
      <c r="M271" s="385"/>
      <c r="N271" s="385"/>
      <c r="O271" s="385"/>
      <c r="P271" s="385"/>
      <c r="Q271" s="385"/>
      <c r="R271" s="385"/>
      <c r="S271" s="385"/>
      <c r="T271" s="385"/>
      <c r="U271" s="391"/>
      <c r="V271" s="392"/>
      <c r="W271" s="392"/>
      <c r="X271" s="391"/>
      <c r="Y271" s="391"/>
      <c r="Z271" s="391"/>
      <c r="AA271" s="392"/>
      <c r="AB271" s="392"/>
      <c r="AC271" s="391"/>
      <c r="AD271" s="391"/>
      <c r="AE271" s="389"/>
      <c r="AF271" s="385"/>
      <c r="AG271" s="357"/>
      <c r="AH271" s="357"/>
      <c r="AI271" s="385"/>
      <c r="AJ271" s="385"/>
      <c r="AK271" s="385"/>
      <c r="AL271" s="357"/>
      <c r="AM271" s="357"/>
      <c r="AN271" s="393"/>
      <c r="AO271" s="393"/>
    </row>
    <row r="272" spans="1:41" ht="81.75" customHeight="1">
      <c r="A272" s="385"/>
      <c r="B272" s="385"/>
      <c r="C272" s="385"/>
      <c r="D272" s="385"/>
      <c r="E272" s="385"/>
      <c r="F272" s="385"/>
      <c r="G272" s="385"/>
      <c r="H272" s="385"/>
      <c r="I272" s="385"/>
      <c r="J272" s="385"/>
      <c r="K272" s="385"/>
      <c r="L272" s="385"/>
      <c r="M272" s="385"/>
      <c r="N272" s="385"/>
      <c r="O272" s="385"/>
      <c r="P272" s="385"/>
      <c r="Q272" s="385"/>
      <c r="R272" s="385"/>
      <c r="S272" s="385"/>
      <c r="T272" s="385"/>
      <c r="U272" s="391"/>
      <c r="V272" s="392"/>
      <c r="W272" s="392"/>
      <c r="X272" s="391"/>
      <c r="Y272" s="391"/>
      <c r="Z272" s="391"/>
      <c r="AA272" s="392"/>
      <c r="AB272" s="392"/>
      <c r="AC272" s="391"/>
      <c r="AD272" s="391"/>
      <c r="AE272" s="389"/>
      <c r="AF272" s="385"/>
      <c r="AG272" s="357"/>
      <c r="AH272" s="357"/>
      <c r="AI272" s="385"/>
      <c r="AJ272" s="385"/>
      <c r="AK272" s="385"/>
      <c r="AL272" s="357"/>
      <c r="AM272" s="357"/>
      <c r="AN272" s="393"/>
      <c r="AO272" s="393"/>
    </row>
    <row r="273" spans="1:41" ht="81.75" customHeight="1">
      <c r="A273" s="385"/>
      <c r="B273" s="385"/>
      <c r="C273" s="385"/>
      <c r="D273" s="385"/>
      <c r="E273" s="385"/>
      <c r="F273" s="385"/>
      <c r="G273" s="385"/>
      <c r="H273" s="385"/>
      <c r="I273" s="385"/>
      <c r="J273" s="385"/>
      <c r="K273" s="385"/>
      <c r="L273" s="385"/>
      <c r="M273" s="385"/>
      <c r="N273" s="385"/>
      <c r="O273" s="385"/>
      <c r="P273" s="385"/>
      <c r="Q273" s="385"/>
      <c r="R273" s="385"/>
      <c r="S273" s="385"/>
      <c r="T273" s="385"/>
      <c r="U273" s="391"/>
      <c r="V273" s="392"/>
      <c r="W273" s="392"/>
      <c r="X273" s="391"/>
      <c r="Y273" s="391"/>
      <c r="Z273" s="391"/>
      <c r="AA273" s="392"/>
      <c r="AB273" s="392"/>
      <c r="AC273" s="391"/>
      <c r="AD273" s="391"/>
      <c r="AE273" s="389"/>
      <c r="AF273" s="385"/>
      <c r="AG273" s="357"/>
      <c r="AH273" s="357"/>
      <c r="AI273" s="385"/>
      <c r="AJ273" s="385"/>
      <c r="AK273" s="385"/>
      <c r="AL273" s="357"/>
      <c r="AM273" s="357"/>
      <c r="AN273" s="393"/>
      <c r="AO273" s="393"/>
    </row>
    <row r="274" spans="1:41" ht="81.75" customHeight="1">
      <c r="A274" s="385"/>
      <c r="B274" s="385"/>
      <c r="C274" s="385"/>
      <c r="D274" s="385"/>
      <c r="E274" s="385"/>
      <c r="F274" s="385"/>
      <c r="G274" s="385"/>
      <c r="H274" s="385"/>
      <c r="I274" s="385"/>
      <c r="J274" s="385"/>
      <c r="K274" s="385"/>
      <c r="L274" s="385"/>
      <c r="M274" s="385"/>
      <c r="N274" s="385"/>
      <c r="O274" s="385"/>
      <c r="P274" s="385"/>
      <c r="Q274" s="385"/>
      <c r="R274" s="385"/>
      <c r="S274" s="385"/>
      <c r="T274" s="385"/>
      <c r="U274" s="391"/>
      <c r="V274" s="392"/>
      <c r="W274" s="392"/>
      <c r="X274" s="391"/>
      <c r="Y274" s="391"/>
      <c r="Z274" s="391"/>
      <c r="AA274" s="392"/>
      <c r="AB274" s="392"/>
      <c r="AC274" s="391"/>
      <c r="AD274" s="391"/>
      <c r="AE274" s="389"/>
      <c r="AF274" s="385"/>
      <c r="AG274" s="357"/>
      <c r="AH274" s="357"/>
      <c r="AI274" s="385"/>
      <c r="AJ274" s="385"/>
      <c r="AK274" s="385"/>
      <c r="AL274" s="357"/>
      <c r="AM274" s="357"/>
      <c r="AN274" s="393"/>
      <c r="AO274" s="393"/>
    </row>
    <row r="275" spans="1:41" ht="81.75" customHeight="1">
      <c r="A275" s="385"/>
      <c r="B275" s="385"/>
      <c r="C275" s="385"/>
      <c r="D275" s="385"/>
      <c r="E275" s="385"/>
      <c r="F275" s="385"/>
      <c r="G275" s="385"/>
      <c r="H275" s="385"/>
      <c r="I275" s="385"/>
      <c r="J275" s="385"/>
      <c r="K275" s="385"/>
      <c r="L275" s="385"/>
      <c r="M275" s="385"/>
      <c r="N275" s="385"/>
      <c r="O275" s="385"/>
      <c r="P275" s="385"/>
      <c r="Q275" s="385"/>
      <c r="R275" s="385"/>
      <c r="S275" s="385"/>
      <c r="T275" s="385"/>
      <c r="U275" s="391"/>
      <c r="V275" s="392"/>
      <c r="W275" s="392"/>
      <c r="X275" s="391"/>
      <c r="Y275" s="391"/>
      <c r="Z275" s="391"/>
      <c r="AA275" s="392"/>
      <c r="AB275" s="392"/>
      <c r="AC275" s="391"/>
      <c r="AD275" s="391"/>
      <c r="AE275" s="389"/>
      <c r="AF275" s="385"/>
      <c r="AG275" s="357"/>
      <c r="AH275" s="357"/>
      <c r="AI275" s="385"/>
      <c r="AJ275" s="385"/>
      <c r="AK275" s="385"/>
      <c r="AL275" s="357"/>
      <c r="AM275" s="357"/>
      <c r="AN275" s="393"/>
      <c r="AO275" s="393"/>
    </row>
    <row r="276" spans="1:41" ht="81.75" customHeight="1">
      <c r="A276" s="385"/>
      <c r="B276" s="385"/>
      <c r="C276" s="385"/>
      <c r="D276" s="385"/>
      <c r="E276" s="385"/>
      <c r="F276" s="385"/>
      <c r="G276" s="385"/>
      <c r="H276" s="385"/>
      <c r="I276" s="385"/>
      <c r="J276" s="385"/>
      <c r="K276" s="385"/>
      <c r="L276" s="385"/>
      <c r="M276" s="385"/>
      <c r="N276" s="385"/>
      <c r="O276" s="385"/>
      <c r="P276" s="385"/>
      <c r="Q276" s="385"/>
      <c r="R276" s="385"/>
      <c r="S276" s="385"/>
      <c r="T276" s="385"/>
      <c r="U276" s="391"/>
      <c r="V276" s="392"/>
      <c r="W276" s="392"/>
      <c r="X276" s="391"/>
      <c r="Y276" s="391"/>
      <c r="Z276" s="391"/>
      <c r="AA276" s="392"/>
      <c r="AB276" s="392"/>
      <c r="AC276" s="391"/>
      <c r="AD276" s="391"/>
      <c r="AE276" s="389"/>
      <c r="AF276" s="385"/>
      <c r="AG276" s="357"/>
      <c r="AH276" s="357"/>
      <c r="AI276" s="385"/>
      <c r="AJ276" s="385"/>
      <c r="AK276" s="385"/>
      <c r="AL276" s="357"/>
      <c r="AM276" s="357"/>
      <c r="AN276" s="393"/>
      <c r="AO276" s="393"/>
    </row>
    <row r="277" spans="1:41" ht="81.75" customHeight="1">
      <c r="A277" s="385"/>
      <c r="B277" s="385"/>
      <c r="C277" s="385"/>
      <c r="D277" s="385"/>
      <c r="E277" s="385"/>
      <c r="F277" s="385"/>
      <c r="G277" s="385"/>
      <c r="H277" s="385"/>
      <c r="I277" s="385"/>
      <c r="J277" s="385"/>
      <c r="K277" s="385"/>
      <c r="L277" s="385"/>
      <c r="M277" s="385"/>
      <c r="N277" s="385"/>
      <c r="O277" s="385"/>
      <c r="P277" s="385"/>
      <c r="Q277" s="385"/>
      <c r="R277" s="385"/>
      <c r="S277" s="385"/>
      <c r="T277" s="385"/>
      <c r="U277" s="391"/>
      <c r="V277" s="392"/>
      <c r="W277" s="392"/>
      <c r="X277" s="391"/>
      <c r="Y277" s="391"/>
      <c r="Z277" s="391"/>
      <c r="AA277" s="392"/>
      <c r="AB277" s="392"/>
      <c r="AC277" s="391"/>
      <c r="AD277" s="391"/>
      <c r="AE277" s="389"/>
      <c r="AF277" s="385"/>
      <c r="AG277" s="357"/>
      <c r="AH277" s="357"/>
      <c r="AI277" s="385"/>
      <c r="AJ277" s="385"/>
      <c r="AK277" s="385"/>
      <c r="AL277" s="357"/>
      <c r="AM277" s="357"/>
      <c r="AN277" s="393"/>
      <c r="AO277" s="393"/>
    </row>
    <row r="278" spans="1:41" ht="81.75" customHeight="1">
      <c r="A278" s="385"/>
      <c r="B278" s="385"/>
      <c r="C278" s="385"/>
      <c r="D278" s="385"/>
      <c r="E278" s="385"/>
      <c r="F278" s="385"/>
      <c r="G278" s="385"/>
      <c r="H278" s="385"/>
      <c r="I278" s="385"/>
      <c r="J278" s="385"/>
      <c r="K278" s="385"/>
      <c r="L278" s="385"/>
      <c r="M278" s="385"/>
      <c r="N278" s="385"/>
      <c r="O278" s="385"/>
      <c r="P278" s="385"/>
      <c r="Q278" s="385"/>
      <c r="R278" s="385"/>
      <c r="S278" s="385"/>
      <c r="T278" s="385"/>
      <c r="U278" s="391"/>
      <c r="V278" s="392"/>
      <c r="W278" s="392"/>
      <c r="X278" s="391"/>
      <c r="Y278" s="391"/>
      <c r="Z278" s="391"/>
      <c r="AA278" s="392"/>
      <c r="AB278" s="392"/>
      <c r="AC278" s="391"/>
      <c r="AD278" s="391"/>
      <c r="AE278" s="389"/>
      <c r="AF278" s="385"/>
      <c r="AG278" s="357"/>
      <c r="AH278" s="357"/>
      <c r="AI278" s="385"/>
      <c r="AJ278" s="385"/>
      <c r="AK278" s="385"/>
      <c r="AL278" s="357"/>
      <c r="AM278" s="357"/>
      <c r="AN278" s="393"/>
      <c r="AO278" s="393"/>
    </row>
    <row r="279" spans="1:41" ht="81.75" customHeight="1">
      <c r="A279" s="385"/>
      <c r="B279" s="385"/>
      <c r="C279" s="385"/>
      <c r="D279" s="385"/>
      <c r="E279" s="385"/>
      <c r="F279" s="385"/>
      <c r="G279" s="385"/>
      <c r="H279" s="385"/>
      <c r="I279" s="385"/>
      <c r="J279" s="385"/>
      <c r="K279" s="385"/>
      <c r="L279" s="385"/>
      <c r="M279" s="385"/>
      <c r="N279" s="385"/>
      <c r="O279" s="385"/>
      <c r="P279" s="385"/>
      <c r="Q279" s="385"/>
      <c r="R279" s="385"/>
      <c r="S279" s="385"/>
      <c r="T279" s="385"/>
      <c r="U279" s="391"/>
      <c r="V279" s="392"/>
      <c r="W279" s="392"/>
      <c r="X279" s="391"/>
      <c r="Y279" s="391"/>
      <c r="Z279" s="391"/>
      <c r="AA279" s="392"/>
      <c r="AB279" s="392"/>
      <c r="AC279" s="391"/>
      <c r="AD279" s="391"/>
      <c r="AE279" s="389"/>
      <c r="AF279" s="385"/>
      <c r="AG279" s="357"/>
      <c r="AH279" s="357"/>
      <c r="AI279" s="385"/>
      <c r="AJ279" s="385"/>
      <c r="AK279" s="385"/>
      <c r="AL279" s="357"/>
      <c r="AM279" s="357"/>
      <c r="AN279" s="393"/>
      <c r="AO279" s="393"/>
    </row>
    <row r="280" spans="1:41" ht="81.75" customHeight="1">
      <c r="A280" s="385"/>
      <c r="B280" s="385"/>
      <c r="C280" s="385"/>
      <c r="D280" s="385"/>
      <c r="E280" s="385"/>
      <c r="F280" s="385"/>
      <c r="G280" s="385"/>
      <c r="H280" s="385"/>
      <c r="I280" s="385"/>
      <c r="J280" s="385"/>
      <c r="K280" s="385"/>
      <c r="L280" s="385"/>
      <c r="M280" s="385"/>
      <c r="N280" s="385"/>
      <c r="O280" s="385"/>
      <c r="P280" s="385"/>
      <c r="Q280" s="385"/>
      <c r="R280" s="385"/>
      <c r="S280" s="385"/>
      <c r="T280" s="385"/>
      <c r="U280" s="391"/>
      <c r="V280" s="392"/>
      <c r="W280" s="392"/>
      <c r="X280" s="391"/>
      <c r="Y280" s="391"/>
      <c r="Z280" s="391"/>
      <c r="AA280" s="392"/>
      <c r="AB280" s="392"/>
      <c r="AC280" s="391"/>
      <c r="AD280" s="391"/>
      <c r="AE280" s="389"/>
      <c r="AF280" s="385"/>
      <c r="AG280" s="357"/>
      <c r="AH280" s="357"/>
      <c r="AI280" s="385"/>
      <c r="AJ280" s="385"/>
      <c r="AK280" s="385"/>
      <c r="AL280" s="357"/>
      <c r="AM280" s="357"/>
      <c r="AN280" s="393"/>
      <c r="AO280" s="393"/>
    </row>
    <row r="281" spans="1:41" ht="81.75" customHeight="1">
      <c r="A281" s="385"/>
      <c r="B281" s="385"/>
      <c r="C281" s="385"/>
      <c r="D281" s="385"/>
      <c r="E281" s="385"/>
      <c r="F281" s="385"/>
      <c r="G281" s="385"/>
      <c r="H281" s="385"/>
      <c r="I281" s="385"/>
      <c r="J281" s="385"/>
      <c r="K281" s="385"/>
      <c r="L281" s="385"/>
      <c r="M281" s="385"/>
      <c r="N281" s="385"/>
      <c r="O281" s="385"/>
      <c r="P281" s="385"/>
      <c r="Q281" s="385"/>
      <c r="R281" s="385"/>
      <c r="S281" s="385"/>
      <c r="T281" s="385"/>
      <c r="U281" s="391"/>
      <c r="V281" s="392"/>
      <c r="W281" s="392"/>
      <c r="X281" s="391"/>
      <c r="Y281" s="391"/>
      <c r="Z281" s="391"/>
      <c r="AA281" s="392"/>
      <c r="AB281" s="392"/>
      <c r="AC281" s="391"/>
      <c r="AD281" s="391"/>
      <c r="AE281" s="389"/>
      <c r="AF281" s="385"/>
      <c r="AG281" s="357"/>
      <c r="AH281" s="357"/>
      <c r="AI281" s="385"/>
      <c r="AJ281" s="385"/>
      <c r="AK281" s="385"/>
      <c r="AL281" s="357"/>
      <c r="AM281" s="357"/>
      <c r="AN281" s="393"/>
      <c r="AO281" s="393"/>
    </row>
    <row r="282" spans="1:41" ht="81.75" customHeight="1">
      <c r="A282" s="385"/>
      <c r="B282" s="385"/>
      <c r="C282" s="385"/>
      <c r="D282" s="385"/>
      <c r="E282" s="385"/>
      <c r="F282" s="385"/>
      <c r="G282" s="385"/>
      <c r="H282" s="385"/>
      <c r="I282" s="385"/>
      <c r="J282" s="385"/>
      <c r="K282" s="385"/>
      <c r="L282" s="385"/>
      <c r="M282" s="385"/>
      <c r="N282" s="385"/>
      <c r="O282" s="385"/>
      <c r="P282" s="385"/>
      <c r="Q282" s="385"/>
      <c r="R282" s="385"/>
      <c r="S282" s="385"/>
      <c r="T282" s="385"/>
      <c r="U282" s="391"/>
      <c r="V282" s="392"/>
      <c r="W282" s="392"/>
      <c r="X282" s="391"/>
      <c r="Y282" s="391"/>
      <c r="Z282" s="391"/>
      <c r="AA282" s="392"/>
      <c r="AB282" s="392"/>
      <c r="AC282" s="391"/>
      <c r="AD282" s="391"/>
      <c r="AE282" s="389"/>
      <c r="AF282" s="385"/>
      <c r="AG282" s="357"/>
      <c r="AH282" s="357"/>
      <c r="AI282" s="385"/>
      <c r="AJ282" s="385"/>
      <c r="AK282" s="385"/>
      <c r="AL282" s="357"/>
      <c r="AM282" s="357"/>
      <c r="AN282" s="393"/>
      <c r="AO282" s="393"/>
    </row>
    <row r="283" spans="1:41" ht="81.75" customHeight="1">
      <c r="A283" s="385"/>
      <c r="B283" s="385"/>
      <c r="C283" s="385"/>
      <c r="D283" s="385"/>
      <c r="E283" s="385"/>
      <c r="F283" s="385"/>
      <c r="G283" s="385"/>
      <c r="H283" s="385"/>
      <c r="I283" s="385"/>
      <c r="J283" s="385"/>
      <c r="K283" s="385"/>
      <c r="L283" s="385"/>
      <c r="M283" s="385"/>
      <c r="N283" s="385"/>
      <c r="O283" s="385"/>
      <c r="P283" s="385"/>
      <c r="Q283" s="385"/>
      <c r="R283" s="385"/>
      <c r="S283" s="385"/>
      <c r="T283" s="385"/>
      <c r="U283" s="391"/>
      <c r="V283" s="392"/>
      <c r="W283" s="392"/>
      <c r="X283" s="391"/>
      <c r="Y283" s="391"/>
      <c r="Z283" s="391"/>
      <c r="AA283" s="392"/>
      <c r="AB283" s="392"/>
      <c r="AC283" s="391"/>
      <c r="AD283" s="391"/>
      <c r="AE283" s="389"/>
      <c r="AF283" s="385"/>
      <c r="AG283" s="357"/>
      <c r="AH283" s="357"/>
      <c r="AI283" s="385"/>
      <c r="AJ283" s="385"/>
      <c r="AK283" s="385"/>
      <c r="AL283" s="357"/>
      <c r="AM283" s="357"/>
      <c r="AN283" s="393"/>
      <c r="AO283" s="393"/>
    </row>
    <row r="284" spans="1:41" ht="81.75" customHeight="1">
      <c r="A284" s="385"/>
      <c r="B284" s="385"/>
      <c r="C284" s="385"/>
      <c r="D284" s="385"/>
      <c r="E284" s="385"/>
      <c r="F284" s="385"/>
      <c r="G284" s="385"/>
      <c r="H284" s="385"/>
      <c r="I284" s="385"/>
      <c r="J284" s="385"/>
      <c r="K284" s="385"/>
      <c r="L284" s="385"/>
      <c r="M284" s="385"/>
      <c r="N284" s="385"/>
      <c r="O284" s="385"/>
      <c r="P284" s="385"/>
      <c r="Q284" s="385"/>
      <c r="R284" s="385"/>
      <c r="S284" s="385"/>
      <c r="T284" s="385"/>
      <c r="U284" s="391"/>
      <c r="V284" s="392"/>
      <c r="W284" s="392"/>
      <c r="X284" s="391"/>
      <c r="Y284" s="391"/>
      <c r="Z284" s="391"/>
      <c r="AA284" s="392"/>
      <c r="AB284" s="392"/>
      <c r="AC284" s="391"/>
      <c r="AD284" s="391"/>
      <c r="AE284" s="389"/>
      <c r="AF284" s="385"/>
      <c r="AG284" s="357"/>
      <c r="AH284" s="357"/>
      <c r="AI284" s="385"/>
      <c r="AJ284" s="385"/>
      <c r="AK284" s="385"/>
      <c r="AL284" s="357"/>
      <c r="AM284" s="357"/>
      <c r="AN284" s="393"/>
      <c r="AO284" s="393"/>
    </row>
    <row r="285" spans="1:41" ht="81.75" customHeight="1">
      <c r="A285" s="385"/>
      <c r="B285" s="385"/>
      <c r="C285" s="385"/>
      <c r="D285" s="385"/>
      <c r="E285" s="385"/>
      <c r="F285" s="385"/>
      <c r="G285" s="385"/>
      <c r="H285" s="385"/>
      <c r="I285" s="385"/>
      <c r="J285" s="385"/>
      <c r="K285" s="385"/>
      <c r="L285" s="385"/>
      <c r="M285" s="385"/>
      <c r="N285" s="385"/>
      <c r="O285" s="385"/>
      <c r="P285" s="385"/>
      <c r="Q285" s="385"/>
      <c r="R285" s="385"/>
      <c r="S285" s="385"/>
      <c r="T285" s="385"/>
      <c r="U285" s="391"/>
      <c r="V285" s="392"/>
      <c r="W285" s="392"/>
      <c r="X285" s="391"/>
      <c r="Y285" s="391"/>
      <c r="Z285" s="391"/>
      <c r="AA285" s="392"/>
      <c r="AB285" s="392"/>
      <c r="AC285" s="391"/>
      <c r="AD285" s="391"/>
      <c r="AE285" s="389"/>
      <c r="AF285" s="385"/>
      <c r="AG285" s="357"/>
      <c r="AH285" s="357"/>
      <c r="AI285" s="385"/>
      <c r="AJ285" s="385"/>
      <c r="AK285" s="385"/>
      <c r="AL285" s="357"/>
      <c r="AM285" s="357"/>
      <c r="AN285" s="393"/>
      <c r="AO285" s="393"/>
    </row>
    <row r="286" spans="1:41" ht="81.75" customHeight="1">
      <c r="A286" s="385"/>
      <c r="B286" s="385"/>
      <c r="C286" s="385"/>
      <c r="D286" s="385"/>
      <c r="E286" s="385"/>
      <c r="F286" s="385"/>
      <c r="G286" s="385"/>
      <c r="H286" s="385"/>
      <c r="I286" s="385"/>
      <c r="J286" s="385"/>
      <c r="K286" s="385"/>
      <c r="L286" s="385"/>
      <c r="M286" s="385"/>
      <c r="N286" s="385"/>
      <c r="O286" s="385"/>
      <c r="P286" s="385"/>
      <c r="Q286" s="385"/>
      <c r="R286" s="385"/>
      <c r="S286" s="385"/>
      <c r="T286" s="385"/>
      <c r="U286" s="391"/>
      <c r="V286" s="392"/>
      <c r="W286" s="392"/>
      <c r="X286" s="391"/>
      <c r="Y286" s="391"/>
      <c r="Z286" s="391"/>
      <c r="AA286" s="392"/>
      <c r="AB286" s="392"/>
      <c r="AC286" s="391"/>
      <c r="AD286" s="391"/>
      <c r="AE286" s="389"/>
      <c r="AF286" s="385"/>
      <c r="AG286" s="357"/>
      <c r="AH286" s="357"/>
      <c r="AI286" s="385"/>
      <c r="AJ286" s="385"/>
      <c r="AK286" s="385"/>
      <c r="AL286" s="357"/>
      <c r="AM286" s="357"/>
      <c r="AN286" s="393"/>
      <c r="AO286" s="393"/>
    </row>
    <row r="287" spans="1:41" ht="81.75" customHeight="1">
      <c r="A287" s="385"/>
      <c r="B287" s="385"/>
      <c r="C287" s="385"/>
      <c r="D287" s="385"/>
      <c r="E287" s="385"/>
      <c r="F287" s="385"/>
      <c r="G287" s="385"/>
      <c r="H287" s="385"/>
      <c r="I287" s="385"/>
      <c r="J287" s="385"/>
      <c r="K287" s="385"/>
      <c r="L287" s="385"/>
      <c r="M287" s="385"/>
      <c r="N287" s="385"/>
      <c r="O287" s="385"/>
      <c r="P287" s="385"/>
      <c r="Q287" s="385"/>
      <c r="R287" s="385"/>
      <c r="S287" s="385"/>
      <c r="T287" s="385"/>
      <c r="U287" s="391"/>
      <c r="V287" s="392"/>
      <c r="W287" s="392"/>
      <c r="X287" s="391"/>
      <c r="Y287" s="391"/>
      <c r="Z287" s="391"/>
      <c r="AA287" s="392"/>
      <c r="AB287" s="392"/>
      <c r="AC287" s="391"/>
      <c r="AD287" s="391"/>
      <c r="AE287" s="389"/>
      <c r="AF287" s="385"/>
      <c r="AG287" s="357"/>
      <c r="AH287" s="357"/>
      <c r="AI287" s="385"/>
      <c r="AJ287" s="385"/>
      <c r="AK287" s="385"/>
      <c r="AL287" s="357"/>
      <c r="AM287" s="357"/>
      <c r="AN287" s="393"/>
      <c r="AO287" s="393"/>
    </row>
    <row r="288" spans="1:41" ht="81.75" customHeight="1">
      <c r="A288" s="385"/>
      <c r="B288" s="385"/>
      <c r="C288" s="385"/>
      <c r="D288" s="385"/>
      <c r="E288" s="385"/>
      <c r="F288" s="385"/>
      <c r="G288" s="385"/>
      <c r="H288" s="385"/>
      <c r="I288" s="385"/>
      <c r="J288" s="385"/>
      <c r="K288" s="385"/>
      <c r="L288" s="385"/>
      <c r="M288" s="385"/>
      <c r="N288" s="385"/>
      <c r="O288" s="385"/>
      <c r="P288" s="385"/>
      <c r="Q288" s="385"/>
      <c r="R288" s="385"/>
      <c r="S288" s="385"/>
      <c r="T288" s="385"/>
      <c r="U288" s="391"/>
      <c r="V288" s="392"/>
      <c r="W288" s="392"/>
      <c r="X288" s="391"/>
      <c r="Y288" s="391"/>
      <c r="Z288" s="391"/>
      <c r="AA288" s="392"/>
      <c r="AB288" s="392"/>
      <c r="AC288" s="391"/>
      <c r="AD288" s="391"/>
      <c r="AE288" s="389"/>
      <c r="AF288" s="385"/>
      <c r="AG288" s="357"/>
      <c r="AH288" s="357"/>
      <c r="AI288" s="385"/>
      <c r="AJ288" s="385"/>
      <c r="AK288" s="385"/>
      <c r="AL288" s="357"/>
      <c r="AM288" s="357"/>
      <c r="AN288" s="393"/>
      <c r="AO288" s="393"/>
    </row>
    <row r="289" spans="1:41" ht="81.75" customHeight="1">
      <c r="A289" s="385"/>
      <c r="B289" s="385"/>
      <c r="C289" s="385"/>
      <c r="D289" s="385"/>
      <c r="E289" s="385"/>
      <c r="F289" s="385"/>
      <c r="G289" s="385"/>
      <c r="H289" s="385"/>
      <c r="I289" s="385"/>
      <c r="J289" s="385"/>
      <c r="K289" s="385"/>
      <c r="L289" s="385"/>
      <c r="M289" s="385"/>
      <c r="N289" s="385"/>
      <c r="O289" s="385"/>
      <c r="P289" s="385"/>
      <c r="Q289" s="385"/>
      <c r="R289" s="385"/>
      <c r="S289" s="385"/>
      <c r="T289" s="385"/>
      <c r="U289" s="391"/>
      <c r="V289" s="392"/>
      <c r="W289" s="392"/>
      <c r="X289" s="391"/>
      <c r="Y289" s="391"/>
      <c r="Z289" s="391"/>
      <c r="AA289" s="392"/>
      <c r="AB289" s="392"/>
      <c r="AC289" s="391"/>
      <c r="AD289" s="391"/>
      <c r="AE289" s="389"/>
      <c r="AF289" s="385"/>
      <c r="AG289" s="357"/>
      <c r="AH289" s="357"/>
      <c r="AI289" s="385"/>
      <c r="AJ289" s="385"/>
      <c r="AK289" s="385"/>
      <c r="AL289" s="357"/>
      <c r="AM289" s="357"/>
      <c r="AN289" s="393"/>
      <c r="AO289" s="393"/>
    </row>
    <row r="290" spans="1:41" ht="81.75" customHeight="1">
      <c r="A290" s="385"/>
      <c r="B290" s="385"/>
      <c r="C290" s="385"/>
      <c r="D290" s="385"/>
      <c r="E290" s="385"/>
      <c r="F290" s="385"/>
      <c r="G290" s="385"/>
      <c r="H290" s="385"/>
      <c r="I290" s="385"/>
      <c r="J290" s="385"/>
      <c r="K290" s="385"/>
      <c r="L290" s="385"/>
      <c r="M290" s="385"/>
      <c r="N290" s="385"/>
      <c r="O290" s="385"/>
      <c r="P290" s="385"/>
      <c r="Q290" s="385"/>
      <c r="R290" s="385"/>
      <c r="S290" s="385"/>
      <c r="T290" s="385"/>
      <c r="U290" s="391"/>
      <c r="V290" s="392"/>
      <c r="W290" s="392"/>
      <c r="X290" s="391"/>
      <c r="Y290" s="391"/>
      <c r="Z290" s="391"/>
      <c r="AA290" s="392"/>
      <c r="AB290" s="392"/>
      <c r="AC290" s="391"/>
      <c r="AD290" s="391"/>
      <c r="AE290" s="389"/>
      <c r="AF290" s="385"/>
      <c r="AG290" s="357"/>
      <c r="AH290" s="357"/>
      <c r="AI290" s="385"/>
      <c r="AJ290" s="385"/>
      <c r="AK290" s="385"/>
      <c r="AL290" s="357"/>
      <c r="AM290" s="357"/>
      <c r="AN290" s="393"/>
      <c r="AO290" s="393"/>
    </row>
    <row r="291" spans="1:41" ht="81.75" customHeight="1">
      <c r="A291" s="385"/>
      <c r="B291" s="385"/>
      <c r="C291" s="385"/>
      <c r="D291" s="385"/>
      <c r="E291" s="385"/>
      <c r="F291" s="385"/>
      <c r="G291" s="385"/>
      <c r="H291" s="385"/>
      <c r="I291" s="385"/>
      <c r="J291" s="385"/>
      <c r="K291" s="385"/>
      <c r="L291" s="385"/>
      <c r="M291" s="385"/>
      <c r="N291" s="385"/>
      <c r="O291" s="385"/>
      <c r="P291" s="385"/>
      <c r="Q291" s="385"/>
      <c r="R291" s="385"/>
      <c r="S291" s="385"/>
      <c r="T291" s="385"/>
      <c r="U291" s="391"/>
      <c r="V291" s="392"/>
      <c r="W291" s="392"/>
      <c r="X291" s="391"/>
      <c r="Y291" s="391"/>
      <c r="Z291" s="391"/>
      <c r="AA291" s="392"/>
      <c r="AB291" s="392"/>
      <c r="AC291" s="391"/>
      <c r="AD291" s="391"/>
      <c r="AE291" s="389"/>
      <c r="AF291" s="385"/>
      <c r="AG291" s="357"/>
      <c r="AH291" s="357"/>
      <c r="AI291" s="385"/>
      <c r="AJ291" s="385"/>
      <c r="AK291" s="385"/>
      <c r="AL291" s="357"/>
      <c r="AM291" s="357"/>
      <c r="AN291" s="393"/>
      <c r="AO291" s="393"/>
    </row>
    <row r="292" spans="1:41" ht="81.75" customHeight="1">
      <c r="A292" s="385"/>
      <c r="B292" s="385"/>
      <c r="C292" s="385"/>
      <c r="D292" s="385"/>
      <c r="E292" s="385"/>
      <c r="F292" s="385"/>
      <c r="G292" s="385"/>
      <c r="H292" s="385"/>
      <c r="I292" s="385"/>
      <c r="J292" s="385"/>
      <c r="K292" s="385"/>
      <c r="L292" s="385"/>
      <c r="M292" s="385"/>
      <c r="N292" s="385"/>
      <c r="O292" s="385"/>
      <c r="P292" s="385"/>
      <c r="Q292" s="385"/>
      <c r="R292" s="385"/>
      <c r="S292" s="385"/>
      <c r="T292" s="385"/>
      <c r="U292" s="391"/>
      <c r="V292" s="392"/>
      <c r="W292" s="392"/>
      <c r="X292" s="391"/>
      <c r="Y292" s="391"/>
      <c r="Z292" s="391"/>
      <c r="AA292" s="392"/>
      <c r="AB292" s="392"/>
      <c r="AC292" s="391"/>
      <c r="AD292" s="391"/>
      <c r="AE292" s="389"/>
      <c r="AF292" s="385"/>
      <c r="AG292" s="357"/>
      <c r="AH292" s="357"/>
      <c r="AI292" s="385"/>
      <c r="AJ292" s="385"/>
      <c r="AK292" s="385"/>
      <c r="AL292" s="357"/>
      <c r="AM292" s="357"/>
      <c r="AN292" s="393"/>
      <c r="AO292" s="393"/>
    </row>
    <row r="293" spans="1:41" ht="81.75" customHeight="1">
      <c r="A293" s="385"/>
      <c r="B293" s="385"/>
      <c r="C293" s="385"/>
      <c r="D293" s="385"/>
      <c r="E293" s="385"/>
      <c r="F293" s="385"/>
      <c r="G293" s="385"/>
      <c r="H293" s="385"/>
      <c r="I293" s="385"/>
      <c r="J293" s="385"/>
      <c r="K293" s="385"/>
      <c r="L293" s="385"/>
      <c r="M293" s="385"/>
      <c r="N293" s="385"/>
      <c r="O293" s="385"/>
      <c r="P293" s="385"/>
      <c r="Q293" s="385"/>
      <c r="R293" s="385"/>
      <c r="S293" s="385"/>
      <c r="T293" s="385"/>
      <c r="U293" s="391"/>
      <c r="V293" s="392"/>
      <c r="W293" s="392"/>
      <c r="X293" s="391"/>
      <c r="Y293" s="391"/>
      <c r="Z293" s="391"/>
      <c r="AA293" s="392"/>
      <c r="AB293" s="392"/>
      <c r="AC293" s="391"/>
      <c r="AD293" s="391"/>
      <c r="AE293" s="389"/>
      <c r="AF293" s="385"/>
      <c r="AG293" s="357"/>
      <c r="AH293" s="357"/>
      <c r="AI293" s="385"/>
      <c r="AJ293" s="385"/>
      <c r="AK293" s="385"/>
      <c r="AL293" s="357"/>
      <c r="AM293" s="357"/>
      <c r="AN293" s="393"/>
      <c r="AO293" s="393"/>
    </row>
    <row r="294" spans="1:41" ht="81.75" customHeight="1">
      <c r="A294" s="385"/>
      <c r="B294" s="385"/>
      <c r="C294" s="385"/>
      <c r="D294" s="385"/>
      <c r="E294" s="385"/>
      <c r="F294" s="385"/>
      <c r="G294" s="385"/>
      <c r="H294" s="385"/>
      <c r="I294" s="385"/>
      <c r="J294" s="385"/>
      <c r="K294" s="385"/>
      <c r="L294" s="385"/>
      <c r="M294" s="385"/>
      <c r="N294" s="385"/>
      <c r="O294" s="385"/>
      <c r="P294" s="385"/>
      <c r="Q294" s="385"/>
      <c r="R294" s="385"/>
      <c r="S294" s="385"/>
      <c r="T294" s="385"/>
      <c r="U294" s="391"/>
      <c r="V294" s="392"/>
      <c r="W294" s="392"/>
      <c r="X294" s="391"/>
      <c r="Y294" s="391"/>
      <c r="Z294" s="391"/>
      <c r="AA294" s="392"/>
      <c r="AB294" s="392"/>
      <c r="AC294" s="391"/>
      <c r="AD294" s="391"/>
      <c r="AE294" s="389"/>
      <c r="AF294" s="385"/>
      <c r="AG294" s="357"/>
      <c r="AH294" s="357"/>
      <c r="AI294" s="385"/>
      <c r="AJ294" s="385"/>
      <c r="AK294" s="385"/>
      <c r="AL294" s="357"/>
      <c r="AM294" s="357"/>
      <c r="AN294" s="393"/>
      <c r="AO294" s="393"/>
    </row>
    <row r="295" spans="1:41" ht="81.75" customHeight="1">
      <c r="A295" s="385"/>
      <c r="B295" s="385"/>
      <c r="C295" s="385"/>
      <c r="D295" s="385"/>
      <c r="E295" s="385"/>
      <c r="F295" s="385"/>
      <c r="G295" s="385"/>
      <c r="H295" s="385"/>
      <c r="I295" s="385"/>
      <c r="J295" s="385"/>
      <c r="K295" s="385"/>
      <c r="L295" s="385"/>
      <c r="M295" s="385"/>
      <c r="N295" s="385"/>
      <c r="O295" s="385"/>
      <c r="P295" s="385"/>
      <c r="Q295" s="385"/>
      <c r="R295" s="385"/>
      <c r="S295" s="385"/>
      <c r="T295" s="385"/>
      <c r="U295" s="391"/>
      <c r="V295" s="392"/>
      <c r="W295" s="392"/>
      <c r="X295" s="391"/>
      <c r="Y295" s="391"/>
      <c r="Z295" s="391"/>
      <c r="AA295" s="392"/>
      <c r="AB295" s="392"/>
      <c r="AC295" s="391"/>
      <c r="AD295" s="391"/>
      <c r="AE295" s="389"/>
      <c r="AF295" s="385"/>
      <c r="AG295" s="357"/>
      <c r="AH295" s="357"/>
      <c r="AI295" s="385"/>
      <c r="AJ295" s="385"/>
      <c r="AK295" s="385"/>
      <c r="AL295" s="357"/>
      <c r="AM295" s="357"/>
      <c r="AN295" s="393"/>
      <c r="AO295" s="393"/>
    </row>
    <row r="296" spans="1:41" ht="81.75" customHeight="1">
      <c r="A296" s="385"/>
      <c r="B296" s="385"/>
      <c r="C296" s="385"/>
      <c r="D296" s="385"/>
      <c r="E296" s="385"/>
      <c r="F296" s="385"/>
      <c r="G296" s="385"/>
      <c r="H296" s="385"/>
      <c r="I296" s="385"/>
      <c r="J296" s="385"/>
      <c r="K296" s="385"/>
      <c r="L296" s="385"/>
      <c r="M296" s="385"/>
      <c r="N296" s="385"/>
      <c r="O296" s="385"/>
      <c r="P296" s="385"/>
      <c r="Q296" s="385"/>
      <c r="R296" s="385"/>
      <c r="S296" s="385"/>
      <c r="T296" s="385"/>
      <c r="U296" s="391"/>
      <c r="V296" s="392"/>
      <c r="W296" s="392"/>
      <c r="X296" s="391"/>
      <c r="Y296" s="391"/>
      <c r="Z296" s="391"/>
      <c r="AA296" s="392"/>
      <c r="AB296" s="392"/>
      <c r="AC296" s="391"/>
      <c r="AD296" s="391"/>
      <c r="AE296" s="389"/>
      <c r="AF296" s="385"/>
      <c r="AG296" s="357"/>
      <c r="AH296" s="357"/>
      <c r="AI296" s="385"/>
      <c r="AJ296" s="385"/>
      <c r="AK296" s="385"/>
      <c r="AL296" s="357"/>
      <c r="AM296" s="357"/>
      <c r="AN296" s="393"/>
      <c r="AO296" s="393"/>
    </row>
    <row r="297" spans="1:41" ht="81.75" customHeight="1">
      <c r="A297" s="385"/>
      <c r="B297" s="385"/>
      <c r="C297" s="385"/>
      <c r="D297" s="385"/>
      <c r="E297" s="385"/>
      <c r="F297" s="385"/>
      <c r="G297" s="385"/>
      <c r="H297" s="385"/>
      <c r="I297" s="385"/>
      <c r="J297" s="385"/>
      <c r="K297" s="385"/>
      <c r="L297" s="385"/>
      <c r="M297" s="385"/>
      <c r="N297" s="385"/>
      <c r="O297" s="385"/>
      <c r="P297" s="385"/>
      <c r="Q297" s="385"/>
      <c r="R297" s="385"/>
      <c r="S297" s="385"/>
      <c r="T297" s="385"/>
      <c r="U297" s="391"/>
      <c r="V297" s="392"/>
      <c r="W297" s="392"/>
      <c r="X297" s="391"/>
      <c r="Y297" s="391"/>
      <c r="Z297" s="391"/>
      <c r="AA297" s="392"/>
      <c r="AB297" s="392"/>
      <c r="AC297" s="391"/>
      <c r="AD297" s="391"/>
      <c r="AE297" s="389"/>
      <c r="AF297" s="385"/>
      <c r="AG297" s="357"/>
      <c r="AH297" s="357"/>
      <c r="AI297" s="385"/>
      <c r="AJ297" s="385"/>
      <c r="AK297" s="385"/>
      <c r="AL297" s="357"/>
      <c r="AM297" s="357"/>
      <c r="AN297" s="393"/>
      <c r="AO297" s="393"/>
    </row>
    <row r="298" spans="1:41" ht="81.75" customHeight="1">
      <c r="A298" s="385"/>
      <c r="B298" s="385"/>
      <c r="C298" s="385"/>
      <c r="D298" s="385"/>
      <c r="E298" s="385"/>
      <c r="F298" s="385"/>
      <c r="G298" s="385"/>
      <c r="H298" s="385"/>
      <c r="I298" s="385"/>
      <c r="J298" s="385"/>
      <c r="K298" s="385"/>
      <c r="L298" s="385"/>
      <c r="M298" s="385"/>
      <c r="N298" s="385"/>
      <c r="O298" s="385"/>
      <c r="P298" s="385"/>
      <c r="Q298" s="385"/>
      <c r="R298" s="385"/>
      <c r="S298" s="385"/>
      <c r="T298" s="385"/>
      <c r="U298" s="391"/>
      <c r="V298" s="392"/>
      <c r="W298" s="392"/>
      <c r="X298" s="391"/>
      <c r="Y298" s="391"/>
      <c r="Z298" s="391"/>
      <c r="AA298" s="392"/>
      <c r="AB298" s="392"/>
      <c r="AC298" s="391"/>
      <c r="AD298" s="391"/>
      <c r="AE298" s="389"/>
      <c r="AF298" s="385"/>
      <c r="AG298" s="357"/>
      <c r="AH298" s="357"/>
      <c r="AI298" s="385"/>
      <c r="AJ298" s="385"/>
      <c r="AK298" s="385"/>
      <c r="AL298" s="357"/>
      <c r="AM298" s="357"/>
      <c r="AN298" s="393"/>
      <c r="AO298" s="393"/>
    </row>
    <row r="299" spans="1:41" ht="81.75" customHeight="1">
      <c r="A299" s="385"/>
      <c r="B299" s="385"/>
      <c r="C299" s="385"/>
      <c r="D299" s="385"/>
      <c r="E299" s="385"/>
      <c r="F299" s="385"/>
      <c r="G299" s="385"/>
      <c r="H299" s="385"/>
      <c r="I299" s="385"/>
      <c r="J299" s="385"/>
      <c r="K299" s="385"/>
      <c r="L299" s="385"/>
      <c r="M299" s="385"/>
      <c r="N299" s="385"/>
      <c r="O299" s="385"/>
      <c r="P299" s="385"/>
      <c r="Q299" s="385"/>
      <c r="R299" s="385"/>
      <c r="S299" s="385"/>
      <c r="T299" s="385"/>
      <c r="U299" s="391"/>
      <c r="V299" s="392"/>
      <c r="W299" s="392"/>
      <c r="X299" s="391"/>
      <c r="Y299" s="391"/>
      <c r="Z299" s="391"/>
      <c r="AA299" s="392"/>
      <c r="AB299" s="392"/>
      <c r="AC299" s="391"/>
      <c r="AD299" s="391"/>
      <c r="AE299" s="389"/>
      <c r="AF299" s="385"/>
      <c r="AG299" s="357"/>
      <c r="AH299" s="357"/>
      <c r="AI299" s="385"/>
      <c r="AJ299" s="385"/>
      <c r="AK299" s="385"/>
      <c r="AL299" s="357"/>
      <c r="AM299" s="357"/>
      <c r="AN299" s="393"/>
      <c r="AO299" s="393"/>
    </row>
    <row r="300" spans="1:41" ht="81.75" customHeight="1">
      <c r="A300" s="385"/>
      <c r="B300" s="385"/>
      <c r="C300" s="385"/>
      <c r="D300" s="385"/>
      <c r="E300" s="385"/>
      <c r="F300" s="385"/>
      <c r="G300" s="385"/>
      <c r="H300" s="385"/>
      <c r="I300" s="385"/>
      <c r="J300" s="385"/>
      <c r="K300" s="385"/>
      <c r="L300" s="385"/>
      <c r="M300" s="385"/>
      <c r="N300" s="385"/>
      <c r="O300" s="385"/>
      <c r="P300" s="385"/>
      <c r="Q300" s="385"/>
      <c r="R300" s="385"/>
      <c r="S300" s="385"/>
      <c r="T300" s="385"/>
      <c r="U300" s="391"/>
      <c r="V300" s="392"/>
      <c r="W300" s="392"/>
      <c r="X300" s="391"/>
      <c r="Y300" s="391"/>
      <c r="Z300" s="391"/>
      <c r="AA300" s="392"/>
      <c r="AB300" s="392"/>
      <c r="AC300" s="391"/>
      <c r="AD300" s="391"/>
      <c r="AE300" s="389"/>
      <c r="AF300" s="385"/>
      <c r="AG300" s="357"/>
      <c r="AH300" s="357"/>
      <c r="AI300" s="385"/>
      <c r="AJ300" s="385"/>
      <c r="AK300" s="385"/>
      <c r="AL300" s="357"/>
      <c r="AM300" s="357"/>
      <c r="AN300" s="393"/>
      <c r="AO300" s="393"/>
    </row>
    <row r="301" spans="1:41" ht="81.75" customHeight="1">
      <c r="A301" s="385"/>
      <c r="B301" s="385"/>
      <c r="C301" s="385"/>
      <c r="D301" s="385"/>
      <c r="E301" s="385"/>
      <c r="F301" s="385"/>
      <c r="G301" s="385"/>
      <c r="H301" s="385"/>
      <c r="I301" s="385"/>
      <c r="J301" s="385"/>
      <c r="K301" s="385"/>
      <c r="L301" s="385"/>
      <c r="M301" s="385"/>
      <c r="N301" s="385"/>
      <c r="O301" s="385"/>
      <c r="P301" s="385"/>
      <c r="Q301" s="385"/>
      <c r="R301" s="385"/>
      <c r="S301" s="385"/>
      <c r="T301" s="385"/>
      <c r="U301" s="391"/>
      <c r="V301" s="392"/>
      <c r="W301" s="392"/>
      <c r="X301" s="391"/>
      <c r="Y301" s="391"/>
      <c r="Z301" s="391"/>
      <c r="AA301" s="392"/>
      <c r="AB301" s="392"/>
      <c r="AC301" s="391"/>
      <c r="AD301" s="391"/>
      <c r="AE301" s="389"/>
      <c r="AF301" s="385"/>
      <c r="AG301" s="357"/>
      <c r="AH301" s="357"/>
      <c r="AI301" s="385"/>
      <c r="AJ301" s="385"/>
      <c r="AK301" s="385"/>
      <c r="AL301" s="357"/>
      <c r="AM301" s="357"/>
      <c r="AN301" s="393"/>
      <c r="AO301" s="393"/>
    </row>
    <row r="302" spans="1:41" ht="81.75" customHeight="1">
      <c r="A302" s="385"/>
      <c r="B302" s="385"/>
      <c r="C302" s="385"/>
      <c r="D302" s="385"/>
      <c r="E302" s="385"/>
      <c r="F302" s="385"/>
      <c r="G302" s="385"/>
      <c r="H302" s="385"/>
      <c r="I302" s="385"/>
      <c r="J302" s="385"/>
      <c r="K302" s="385"/>
      <c r="L302" s="385"/>
      <c r="M302" s="385"/>
      <c r="N302" s="385"/>
      <c r="O302" s="385"/>
      <c r="P302" s="385"/>
      <c r="Q302" s="385"/>
      <c r="R302" s="385"/>
      <c r="S302" s="385"/>
      <c r="T302" s="385"/>
      <c r="U302" s="391"/>
      <c r="V302" s="392"/>
      <c r="W302" s="392"/>
      <c r="X302" s="391"/>
      <c r="Y302" s="391"/>
      <c r="Z302" s="391"/>
      <c r="AA302" s="392"/>
      <c r="AB302" s="392"/>
      <c r="AC302" s="391"/>
      <c r="AD302" s="391"/>
      <c r="AE302" s="389"/>
      <c r="AF302" s="385"/>
      <c r="AG302" s="357"/>
      <c r="AH302" s="357"/>
      <c r="AI302" s="385"/>
      <c r="AJ302" s="385"/>
      <c r="AK302" s="385"/>
      <c r="AL302" s="357"/>
      <c r="AM302" s="357"/>
      <c r="AN302" s="393"/>
      <c r="AO302" s="393"/>
    </row>
    <row r="303" spans="1:41" ht="81.75" customHeight="1">
      <c r="A303" s="385"/>
      <c r="B303" s="385"/>
      <c r="C303" s="385"/>
      <c r="D303" s="385"/>
      <c r="E303" s="385"/>
      <c r="F303" s="385"/>
      <c r="G303" s="385"/>
      <c r="H303" s="385"/>
      <c r="I303" s="385"/>
      <c r="J303" s="385"/>
      <c r="K303" s="385"/>
      <c r="L303" s="385"/>
      <c r="M303" s="385"/>
      <c r="N303" s="385"/>
      <c r="O303" s="385"/>
      <c r="P303" s="385"/>
      <c r="Q303" s="385"/>
      <c r="R303" s="385"/>
      <c r="S303" s="385"/>
      <c r="T303" s="385"/>
      <c r="U303" s="391"/>
      <c r="V303" s="392"/>
      <c r="W303" s="392"/>
      <c r="X303" s="391"/>
      <c r="Y303" s="391"/>
      <c r="Z303" s="391"/>
      <c r="AA303" s="392"/>
      <c r="AB303" s="392"/>
      <c r="AC303" s="391"/>
      <c r="AD303" s="391"/>
      <c r="AE303" s="389"/>
      <c r="AF303" s="385"/>
      <c r="AG303" s="357"/>
      <c r="AH303" s="357"/>
      <c r="AI303" s="385"/>
      <c r="AJ303" s="385"/>
      <c r="AK303" s="385"/>
      <c r="AL303" s="357"/>
      <c r="AM303" s="357"/>
      <c r="AN303" s="393"/>
      <c r="AO303" s="393"/>
    </row>
    <row r="304" spans="1:41" ht="81.75" customHeight="1">
      <c r="A304" s="385"/>
      <c r="B304" s="385"/>
      <c r="C304" s="385"/>
      <c r="D304" s="385"/>
      <c r="E304" s="385"/>
      <c r="F304" s="385"/>
      <c r="G304" s="385"/>
      <c r="H304" s="385"/>
      <c r="I304" s="385"/>
      <c r="J304" s="385"/>
      <c r="K304" s="385"/>
      <c r="L304" s="385"/>
      <c r="M304" s="385"/>
      <c r="N304" s="385"/>
      <c r="O304" s="385"/>
      <c r="P304" s="385"/>
      <c r="Q304" s="385"/>
      <c r="R304" s="385"/>
      <c r="S304" s="385"/>
      <c r="T304" s="385"/>
      <c r="U304" s="391"/>
      <c r="V304" s="392"/>
      <c r="W304" s="392"/>
      <c r="X304" s="391"/>
      <c r="Y304" s="391"/>
      <c r="Z304" s="391"/>
      <c r="AA304" s="392"/>
      <c r="AB304" s="392"/>
      <c r="AC304" s="391"/>
      <c r="AD304" s="391"/>
      <c r="AE304" s="389"/>
      <c r="AF304" s="385"/>
      <c r="AG304" s="357"/>
      <c r="AH304" s="357"/>
      <c r="AI304" s="385"/>
      <c r="AJ304" s="385"/>
      <c r="AK304" s="385"/>
      <c r="AL304" s="357"/>
      <c r="AM304" s="357"/>
      <c r="AN304" s="393"/>
      <c r="AO304" s="393"/>
    </row>
    <row r="305" spans="1:41" ht="81.75" customHeight="1">
      <c r="A305" s="385"/>
      <c r="B305" s="385"/>
      <c r="C305" s="385"/>
      <c r="D305" s="385"/>
      <c r="E305" s="385"/>
      <c r="F305" s="385"/>
      <c r="G305" s="385"/>
      <c r="H305" s="385"/>
      <c r="I305" s="385"/>
      <c r="J305" s="385"/>
      <c r="K305" s="385"/>
      <c r="L305" s="385"/>
      <c r="M305" s="385"/>
      <c r="N305" s="385"/>
      <c r="O305" s="385"/>
      <c r="P305" s="385"/>
      <c r="Q305" s="385"/>
      <c r="R305" s="385"/>
      <c r="S305" s="385"/>
      <c r="T305" s="385"/>
      <c r="U305" s="391"/>
      <c r="V305" s="392"/>
      <c r="W305" s="392"/>
      <c r="X305" s="391"/>
      <c r="Y305" s="391"/>
      <c r="Z305" s="391"/>
      <c r="AA305" s="392"/>
      <c r="AB305" s="392"/>
      <c r="AC305" s="391"/>
      <c r="AD305" s="391"/>
      <c r="AE305" s="389"/>
      <c r="AF305" s="385"/>
      <c r="AG305" s="357"/>
      <c r="AH305" s="357"/>
      <c r="AI305" s="385"/>
      <c r="AJ305" s="385"/>
      <c r="AK305" s="385"/>
      <c r="AL305" s="357"/>
      <c r="AM305" s="357"/>
      <c r="AN305" s="393"/>
      <c r="AO305" s="393"/>
    </row>
    <row r="306" spans="1:41" ht="81.75" customHeight="1">
      <c r="A306" s="385"/>
      <c r="B306" s="385"/>
      <c r="C306" s="385"/>
      <c r="D306" s="385"/>
      <c r="E306" s="385"/>
      <c r="F306" s="385"/>
      <c r="G306" s="385"/>
      <c r="H306" s="385"/>
      <c r="I306" s="385"/>
      <c r="J306" s="385"/>
      <c r="K306" s="385"/>
      <c r="L306" s="385"/>
      <c r="M306" s="385"/>
      <c r="N306" s="385"/>
      <c r="O306" s="385"/>
      <c r="P306" s="385"/>
      <c r="Q306" s="385"/>
      <c r="R306" s="385"/>
      <c r="S306" s="385"/>
      <c r="T306" s="385"/>
      <c r="U306" s="391"/>
      <c r="V306" s="392"/>
      <c r="W306" s="392"/>
      <c r="X306" s="391"/>
      <c r="Y306" s="391"/>
      <c r="Z306" s="391"/>
      <c r="AA306" s="392"/>
      <c r="AB306" s="392"/>
      <c r="AC306" s="391"/>
      <c r="AD306" s="391"/>
      <c r="AE306" s="389"/>
      <c r="AF306" s="385"/>
      <c r="AG306" s="357"/>
      <c r="AH306" s="357"/>
      <c r="AI306" s="385"/>
      <c r="AJ306" s="385"/>
      <c r="AK306" s="385"/>
      <c r="AL306" s="357"/>
      <c r="AM306" s="357"/>
      <c r="AN306" s="393"/>
      <c r="AO306" s="393"/>
    </row>
    <row r="307" spans="1:41" ht="81.75" customHeight="1">
      <c r="A307" s="385"/>
      <c r="B307" s="385"/>
      <c r="C307" s="385"/>
      <c r="D307" s="385"/>
      <c r="E307" s="385"/>
      <c r="F307" s="385"/>
      <c r="G307" s="385"/>
      <c r="H307" s="385"/>
      <c r="I307" s="385"/>
      <c r="J307" s="385"/>
      <c r="K307" s="385"/>
      <c r="L307" s="385"/>
      <c r="M307" s="385"/>
      <c r="N307" s="385"/>
      <c r="O307" s="385"/>
      <c r="P307" s="385"/>
      <c r="Q307" s="385"/>
      <c r="R307" s="385"/>
      <c r="S307" s="385"/>
      <c r="T307" s="385"/>
      <c r="U307" s="391"/>
      <c r="V307" s="392"/>
      <c r="W307" s="392"/>
      <c r="X307" s="391"/>
      <c r="Y307" s="391"/>
      <c r="Z307" s="391"/>
      <c r="AA307" s="392"/>
      <c r="AB307" s="392"/>
      <c r="AC307" s="391"/>
      <c r="AD307" s="391"/>
      <c r="AE307" s="389"/>
      <c r="AF307" s="385"/>
      <c r="AG307" s="357"/>
      <c r="AH307" s="357"/>
      <c r="AI307" s="385"/>
      <c r="AJ307" s="385"/>
      <c r="AK307" s="385"/>
      <c r="AL307" s="357"/>
      <c r="AM307" s="357"/>
      <c r="AN307" s="393"/>
      <c r="AO307" s="393"/>
    </row>
    <row r="308" spans="1:41" ht="81.75" customHeight="1">
      <c r="A308" s="385"/>
      <c r="B308" s="385"/>
      <c r="C308" s="385"/>
      <c r="D308" s="385"/>
      <c r="E308" s="385"/>
      <c r="F308" s="385"/>
      <c r="G308" s="385"/>
      <c r="H308" s="385"/>
      <c r="I308" s="385"/>
      <c r="J308" s="385"/>
      <c r="K308" s="385"/>
      <c r="L308" s="385"/>
      <c r="M308" s="385"/>
      <c r="N308" s="385"/>
      <c r="O308" s="385"/>
      <c r="P308" s="385"/>
      <c r="Q308" s="385"/>
      <c r="R308" s="385"/>
      <c r="S308" s="385"/>
      <c r="T308" s="385"/>
      <c r="U308" s="391"/>
      <c r="V308" s="392"/>
      <c r="W308" s="392"/>
      <c r="X308" s="391"/>
      <c r="Y308" s="391"/>
      <c r="Z308" s="391"/>
      <c r="AA308" s="392"/>
      <c r="AB308" s="392"/>
      <c r="AC308" s="391"/>
      <c r="AD308" s="391"/>
      <c r="AE308" s="389"/>
      <c r="AF308" s="385"/>
      <c r="AG308" s="357"/>
      <c r="AH308" s="357"/>
      <c r="AI308" s="385"/>
      <c r="AJ308" s="385"/>
      <c r="AK308" s="385"/>
      <c r="AL308" s="357"/>
      <c r="AM308" s="357"/>
      <c r="AN308" s="393"/>
      <c r="AO308" s="393"/>
    </row>
    <row r="309" spans="1:41" ht="81.75" customHeight="1">
      <c r="A309" s="385"/>
      <c r="B309" s="385"/>
      <c r="C309" s="385"/>
      <c r="D309" s="385"/>
      <c r="E309" s="385"/>
      <c r="F309" s="385"/>
      <c r="G309" s="385"/>
      <c r="H309" s="385"/>
      <c r="I309" s="385"/>
      <c r="J309" s="385"/>
      <c r="K309" s="385"/>
      <c r="L309" s="385"/>
      <c r="M309" s="385"/>
      <c r="N309" s="385"/>
      <c r="O309" s="385"/>
      <c r="P309" s="385"/>
      <c r="Q309" s="385"/>
      <c r="R309" s="385"/>
      <c r="S309" s="385"/>
      <c r="T309" s="385"/>
      <c r="U309" s="391"/>
      <c r="V309" s="392"/>
      <c r="W309" s="392"/>
      <c r="X309" s="391"/>
      <c r="Y309" s="391"/>
      <c r="Z309" s="391"/>
      <c r="AA309" s="392"/>
      <c r="AB309" s="392"/>
      <c r="AC309" s="391"/>
      <c r="AD309" s="391"/>
      <c r="AE309" s="389"/>
      <c r="AF309" s="385"/>
      <c r="AG309" s="357"/>
      <c r="AH309" s="357"/>
      <c r="AI309" s="385"/>
      <c r="AJ309" s="385"/>
      <c r="AK309" s="385"/>
      <c r="AL309" s="357"/>
      <c r="AM309" s="357"/>
      <c r="AN309" s="393"/>
      <c r="AO309" s="393"/>
    </row>
    <row r="310" spans="1:41" ht="81.75" customHeight="1">
      <c r="A310" s="385"/>
      <c r="B310" s="385"/>
      <c r="C310" s="385"/>
      <c r="D310" s="385"/>
      <c r="E310" s="385"/>
      <c r="F310" s="385"/>
      <c r="G310" s="385"/>
      <c r="H310" s="385"/>
      <c r="I310" s="385"/>
      <c r="J310" s="385"/>
      <c r="K310" s="385"/>
      <c r="L310" s="385"/>
      <c r="M310" s="385"/>
      <c r="N310" s="385"/>
      <c r="O310" s="385"/>
      <c r="P310" s="385"/>
      <c r="Q310" s="385"/>
      <c r="R310" s="385"/>
      <c r="S310" s="385"/>
      <c r="T310" s="385"/>
      <c r="U310" s="391"/>
      <c r="V310" s="392"/>
      <c r="W310" s="392"/>
      <c r="X310" s="391"/>
      <c r="Y310" s="391"/>
      <c r="Z310" s="391"/>
      <c r="AA310" s="392"/>
      <c r="AB310" s="392"/>
      <c r="AC310" s="391"/>
      <c r="AD310" s="391"/>
      <c r="AE310" s="389"/>
      <c r="AF310" s="385"/>
      <c r="AG310" s="357"/>
      <c r="AH310" s="357"/>
      <c r="AI310" s="385"/>
      <c r="AJ310" s="385"/>
      <c r="AK310" s="385"/>
      <c r="AL310" s="357"/>
      <c r="AM310" s="357"/>
      <c r="AN310" s="393"/>
      <c r="AO310" s="393"/>
    </row>
    <row r="311" spans="1:41" ht="81.75" customHeight="1">
      <c r="A311" s="385"/>
      <c r="B311" s="385"/>
      <c r="C311" s="385"/>
      <c r="D311" s="385"/>
      <c r="E311" s="385"/>
      <c r="F311" s="385"/>
      <c r="G311" s="385"/>
      <c r="H311" s="385"/>
      <c r="I311" s="385"/>
      <c r="J311" s="385"/>
      <c r="K311" s="385"/>
      <c r="L311" s="385"/>
      <c r="M311" s="385"/>
      <c r="N311" s="385"/>
      <c r="O311" s="385"/>
      <c r="P311" s="385"/>
      <c r="Q311" s="385"/>
      <c r="R311" s="385"/>
      <c r="S311" s="385"/>
      <c r="T311" s="385"/>
      <c r="U311" s="391"/>
      <c r="V311" s="392"/>
      <c r="W311" s="392"/>
      <c r="X311" s="391"/>
      <c r="Y311" s="391"/>
      <c r="Z311" s="391"/>
      <c r="AA311" s="392"/>
      <c r="AB311" s="392"/>
      <c r="AC311" s="391"/>
      <c r="AD311" s="391"/>
      <c r="AE311" s="389"/>
      <c r="AF311" s="385"/>
      <c r="AG311" s="357"/>
      <c r="AH311" s="357"/>
      <c r="AI311" s="385"/>
      <c r="AJ311" s="385"/>
      <c r="AK311" s="385"/>
      <c r="AL311" s="357"/>
      <c r="AM311" s="357"/>
      <c r="AN311" s="393"/>
      <c r="AO311" s="393"/>
    </row>
    <row r="312" spans="1:41" ht="81.75" customHeight="1">
      <c r="A312" s="385"/>
      <c r="B312" s="385"/>
      <c r="C312" s="385"/>
      <c r="D312" s="385"/>
      <c r="E312" s="385"/>
      <c r="F312" s="385"/>
      <c r="G312" s="385"/>
      <c r="H312" s="385"/>
      <c r="I312" s="385"/>
      <c r="J312" s="385"/>
      <c r="K312" s="385"/>
      <c r="L312" s="385"/>
      <c r="M312" s="385"/>
      <c r="N312" s="385"/>
      <c r="O312" s="385"/>
      <c r="P312" s="385"/>
      <c r="Q312" s="385"/>
      <c r="R312" s="385"/>
      <c r="S312" s="385"/>
      <c r="T312" s="385"/>
      <c r="U312" s="391"/>
      <c r="V312" s="392"/>
      <c r="W312" s="392"/>
      <c r="X312" s="391"/>
      <c r="Y312" s="391"/>
      <c r="Z312" s="391"/>
      <c r="AA312" s="392"/>
      <c r="AB312" s="392"/>
      <c r="AC312" s="391"/>
      <c r="AD312" s="391"/>
      <c r="AE312" s="389"/>
      <c r="AF312" s="385"/>
      <c r="AG312" s="357"/>
      <c r="AH312" s="357"/>
      <c r="AI312" s="385"/>
      <c r="AJ312" s="385"/>
      <c r="AK312" s="385"/>
      <c r="AL312" s="357"/>
      <c r="AM312" s="357"/>
      <c r="AN312" s="393"/>
      <c r="AO312" s="393"/>
    </row>
    <row r="313" spans="1:41" ht="81.75" customHeight="1">
      <c r="A313" s="385"/>
      <c r="B313" s="385"/>
      <c r="C313" s="385"/>
      <c r="D313" s="385"/>
      <c r="E313" s="385"/>
      <c r="F313" s="385"/>
      <c r="G313" s="385"/>
      <c r="H313" s="385"/>
      <c r="I313" s="385"/>
      <c r="J313" s="385"/>
      <c r="K313" s="385"/>
      <c r="L313" s="385"/>
      <c r="M313" s="385"/>
      <c r="N313" s="385"/>
      <c r="O313" s="385"/>
      <c r="P313" s="385"/>
      <c r="Q313" s="385"/>
      <c r="R313" s="385"/>
      <c r="S313" s="385"/>
      <c r="T313" s="385"/>
      <c r="U313" s="391"/>
      <c r="V313" s="392"/>
      <c r="W313" s="392"/>
      <c r="X313" s="391"/>
      <c r="Y313" s="391"/>
      <c r="Z313" s="391"/>
      <c r="AA313" s="392"/>
      <c r="AB313" s="392"/>
      <c r="AC313" s="391"/>
      <c r="AD313" s="391"/>
      <c r="AE313" s="389"/>
      <c r="AF313" s="385"/>
      <c r="AG313" s="357"/>
      <c r="AH313" s="357"/>
      <c r="AI313" s="385"/>
      <c r="AJ313" s="385"/>
      <c r="AK313" s="385"/>
      <c r="AL313" s="357"/>
      <c r="AM313" s="357"/>
      <c r="AN313" s="393"/>
      <c r="AO313" s="393"/>
    </row>
    <row r="314" spans="1:41" ht="81.75" customHeight="1">
      <c r="A314" s="385"/>
      <c r="B314" s="385"/>
      <c r="C314" s="385"/>
      <c r="D314" s="385"/>
      <c r="E314" s="385"/>
      <c r="F314" s="385"/>
      <c r="G314" s="385"/>
      <c r="H314" s="385"/>
      <c r="I314" s="385"/>
      <c r="J314" s="385"/>
      <c r="K314" s="385"/>
      <c r="L314" s="385"/>
      <c r="M314" s="385"/>
      <c r="N314" s="385"/>
      <c r="O314" s="385"/>
      <c r="P314" s="385"/>
      <c r="Q314" s="385"/>
      <c r="R314" s="385"/>
      <c r="S314" s="385"/>
      <c r="T314" s="385"/>
      <c r="U314" s="391"/>
      <c r="V314" s="392"/>
      <c r="W314" s="392"/>
      <c r="X314" s="391"/>
      <c r="Y314" s="391"/>
      <c r="Z314" s="391"/>
      <c r="AA314" s="392"/>
      <c r="AB314" s="392"/>
      <c r="AC314" s="391"/>
      <c r="AD314" s="391"/>
      <c r="AE314" s="389"/>
      <c r="AF314" s="385"/>
      <c r="AG314" s="357"/>
      <c r="AH314" s="357"/>
      <c r="AI314" s="385"/>
      <c r="AJ314" s="385"/>
      <c r="AK314" s="385"/>
      <c r="AL314" s="357"/>
      <c r="AM314" s="357"/>
      <c r="AN314" s="393"/>
      <c r="AO314" s="393"/>
    </row>
    <row r="315" spans="1:41" ht="81.75" customHeight="1">
      <c r="A315" s="385"/>
      <c r="B315" s="385"/>
      <c r="C315" s="385"/>
      <c r="D315" s="385"/>
      <c r="E315" s="385"/>
      <c r="F315" s="385"/>
      <c r="G315" s="385"/>
      <c r="H315" s="385"/>
      <c r="I315" s="385"/>
      <c r="J315" s="385"/>
      <c r="K315" s="385"/>
      <c r="L315" s="385"/>
      <c r="M315" s="385"/>
      <c r="N315" s="385"/>
      <c r="O315" s="385"/>
      <c r="P315" s="385"/>
      <c r="Q315" s="385"/>
      <c r="R315" s="385"/>
      <c r="S315" s="385"/>
      <c r="T315" s="385"/>
      <c r="U315" s="391"/>
      <c r="V315" s="392"/>
      <c r="W315" s="392"/>
      <c r="X315" s="391"/>
      <c r="Y315" s="391"/>
      <c r="Z315" s="391"/>
      <c r="AA315" s="392"/>
      <c r="AB315" s="392"/>
      <c r="AC315" s="391"/>
      <c r="AD315" s="391"/>
      <c r="AE315" s="389"/>
      <c r="AF315" s="385"/>
      <c r="AG315" s="357"/>
      <c r="AH315" s="357"/>
      <c r="AI315" s="385"/>
      <c r="AJ315" s="385"/>
      <c r="AK315" s="385"/>
      <c r="AL315" s="357"/>
      <c r="AM315" s="357"/>
      <c r="AN315" s="393"/>
      <c r="AO315" s="393"/>
    </row>
    <row r="316" spans="1:41" ht="81.75" customHeight="1">
      <c r="A316" s="385"/>
      <c r="B316" s="385"/>
      <c r="C316" s="385"/>
      <c r="D316" s="385"/>
      <c r="E316" s="385"/>
      <c r="F316" s="385"/>
      <c r="G316" s="385"/>
      <c r="H316" s="385"/>
      <c r="I316" s="385"/>
      <c r="J316" s="385"/>
      <c r="K316" s="385"/>
      <c r="L316" s="385"/>
      <c r="M316" s="385"/>
      <c r="N316" s="385"/>
      <c r="O316" s="385"/>
      <c r="P316" s="385"/>
      <c r="Q316" s="385"/>
      <c r="R316" s="385"/>
      <c r="S316" s="385"/>
      <c r="T316" s="385"/>
      <c r="U316" s="391"/>
      <c r="V316" s="392"/>
      <c r="W316" s="392"/>
      <c r="X316" s="391"/>
      <c r="Y316" s="391"/>
      <c r="Z316" s="391"/>
      <c r="AA316" s="392"/>
      <c r="AB316" s="392"/>
      <c r="AC316" s="391"/>
      <c r="AD316" s="391"/>
      <c r="AE316" s="389"/>
      <c r="AF316" s="385"/>
      <c r="AG316" s="357"/>
      <c r="AH316" s="357"/>
      <c r="AI316" s="385"/>
      <c r="AJ316" s="385"/>
      <c r="AK316" s="385"/>
      <c r="AL316" s="357"/>
      <c r="AM316" s="357"/>
      <c r="AN316" s="393"/>
      <c r="AO316" s="393"/>
    </row>
    <row r="317" spans="1:41" ht="81.75" customHeight="1">
      <c r="A317" s="385"/>
      <c r="B317" s="385"/>
      <c r="C317" s="385"/>
      <c r="D317" s="385"/>
      <c r="E317" s="385"/>
      <c r="F317" s="385"/>
      <c r="G317" s="385"/>
      <c r="H317" s="385"/>
      <c r="I317" s="385"/>
      <c r="J317" s="385"/>
      <c r="K317" s="385"/>
      <c r="L317" s="385"/>
      <c r="M317" s="385"/>
      <c r="N317" s="385"/>
      <c r="O317" s="385"/>
      <c r="P317" s="385"/>
      <c r="Q317" s="385"/>
      <c r="R317" s="385"/>
      <c r="S317" s="385"/>
      <c r="T317" s="385"/>
      <c r="U317" s="391"/>
      <c r="V317" s="392"/>
      <c r="W317" s="392"/>
      <c r="X317" s="391"/>
      <c r="Y317" s="391"/>
      <c r="Z317" s="391"/>
      <c r="AA317" s="392"/>
      <c r="AB317" s="392"/>
      <c r="AC317" s="391"/>
      <c r="AD317" s="391"/>
      <c r="AE317" s="389"/>
      <c r="AF317" s="385"/>
      <c r="AG317" s="357"/>
      <c r="AH317" s="357"/>
      <c r="AI317" s="385"/>
      <c r="AJ317" s="385"/>
      <c r="AK317" s="385"/>
      <c r="AL317" s="357"/>
      <c r="AM317" s="357"/>
      <c r="AN317" s="393"/>
      <c r="AO317" s="393"/>
    </row>
    <row r="318" spans="1:41" ht="81.75" customHeight="1">
      <c r="A318" s="385"/>
      <c r="B318" s="385"/>
      <c r="C318" s="385"/>
      <c r="D318" s="385"/>
      <c r="E318" s="385"/>
      <c r="F318" s="385"/>
      <c r="G318" s="385"/>
      <c r="H318" s="385"/>
      <c r="I318" s="385"/>
      <c r="J318" s="385"/>
      <c r="K318" s="385"/>
      <c r="L318" s="385"/>
      <c r="M318" s="385"/>
      <c r="N318" s="385"/>
      <c r="O318" s="385"/>
      <c r="P318" s="385"/>
      <c r="Q318" s="385"/>
      <c r="R318" s="385"/>
      <c r="S318" s="385"/>
      <c r="T318" s="385"/>
      <c r="U318" s="391"/>
      <c r="V318" s="392"/>
      <c r="W318" s="392"/>
      <c r="X318" s="391"/>
      <c r="Y318" s="391"/>
      <c r="Z318" s="391"/>
      <c r="AA318" s="392"/>
      <c r="AB318" s="392"/>
      <c r="AC318" s="391"/>
      <c r="AD318" s="391"/>
      <c r="AE318" s="389"/>
      <c r="AF318" s="385"/>
      <c r="AG318" s="357"/>
      <c r="AH318" s="357"/>
      <c r="AI318" s="385"/>
      <c r="AJ318" s="385"/>
      <c r="AK318" s="385"/>
      <c r="AL318" s="357"/>
      <c r="AM318" s="357"/>
      <c r="AN318" s="393"/>
      <c r="AO318" s="393"/>
    </row>
    <row r="319" spans="1:41" ht="81.75" customHeight="1">
      <c r="A319" s="385"/>
      <c r="B319" s="385"/>
      <c r="C319" s="385"/>
      <c r="D319" s="385"/>
      <c r="E319" s="385"/>
      <c r="F319" s="385"/>
      <c r="G319" s="385"/>
      <c r="H319" s="385"/>
      <c r="I319" s="385"/>
      <c r="J319" s="385"/>
      <c r="K319" s="385"/>
      <c r="L319" s="385"/>
      <c r="M319" s="385"/>
      <c r="N319" s="385"/>
      <c r="O319" s="385"/>
      <c r="P319" s="385"/>
      <c r="Q319" s="385"/>
      <c r="R319" s="385"/>
      <c r="S319" s="385"/>
      <c r="T319" s="385"/>
      <c r="U319" s="391"/>
      <c r="V319" s="392"/>
      <c r="W319" s="392"/>
      <c r="X319" s="391"/>
      <c r="Y319" s="391"/>
      <c r="Z319" s="391"/>
      <c r="AA319" s="392"/>
      <c r="AB319" s="392"/>
      <c r="AC319" s="391"/>
      <c r="AD319" s="391"/>
      <c r="AE319" s="389"/>
      <c r="AF319" s="385"/>
      <c r="AG319" s="357"/>
      <c r="AH319" s="357"/>
      <c r="AI319" s="385"/>
      <c r="AJ319" s="385"/>
      <c r="AK319" s="385"/>
      <c r="AL319" s="357"/>
      <c r="AM319" s="357"/>
      <c r="AN319" s="393"/>
      <c r="AO319" s="393"/>
    </row>
    <row r="320" spans="1:41" ht="81.75" customHeight="1">
      <c r="A320" s="385"/>
      <c r="B320" s="385"/>
      <c r="C320" s="385"/>
      <c r="D320" s="385"/>
      <c r="E320" s="385"/>
      <c r="F320" s="385"/>
      <c r="G320" s="385"/>
      <c r="H320" s="385"/>
      <c r="I320" s="385"/>
      <c r="J320" s="385"/>
      <c r="K320" s="385"/>
      <c r="L320" s="385"/>
      <c r="M320" s="385"/>
      <c r="N320" s="385"/>
      <c r="O320" s="385"/>
      <c r="P320" s="385"/>
      <c r="Q320" s="385"/>
      <c r="R320" s="385"/>
      <c r="S320" s="385"/>
      <c r="T320" s="385"/>
      <c r="U320" s="391"/>
      <c r="V320" s="392"/>
      <c r="W320" s="392"/>
      <c r="X320" s="391"/>
      <c r="Y320" s="391"/>
      <c r="Z320" s="391"/>
      <c r="AA320" s="392"/>
      <c r="AB320" s="392"/>
      <c r="AC320" s="391"/>
      <c r="AD320" s="391"/>
      <c r="AE320" s="389"/>
      <c r="AF320" s="385"/>
      <c r="AG320" s="357"/>
      <c r="AH320" s="357"/>
      <c r="AI320" s="385"/>
      <c r="AJ320" s="385"/>
      <c r="AK320" s="385"/>
      <c r="AL320" s="357"/>
      <c r="AM320" s="357"/>
      <c r="AN320" s="393"/>
      <c r="AO320" s="393"/>
    </row>
    <row r="321" spans="1:41" ht="81.75" customHeight="1">
      <c r="A321" s="385"/>
      <c r="B321" s="385"/>
      <c r="C321" s="385"/>
      <c r="D321" s="385"/>
      <c r="E321" s="385"/>
      <c r="F321" s="385"/>
      <c r="G321" s="385"/>
      <c r="H321" s="385"/>
      <c r="I321" s="385"/>
      <c r="J321" s="385"/>
      <c r="K321" s="385"/>
      <c r="L321" s="385"/>
      <c r="M321" s="385"/>
      <c r="N321" s="385"/>
      <c r="O321" s="385"/>
      <c r="P321" s="385"/>
      <c r="Q321" s="385"/>
      <c r="R321" s="385"/>
      <c r="S321" s="385"/>
      <c r="T321" s="385"/>
      <c r="U321" s="391"/>
      <c r="V321" s="392"/>
      <c r="W321" s="392"/>
      <c r="X321" s="391"/>
      <c r="Y321" s="391"/>
      <c r="Z321" s="391"/>
      <c r="AA321" s="392"/>
      <c r="AB321" s="392"/>
      <c r="AC321" s="391"/>
      <c r="AD321" s="391"/>
      <c r="AE321" s="389"/>
      <c r="AF321" s="385"/>
      <c r="AG321" s="357"/>
      <c r="AH321" s="357"/>
      <c r="AI321" s="385"/>
      <c r="AJ321" s="385"/>
      <c r="AK321" s="385"/>
      <c r="AL321" s="357"/>
      <c r="AM321" s="357"/>
      <c r="AN321" s="393"/>
      <c r="AO321" s="393"/>
    </row>
    <row r="322" spans="1:41" ht="81.75" customHeight="1">
      <c r="A322" s="385"/>
      <c r="B322" s="385"/>
      <c r="C322" s="385"/>
      <c r="D322" s="385"/>
      <c r="E322" s="385"/>
      <c r="F322" s="385"/>
      <c r="G322" s="385"/>
      <c r="H322" s="385"/>
      <c r="I322" s="385"/>
      <c r="J322" s="385"/>
      <c r="K322" s="385"/>
      <c r="L322" s="385"/>
      <c r="M322" s="385"/>
      <c r="N322" s="385"/>
      <c r="O322" s="385"/>
      <c r="P322" s="385"/>
      <c r="Q322" s="385"/>
      <c r="R322" s="385"/>
      <c r="S322" s="385"/>
      <c r="T322" s="385"/>
      <c r="U322" s="391"/>
      <c r="V322" s="392"/>
      <c r="W322" s="392"/>
      <c r="X322" s="391"/>
      <c r="Y322" s="391"/>
      <c r="Z322" s="391"/>
      <c r="AA322" s="392"/>
      <c r="AB322" s="392"/>
      <c r="AC322" s="391"/>
      <c r="AD322" s="391"/>
      <c r="AE322" s="389"/>
      <c r="AF322" s="385"/>
      <c r="AG322" s="357"/>
      <c r="AH322" s="357"/>
      <c r="AI322" s="385"/>
      <c r="AJ322" s="385"/>
      <c r="AK322" s="385"/>
      <c r="AL322" s="357"/>
      <c r="AM322" s="357"/>
      <c r="AN322" s="393"/>
      <c r="AO322" s="393"/>
    </row>
    <row r="323" spans="1:41" ht="81.75" customHeight="1">
      <c r="A323" s="385"/>
      <c r="B323" s="385"/>
      <c r="C323" s="385"/>
      <c r="D323" s="385"/>
      <c r="E323" s="385"/>
      <c r="F323" s="385"/>
      <c r="G323" s="385"/>
      <c r="H323" s="385"/>
      <c r="I323" s="385"/>
      <c r="J323" s="385"/>
      <c r="K323" s="385"/>
      <c r="L323" s="385"/>
      <c r="M323" s="385"/>
      <c r="N323" s="385"/>
      <c r="O323" s="385"/>
      <c r="P323" s="385"/>
      <c r="Q323" s="385"/>
      <c r="R323" s="385"/>
      <c r="S323" s="385"/>
      <c r="T323" s="385"/>
      <c r="U323" s="391"/>
      <c r="V323" s="392"/>
      <c r="W323" s="392"/>
      <c r="X323" s="391"/>
      <c r="Y323" s="391"/>
      <c r="Z323" s="391"/>
      <c r="AA323" s="392"/>
      <c r="AB323" s="392"/>
      <c r="AC323" s="391"/>
      <c r="AD323" s="391"/>
      <c r="AE323" s="389"/>
      <c r="AF323" s="385"/>
      <c r="AG323" s="357"/>
      <c r="AH323" s="357"/>
      <c r="AI323" s="385"/>
      <c r="AJ323" s="385"/>
      <c r="AK323" s="385"/>
      <c r="AL323" s="357"/>
      <c r="AM323" s="357"/>
      <c r="AN323" s="393"/>
      <c r="AO323" s="393"/>
    </row>
    <row r="324" spans="1:41" ht="81.75" customHeight="1">
      <c r="A324" s="385"/>
      <c r="B324" s="385"/>
      <c r="C324" s="385"/>
      <c r="D324" s="385"/>
      <c r="E324" s="385"/>
      <c r="F324" s="385"/>
      <c r="G324" s="385"/>
      <c r="H324" s="385"/>
      <c r="I324" s="385"/>
      <c r="J324" s="385"/>
      <c r="K324" s="385"/>
      <c r="L324" s="385"/>
      <c r="M324" s="385"/>
      <c r="N324" s="385"/>
      <c r="O324" s="385"/>
      <c r="P324" s="385"/>
      <c r="Q324" s="385"/>
      <c r="R324" s="385"/>
      <c r="S324" s="385"/>
      <c r="T324" s="385"/>
      <c r="U324" s="391"/>
      <c r="V324" s="392"/>
      <c r="W324" s="392"/>
      <c r="X324" s="391"/>
      <c r="Y324" s="391"/>
      <c r="Z324" s="391"/>
      <c r="AA324" s="392"/>
      <c r="AB324" s="392"/>
      <c r="AC324" s="391"/>
      <c r="AD324" s="391"/>
      <c r="AE324" s="389"/>
      <c r="AF324" s="385"/>
      <c r="AG324" s="357"/>
      <c r="AH324" s="357"/>
      <c r="AI324" s="385"/>
      <c r="AJ324" s="385"/>
      <c r="AK324" s="385"/>
      <c r="AL324" s="357"/>
      <c r="AM324" s="357"/>
      <c r="AN324" s="393"/>
      <c r="AO324" s="393"/>
    </row>
    <row r="325" spans="1:41" ht="81.75" customHeight="1">
      <c r="A325" s="385"/>
      <c r="B325" s="385"/>
      <c r="C325" s="385"/>
      <c r="D325" s="385"/>
      <c r="E325" s="385"/>
      <c r="F325" s="385"/>
      <c r="G325" s="385"/>
      <c r="H325" s="385"/>
      <c r="I325" s="385"/>
      <c r="J325" s="385"/>
      <c r="K325" s="385"/>
      <c r="L325" s="385"/>
      <c r="M325" s="385"/>
      <c r="N325" s="385"/>
      <c r="O325" s="385"/>
      <c r="P325" s="385"/>
      <c r="Q325" s="385"/>
      <c r="R325" s="385"/>
      <c r="S325" s="385"/>
      <c r="T325" s="385"/>
      <c r="U325" s="391"/>
      <c r="V325" s="392"/>
      <c r="W325" s="392"/>
      <c r="X325" s="391"/>
      <c r="Y325" s="391"/>
      <c r="Z325" s="391"/>
      <c r="AA325" s="392"/>
      <c r="AB325" s="392"/>
      <c r="AC325" s="391"/>
      <c r="AD325" s="391"/>
      <c r="AE325" s="389"/>
      <c r="AF325" s="385"/>
      <c r="AG325" s="357"/>
      <c r="AH325" s="357"/>
      <c r="AI325" s="385"/>
      <c r="AJ325" s="385"/>
      <c r="AK325" s="385"/>
      <c r="AL325" s="357"/>
      <c r="AM325" s="357"/>
      <c r="AN325" s="393"/>
      <c r="AO325" s="393"/>
    </row>
    <row r="326" spans="1:41" ht="81.75" customHeight="1">
      <c r="A326" s="385"/>
      <c r="B326" s="385"/>
      <c r="C326" s="385"/>
      <c r="D326" s="385"/>
      <c r="E326" s="385"/>
      <c r="F326" s="385"/>
      <c r="G326" s="385"/>
      <c r="H326" s="385"/>
      <c r="I326" s="385"/>
      <c r="J326" s="385"/>
      <c r="K326" s="385"/>
      <c r="L326" s="385"/>
      <c r="M326" s="385"/>
      <c r="N326" s="385"/>
      <c r="O326" s="385"/>
      <c r="P326" s="385"/>
      <c r="Q326" s="385"/>
      <c r="R326" s="385"/>
      <c r="S326" s="385"/>
      <c r="T326" s="385"/>
      <c r="U326" s="391"/>
      <c r="V326" s="392"/>
      <c r="W326" s="392"/>
      <c r="X326" s="391"/>
      <c r="Y326" s="391"/>
      <c r="Z326" s="391"/>
      <c r="AA326" s="392"/>
      <c r="AB326" s="392"/>
      <c r="AC326" s="391"/>
      <c r="AD326" s="391"/>
      <c r="AE326" s="389"/>
      <c r="AF326" s="385"/>
      <c r="AG326" s="357"/>
      <c r="AH326" s="357"/>
      <c r="AI326" s="385"/>
      <c r="AJ326" s="385"/>
      <c r="AK326" s="385"/>
      <c r="AL326" s="357"/>
      <c r="AM326" s="357"/>
      <c r="AN326" s="393"/>
      <c r="AO326" s="393"/>
    </row>
    <row r="327" spans="1:41" ht="81.75" customHeight="1">
      <c r="A327" s="385"/>
      <c r="B327" s="385"/>
      <c r="C327" s="385"/>
      <c r="D327" s="385"/>
      <c r="E327" s="385"/>
      <c r="F327" s="385"/>
      <c r="G327" s="385"/>
      <c r="H327" s="385"/>
      <c r="I327" s="385"/>
      <c r="J327" s="385"/>
      <c r="K327" s="385"/>
      <c r="L327" s="385"/>
      <c r="M327" s="385"/>
      <c r="N327" s="385"/>
      <c r="O327" s="385"/>
      <c r="P327" s="385"/>
      <c r="Q327" s="385"/>
      <c r="R327" s="385"/>
      <c r="S327" s="385"/>
      <c r="T327" s="385"/>
      <c r="U327" s="391"/>
      <c r="V327" s="392"/>
      <c r="W327" s="392"/>
      <c r="X327" s="391"/>
      <c r="Y327" s="391"/>
      <c r="Z327" s="391"/>
      <c r="AA327" s="392"/>
      <c r="AB327" s="392"/>
      <c r="AC327" s="391"/>
      <c r="AD327" s="391"/>
      <c r="AE327" s="389"/>
      <c r="AF327" s="385"/>
      <c r="AG327" s="357"/>
      <c r="AH327" s="357"/>
      <c r="AI327" s="385"/>
      <c r="AJ327" s="385"/>
      <c r="AK327" s="385"/>
      <c r="AL327" s="357"/>
      <c r="AM327" s="357"/>
      <c r="AN327" s="393"/>
      <c r="AO327" s="393"/>
    </row>
    <row r="328" spans="1:41" ht="81.75" customHeight="1">
      <c r="A328" s="385"/>
      <c r="B328" s="385"/>
      <c r="C328" s="385"/>
      <c r="D328" s="385"/>
      <c r="E328" s="385"/>
      <c r="F328" s="385"/>
      <c r="G328" s="385"/>
      <c r="H328" s="385"/>
      <c r="I328" s="385"/>
      <c r="J328" s="385"/>
      <c r="K328" s="385"/>
      <c r="L328" s="385"/>
      <c r="M328" s="385"/>
      <c r="N328" s="385"/>
      <c r="O328" s="385"/>
      <c r="P328" s="385"/>
      <c r="Q328" s="385"/>
      <c r="R328" s="385"/>
      <c r="S328" s="385"/>
      <c r="T328" s="385"/>
      <c r="U328" s="391"/>
      <c r="V328" s="392"/>
      <c r="W328" s="392"/>
      <c r="X328" s="391"/>
      <c r="Y328" s="391"/>
      <c r="Z328" s="391"/>
      <c r="AA328" s="392"/>
      <c r="AB328" s="392"/>
      <c r="AC328" s="391"/>
      <c r="AD328" s="391"/>
      <c r="AE328" s="389"/>
      <c r="AF328" s="385"/>
      <c r="AG328" s="357"/>
      <c r="AH328" s="357"/>
      <c r="AI328" s="385"/>
      <c r="AJ328" s="385"/>
      <c r="AK328" s="385"/>
      <c r="AL328" s="357"/>
      <c r="AM328" s="357"/>
      <c r="AN328" s="393"/>
      <c r="AO328" s="393"/>
    </row>
    <row r="329" spans="1:41" ht="81.75" customHeight="1">
      <c r="A329" s="385"/>
      <c r="B329" s="385"/>
      <c r="C329" s="385"/>
      <c r="D329" s="385"/>
      <c r="E329" s="385"/>
      <c r="F329" s="385"/>
      <c r="G329" s="385"/>
      <c r="H329" s="385"/>
      <c r="I329" s="385"/>
      <c r="J329" s="385"/>
      <c r="K329" s="385"/>
      <c r="L329" s="385"/>
      <c r="M329" s="385"/>
      <c r="N329" s="385"/>
      <c r="O329" s="385"/>
      <c r="P329" s="385"/>
      <c r="Q329" s="385"/>
      <c r="R329" s="385"/>
      <c r="S329" s="385"/>
      <c r="T329" s="385"/>
      <c r="U329" s="391"/>
      <c r="V329" s="392"/>
      <c r="W329" s="392"/>
      <c r="X329" s="391"/>
      <c r="Y329" s="391"/>
      <c r="Z329" s="391"/>
      <c r="AA329" s="392"/>
      <c r="AB329" s="392"/>
      <c r="AC329" s="391"/>
      <c r="AD329" s="391"/>
      <c r="AE329" s="389"/>
      <c r="AF329" s="385"/>
      <c r="AG329" s="357"/>
      <c r="AH329" s="357"/>
      <c r="AI329" s="385"/>
      <c r="AJ329" s="385"/>
      <c r="AK329" s="385"/>
      <c r="AL329" s="357"/>
      <c r="AM329" s="357"/>
      <c r="AN329" s="393"/>
      <c r="AO329" s="393"/>
    </row>
    <row r="330" spans="1:41" ht="81.75" customHeight="1">
      <c r="A330" s="385"/>
      <c r="B330" s="385"/>
      <c r="C330" s="385"/>
      <c r="D330" s="385"/>
      <c r="E330" s="385"/>
      <c r="F330" s="385"/>
      <c r="G330" s="385"/>
      <c r="H330" s="385"/>
      <c r="I330" s="385"/>
      <c r="J330" s="385"/>
      <c r="K330" s="385"/>
      <c r="L330" s="385"/>
      <c r="M330" s="385"/>
      <c r="N330" s="385"/>
      <c r="O330" s="385"/>
      <c r="P330" s="385"/>
      <c r="Q330" s="385"/>
      <c r="R330" s="385"/>
      <c r="S330" s="385"/>
      <c r="T330" s="385"/>
      <c r="U330" s="391"/>
      <c r="V330" s="392"/>
      <c r="W330" s="392"/>
      <c r="X330" s="391"/>
      <c r="Y330" s="391"/>
      <c r="Z330" s="391"/>
      <c r="AA330" s="392"/>
      <c r="AB330" s="392"/>
      <c r="AC330" s="391"/>
      <c r="AD330" s="391"/>
      <c r="AE330" s="389"/>
      <c r="AF330" s="385"/>
      <c r="AG330" s="357"/>
      <c r="AH330" s="357"/>
      <c r="AI330" s="385"/>
      <c r="AJ330" s="385"/>
      <c r="AK330" s="385"/>
      <c r="AL330" s="357"/>
      <c r="AM330" s="357"/>
      <c r="AN330" s="393"/>
      <c r="AO330" s="393"/>
    </row>
    <row r="331" spans="1:41" ht="81.75" customHeight="1">
      <c r="A331" s="385"/>
      <c r="B331" s="385"/>
      <c r="C331" s="385"/>
      <c r="D331" s="385"/>
      <c r="E331" s="385"/>
      <c r="F331" s="385"/>
      <c r="G331" s="385"/>
      <c r="H331" s="385"/>
      <c r="I331" s="385"/>
      <c r="J331" s="385"/>
      <c r="K331" s="385"/>
      <c r="L331" s="385"/>
      <c r="M331" s="385"/>
      <c r="N331" s="385"/>
      <c r="O331" s="385"/>
      <c r="P331" s="385"/>
      <c r="Q331" s="385"/>
      <c r="R331" s="385"/>
      <c r="S331" s="385"/>
      <c r="T331" s="385"/>
      <c r="U331" s="391"/>
      <c r="V331" s="392"/>
      <c r="W331" s="392"/>
      <c r="X331" s="391"/>
      <c r="Y331" s="391"/>
      <c r="Z331" s="391"/>
      <c r="AA331" s="392"/>
      <c r="AB331" s="392"/>
      <c r="AC331" s="391"/>
      <c r="AD331" s="391"/>
      <c r="AE331" s="389"/>
      <c r="AF331" s="385"/>
      <c r="AG331" s="357"/>
      <c r="AH331" s="357"/>
      <c r="AI331" s="385"/>
      <c r="AJ331" s="385"/>
      <c r="AK331" s="385"/>
      <c r="AL331" s="357"/>
      <c r="AM331" s="357"/>
      <c r="AN331" s="393"/>
      <c r="AO331" s="393"/>
    </row>
    <row r="332" spans="1:41" ht="81.75" customHeight="1">
      <c r="A332" s="385"/>
      <c r="B332" s="385"/>
      <c r="C332" s="385"/>
      <c r="D332" s="385"/>
      <c r="E332" s="385"/>
      <c r="F332" s="385"/>
      <c r="G332" s="385"/>
      <c r="H332" s="385"/>
      <c r="I332" s="385"/>
      <c r="J332" s="385"/>
      <c r="K332" s="385"/>
      <c r="L332" s="385"/>
      <c r="M332" s="385"/>
      <c r="N332" s="385"/>
      <c r="O332" s="385"/>
      <c r="P332" s="385"/>
      <c r="Q332" s="385"/>
      <c r="R332" s="385"/>
      <c r="S332" s="385"/>
      <c r="T332" s="385"/>
      <c r="U332" s="391"/>
      <c r="V332" s="392"/>
      <c r="W332" s="392"/>
      <c r="X332" s="391"/>
      <c r="Y332" s="391"/>
      <c r="Z332" s="391"/>
      <c r="AA332" s="392"/>
      <c r="AB332" s="392"/>
      <c r="AC332" s="391"/>
      <c r="AD332" s="391"/>
      <c r="AE332" s="389"/>
      <c r="AF332" s="385"/>
      <c r="AG332" s="357"/>
      <c r="AH332" s="357"/>
      <c r="AI332" s="385"/>
      <c r="AJ332" s="385"/>
      <c r="AK332" s="385"/>
      <c r="AL332" s="357"/>
      <c r="AM332" s="357"/>
      <c r="AN332" s="393"/>
      <c r="AO332" s="393"/>
    </row>
    <row r="333" spans="1:41" ht="81.75" customHeight="1">
      <c r="A333" s="385"/>
      <c r="B333" s="385"/>
      <c r="C333" s="385"/>
      <c r="D333" s="385"/>
      <c r="E333" s="385"/>
      <c r="F333" s="385"/>
      <c r="G333" s="385"/>
      <c r="H333" s="385"/>
      <c r="I333" s="385"/>
      <c r="J333" s="385"/>
      <c r="K333" s="385"/>
      <c r="L333" s="385"/>
      <c r="M333" s="385"/>
      <c r="N333" s="385"/>
      <c r="O333" s="385"/>
      <c r="P333" s="385"/>
      <c r="Q333" s="385"/>
      <c r="R333" s="385"/>
      <c r="S333" s="385"/>
      <c r="T333" s="385"/>
      <c r="U333" s="391"/>
      <c r="V333" s="392"/>
      <c r="W333" s="392"/>
      <c r="X333" s="391"/>
      <c r="Y333" s="391"/>
      <c r="Z333" s="391"/>
      <c r="AA333" s="392"/>
      <c r="AB333" s="392"/>
      <c r="AC333" s="391"/>
      <c r="AD333" s="391"/>
      <c r="AE333" s="389"/>
      <c r="AF333" s="385"/>
      <c r="AG333" s="357"/>
      <c r="AH333" s="357"/>
      <c r="AI333" s="385"/>
      <c r="AJ333" s="385"/>
      <c r="AK333" s="385"/>
      <c r="AL333" s="357"/>
      <c r="AM333" s="357"/>
      <c r="AN333" s="393"/>
      <c r="AO333" s="393"/>
    </row>
    <row r="334" spans="1:41" ht="81.75" customHeight="1">
      <c r="A334" s="385"/>
      <c r="B334" s="385"/>
      <c r="C334" s="385"/>
      <c r="D334" s="385"/>
      <c r="E334" s="385"/>
      <c r="F334" s="385"/>
      <c r="G334" s="385"/>
      <c r="H334" s="385"/>
      <c r="I334" s="385"/>
      <c r="J334" s="385"/>
      <c r="K334" s="385"/>
      <c r="L334" s="385"/>
      <c r="M334" s="385"/>
      <c r="N334" s="385"/>
      <c r="O334" s="385"/>
      <c r="P334" s="385"/>
      <c r="Q334" s="385"/>
      <c r="R334" s="385"/>
      <c r="S334" s="385"/>
      <c r="T334" s="385"/>
      <c r="U334" s="391"/>
      <c r="V334" s="392"/>
      <c r="W334" s="392"/>
      <c r="X334" s="391"/>
      <c r="Y334" s="391"/>
      <c r="Z334" s="391"/>
      <c r="AA334" s="392"/>
      <c r="AB334" s="392"/>
      <c r="AC334" s="391"/>
      <c r="AD334" s="391"/>
      <c r="AE334" s="389"/>
      <c r="AF334" s="385"/>
      <c r="AG334" s="357"/>
      <c r="AH334" s="357"/>
      <c r="AI334" s="385"/>
      <c r="AJ334" s="385"/>
      <c r="AK334" s="385"/>
      <c r="AL334" s="357"/>
      <c r="AM334" s="357"/>
      <c r="AN334" s="393"/>
      <c r="AO334" s="393"/>
    </row>
    <row r="335" spans="1:41" ht="81.75" customHeight="1">
      <c r="A335" s="385"/>
      <c r="B335" s="385"/>
      <c r="C335" s="385"/>
      <c r="D335" s="385"/>
      <c r="E335" s="385"/>
      <c r="F335" s="385"/>
      <c r="G335" s="385"/>
      <c r="H335" s="385"/>
      <c r="I335" s="385"/>
      <c r="J335" s="385"/>
      <c r="K335" s="385"/>
      <c r="L335" s="385"/>
      <c r="M335" s="385"/>
      <c r="N335" s="385"/>
      <c r="O335" s="385"/>
      <c r="P335" s="385"/>
      <c r="Q335" s="385"/>
      <c r="R335" s="385"/>
      <c r="S335" s="385"/>
      <c r="T335" s="385"/>
      <c r="U335" s="391"/>
      <c r="V335" s="392"/>
      <c r="W335" s="392"/>
      <c r="X335" s="391"/>
      <c r="Y335" s="391"/>
      <c r="Z335" s="391"/>
      <c r="AA335" s="392"/>
      <c r="AB335" s="392"/>
      <c r="AC335" s="391"/>
      <c r="AD335" s="391"/>
      <c r="AE335" s="389"/>
      <c r="AF335" s="385"/>
      <c r="AG335" s="357"/>
      <c r="AH335" s="357"/>
      <c r="AI335" s="385"/>
      <c r="AJ335" s="385"/>
      <c r="AK335" s="385"/>
      <c r="AL335" s="357"/>
      <c r="AM335" s="357"/>
      <c r="AN335" s="393"/>
      <c r="AO335" s="393"/>
    </row>
    <row r="336" spans="1:41" ht="81.75" customHeight="1">
      <c r="A336" s="385"/>
      <c r="B336" s="385"/>
      <c r="C336" s="385"/>
      <c r="D336" s="385"/>
      <c r="E336" s="385"/>
      <c r="F336" s="385"/>
      <c r="G336" s="385"/>
      <c r="H336" s="385"/>
      <c r="I336" s="385"/>
      <c r="J336" s="385"/>
      <c r="K336" s="385"/>
      <c r="L336" s="385"/>
      <c r="M336" s="385"/>
      <c r="N336" s="385"/>
      <c r="O336" s="385"/>
      <c r="P336" s="385"/>
      <c r="Q336" s="385"/>
      <c r="R336" s="385"/>
      <c r="S336" s="385"/>
      <c r="T336" s="385"/>
      <c r="U336" s="391"/>
      <c r="V336" s="392"/>
      <c r="W336" s="392"/>
      <c r="X336" s="391"/>
      <c r="Y336" s="391"/>
      <c r="Z336" s="391"/>
      <c r="AA336" s="392"/>
      <c r="AB336" s="392"/>
      <c r="AC336" s="391"/>
      <c r="AD336" s="391"/>
      <c r="AE336" s="389"/>
      <c r="AF336" s="385"/>
      <c r="AG336" s="357"/>
      <c r="AH336" s="357"/>
      <c r="AI336" s="385"/>
      <c r="AJ336" s="385"/>
      <c r="AK336" s="385"/>
      <c r="AL336" s="357"/>
      <c r="AM336" s="357"/>
      <c r="AN336" s="393"/>
      <c r="AO336" s="393"/>
    </row>
    <row r="337" spans="1:41" ht="81.75" customHeight="1">
      <c r="A337" s="385"/>
      <c r="B337" s="385"/>
      <c r="C337" s="385"/>
      <c r="D337" s="385"/>
      <c r="E337" s="385"/>
      <c r="F337" s="385"/>
      <c r="G337" s="385"/>
      <c r="H337" s="385"/>
      <c r="I337" s="385"/>
      <c r="J337" s="385"/>
      <c r="K337" s="385"/>
      <c r="L337" s="385"/>
      <c r="M337" s="385"/>
      <c r="N337" s="385"/>
      <c r="O337" s="385"/>
      <c r="P337" s="385"/>
      <c r="Q337" s="385"/>
      <c r="R337" s="385"/>
      <c r="S337" s="385"/>
      <c r="T337" s="385"/>
      <c r="U337" s="391"/>
      <c r="V337" s="392"/>
      <c r="W337" s="392"/>
      <c r="X337" s="391"/>
      <c r="Y337" s="391"/>
      <c r="Z337" s="391"/>
      <c r="AA337" s="392"/>
      <c r="AB337" s="392"/>
      <c r="AC337" s="391"/>
      <c r="AD337" s="391"/>
      <c r="AE337" s="389"/>
      <c r="AF337" s="385"/>
      <c r="AG337" s="357"/>
      <c r="AH337" s="357"/>
      <c r="AI337" s="385"/>
      <c r="AJ337" s="385"/>
      <c r="AK337" s="385"/>
      <c r="AL337" s="357"/>
      <c r="AM337" s="357"/>
      <c r="AN337" s="393"/>
      <c r="AO337" s="393"/>
    </row>
    <row r="338" spans="1:41" ht="81.75" customHeight="1">
      <c r="A338" s="385"/>
      <c r="B338" s="385"/>
      <c r="C338" s="385"/>
      <c r="D338" s="385"/>
      <c r="E338" s="385"/>
      <c r="F338" s="385"/>
      <c r="G338" s="385"/>
      <c r="H338" s="385"/>
      <c r="I338" s="385"/>
      <c r="J338" s="385"/>
      <c r="K338" s="385"/>
      <c r="L338" s="385"/>
      <c r="M338" s="385"/>
      <c r="N338" s="385"/>
      <c r="O338" s="385"/>
      <c r="P338" s="385"/>
      <c r="Q338" s="385"/>
      <c r="R338" s="385"/>
      <c r="S338" s="385"/>
      <c r="T338" s="385"/>
      <c r="U338" s="391"/>
      <c r="V338" s="392"/>
      <c r="W338" s="392"/>
      <c r="X338" s="391"/>
      <c r="Y338" s="391"/>
      <c r="Z338" s="391"/>
      <c r="AA338" s="392"/>
      <c r="AB338" s="392"/>
      <c r="AC338" s="391"/>
      <c r="AD338" s="391"/>
      <c r="AE338" s="389"/>
      <c r="AF338" s="385"/>
      <c r="AG338" s="357"/>
      <c r="AH338" s="357"/>
      <c r="AI338" s="385"/>
      <c r="AJ338" s="385"/>
      <c r="AK338" s="385"/>
      <c r="AL338" s="357"/>
      <c r="AM338" s="357"/>
      <c r="AN338" s="393"/>
      <c r="AO338" s="393"/>
    </row>
    <row r="339" spans="1:41" ht="81.75" customHeight="1">
      <c r="A339" s="385"/>
      <c r="B339" s="385"/>
      <c r="C339" s="385"/>
      <c r="D339" s="385"/>
      <c r="E339" s="385"/>
      <c r="F339" s="385"/>
      <c r="G339" s="385"/>
      <c r="H339" s="385"/>
      <c r="I339" s="385"/>
      <c r="J339" s="385"/>
      <c r="K339" s="385"/>
      <c r="L339" s="385"/>
      <c r="M339" s="385"/>
      <c r="N339" s="385"/>
      <c r="O339" s="385"/>
      <c r="P339" s="385"/>
      <c r="Q339" s="385"/>
      <c r="R339" s="385"/>
      <c r="S339" s="385"/>
      <c r="T339" s="385"/>
      <c r="U339" s="391"/>
      <c r="V339" s="392"/>
      <c r="W339" s="392"/>
      <c r="X339" s="391"/>
      <c r="Y339" s="391"/>
      <c r="Z339" s="391"/>
      <c r="AA339" s="392"/>
      <c r="AB339" s="392"/>
      <c r="AC339" s="391"/>
      <c r="AD339" s="391"/>
      <c r="AE339" s="389"/>
      <c r="AF339" s="385"/>
      <c r="AG339" s="357"/>
      <c r="AH339" s="357"/>
      <c r="AI339" s="385"/>
      <c r="AJ339" s="385"/>
      <c r="AK339" s="385"/>
      <c r="AL339" s="357"/>
      <c r="AM339" s="357"/>
      <c r="AN339" s="393"/>
      <c r="AO339" s="393"/>
    </row>
    <row r="340" spans="1:41" ht="81.75" customHeight="1">
      <c r="A340" s="385"/>
      <c r="B340" s="385"/>
      <c r="C340" s="385"/>
      <c r="D340" s="385"/>
      <c r="E340" s="385"/>
      <c r="F340" s="385"/>
      <c r="G340" s="385"/>
      <c r="H340" s="385"/>
      <c r="I340" s="385"/>
      <c r="J340" s="385"/>
      <c r="K340" s="385"/>
      <c r="L340" s="385"/>
      <c r="M340" s="385"/>
      <c r="N340" s="385"/>
      <c r="O340" s="385"/>
      <c r="P340" s="385"/>
      <c r="Q340" s="385"/>
      <c r="R340" s="385"/>
      <c r="S340" s="385"/>
      <c r="T340" s="385"/>
      <c r="U340" s="391"/>
      <c r="V340" s="392"/>
      <c r="W340" s="392"/>
      <c r="X340" s="391"/>
      <c r="Y340" s="391"/>
      <c r="Z340" s="391"/>
      <c r="AA340" s="392"/>
      <c r="AB340" s="392"/>
      <c r="AC340" s="391"/>
      <c r="AD340" s="391"/>
      <c r="AE340" s="389"/>
      <c r="AF340" s="385"/>
      <c r="AG340" s="357"/>
      <c r="AH340" s="357"/>
      <c r="AI340" s="385"/>
      <c r="AJ340" s="385"/>
      <c r="AK340" s="385"/>
      <c r="AL340" s="357"/>
      <c r="AM340" s="357"/>
      <c r="AN340" s="393"/>
      <c r="AO340" s="393"/>
    </row>
    <row r="341" spans="1:41" ht="81.75" customHeight="1">
      <c r="A341" s="385"/>
      <c r="B341" s="385"/>
      <c r="C341" s="385"/>
      <c r="D341" s="385"/>
      <c r="E341" s="385"/>
      <c r="F341" s="385"/>
      <c r="G341" s="385"/>
      <c r="H341" s="385"/>
      <c r="I341" s="385"/>
      <c r="J341" s="385"/>
      <c r="K341" s="385"/>
      <c r="L341" s="385"/>
      <c r="M341" s="385"/>
      <c r="N341" s="385"/>
      <c r="O341" s="385"/>
      <c r="P341" s="385"/>
      <c r="Q341" s="385"/>
      <c r="R341" s="385"/>
      <c r="S341" s="385"/>
      <c r="T341" s="385"/>
      <c r="U341" s="391"/>
      <c r="V341" s="392"/>
      <c r="W341" s="392"/>
      <c r="X341" s="391"/>
      <c r="Y341" s="391"/>
      <c r="Z341" s="391"/>
      <c r="AA341" s="392"/>
      <c r="AB341" s="392"/>
      <c r="AC341" s="391"/>
      <c r="AD341" s="391"/>
      <c r="AE341" s="389"/>
      <c r="AF341" s="385"/>
      <c r="AG341" s="357"/>
      <c r="AH341" s="357"/>
      <c r="AI341" s="385"/>
      <c r="AJ341" s="385"/>
      <c r="AK341" s="385"/>
      <c r="AL341" s="357"/>
      <c r="AM341" s="357"/>
      <c r="AN341" s="393"/>
      <c r="AO341" s="393"/>
    </row>
    <row r="342" spans="1:41" ht="81.75" customHeight="1">
      <c r="A342" s="385"/>
      <c r="B342" s="385"/>
      <c r="C342" s="385"/>
      <c r="D342" s="385"/>
      <c r="E342" s="385"/>
      <c r="F342" s="385"/>
      <c r="G342" s="385"/>
      <c r="H342" s="385"/>
      <c r="I342" s="385"/>
      <c r="J342" s="385"/>
      <c r="K342" s="385"/>
      <c r="L342" s="385"/>
      <c r="M342" s="385"/>
      <c r="N342" s="385"/>
      <c r="O342" s="385"/>
      <c r="P342" s="385"/>
      <c r="Q342" s="385"/>
      <c r="R342" s="385"/>
      <c r="S342" s="385"/>
      <c r="T342" s="385"/>
      <c r="U342" s="391"/>
      <c r="V342" s="392"/>
      <c r="W342" s="392"/>
      <c r="X342" s="391"/>
      <c r="Y342" s="391"/>
      <c r="Z342" s="391"/>
      <c r="AA342" s="392"/>
      <c r="AB342" s="392"/>
      <c r="AC342" s="391"/>
      <c r="AD342" s="391"/>
      <c r="AE342" s="389"/>
      <c r="AF342" s="385"/>
      <c r="AG342" s="357"/>
      <c r="AH342" s="357"/>
      <c r="AI342" s="385"/>
      <c r="AJ342" s="385"/>
      <c r="AK342" s="385"/>
      <c r="AL342" s="357"/>
      <c r="AM342" s="357"/>
      <c r="AN342" s="393"/>
      <c r="AO342" s="393"/>
    </row>
    <row r="343" spans="1:41" ht="81.75" customHeight="1">
      <c r="A343" s="385"/>
      <c r="B343" s="385"/>
      <c r="C343" s="385"/>
      <c r="D343" s="385"/>
      <c r="E343" s="385"/>
      <c r="F343" s="385"/>
      <c r="G343" s="385"/>
      <c r="H343" s="385"/>
      <c r="I343" s="385"/>
      <c r="J343" s="385"/>
      <c r="K343" s="385"/>
      <c r="L343" s="385"/>
      <c r="M343" s="385"/>
      <c r="N343" s="385"/>
      <c r="O343" s="385"/>
      <c r="P343" s="385"/>
      <c r="Q343" s="385"/>
      <c r="R343" s="385"/>
      <c r="S343" s="385"/>
      <c r="T343" s="385"/>
      <c r="U343" s="391"/>
      <c r="V343" s="392"/>
      <c r="W343" s="392"/>
      <c r="X343" s="391"/>
      <c r="Y343" s="391"/>
      <c r="Z343" s="391"/>
      <c r="AA343" s="392"/>
      <c r="AB343" s="392"/>
      <c r="AC343" s="391"/>
      <c r="AD343" s="391"/>
      <c r="AE343" s="389"/>
      <c r="AF343" s="385"/>
      <c r="AG343" s="357"/>
      <c r="AH343" s="357"/>
      <c r="AI343" s="385"/>
      <c r="AJ343" s="385"/>
      <c r="AK343" s="385"/>
      <c r="AL343" s="357"/>
      <c r="AM343" s="357"/>
      <c r="AN343" s="393"/>
      <c r="AO343" s="393"/>
    </row>
    <row r="344" spans="1:41" ht="81.75" customHeight="1">
      <c r="A344" s="385"/>
      <c r="B344" s="385"/>
      <c r="C344" s="385"/>
      <c r="D344" s="385"/>
      <c r="E344" s="385"/>
      <c r="F344" s="385"/>
      <c r="G344" s="385"/>
      <c r="H344" s="385"/>
      <c r="I344" s="385"/>
      <c r="J344" s="385"/>
      <c r="K344" s="385"/>
      <c r="L344" s="385"/>
      <c r="M344" s="385"/>
      <c r="N344" s="385"/>
      <c r="O344" s="385"/>
      <c r="P344" s="385"/>
      <c r="Q344" s="385"/>
      <c r="R344" s="385"/>
      <c r="S344" s="385"/>
      <c r="T344" s="385"/>
      <c r="U344" s="391"/>
      <c r="V344" s="392"/>
      <c r="W344" s="392"/>
      <c r="X344" s="391"/>
      <c r="Y344" s="391"/>
      <c r="Z344" s="391"/>
      <c r="AA344" s="392"/>
      <c r="AB344" s="392"/>
      <c r="AC344" s="391"/>
      <c r="AD344" s="391"/>
      <c r="AE344" s="389"/>
      <c r="AF344" s="385"/>
      <c r="AG344" s="357"/>
      <c r="AH344" s="357"/>
      <c r="AI344" s="385"/>
      <c r="AJ344" s="385"/>
      <c r="AK344" s="385"/>
      <c r="AL344" s="357"/>
      <c r="AM344" s="357"/>
      <c r="AN344" s="393"/>
      <c r="AO344" s="393"/>
    </row>
    <row r="345" spans="1:41" ht="81.75" customHeight="1">
      <c r="Q345" s="394"/>
      <c r="R345" s="394"/>
      <c r="S345" s="394"/>
      <c r="T345" s="394"/>
      <c r="U345" s="391"/>
      <c r="V345" s="392"/>
      <c r="W345" s="392"/>
      <c r="X345" s="391"/>
      <c r="Y345" s="391"/>
      <c r="Z345" s="391"/>
      <c r="AA345" s="392"/>
      <c r="AB345" s="392"/>
      <c r="AC345" s="391"/>
      <c r="AD345" s="391"/>
      <c r="AE345" s="389"/>
      <c r="AF345" s="395"/>
      <c r="AG345" s="395"/>
      <c r="AH345" s="395"/>
      <c r="AL345" s="396"/>
      <c r="AM345" s="396"/>
    </row>
    <row r="346" spans="1:41" ht="81.75" customHeight="1">
      <c r="Q346" s="394"/>
      <c r="R346" s="394"/>
      <c r="S346" s="394"/>
      <c r="T346" s="394"/>
      <c r="U346" s="391"/>
      <c r="V346" s="392"/>
      <c r="W346" s="392"/>
      <c r="X346" s="391"/>
      <c r="Y346" s="391"/>
      <c r="Z346" s="391"/>
      <c r="AA346" s="392"/>
      <c r="AB346" s="392"/>
      <c r="AC346" s="391"/>
      <c r="AD346" s="391"/>
      <c r="AE346" s="389"/>
      <c r="AF346" s="395"/>
      <c r="AG346" s="395"/>
      <c r="AH346" s="395"/>
      <c r="AL346" s="396"/>
      <c r="AM346" s="396"/>
    </row>
    <row r="347" spans="1:41" ht="81.75" customHeight="1">
      <c r="Q347" s="394"/>
      <c r="R347" s="394"/>
      <c r="S347" s="394"/>
      <c r="T347" s="394"/>
      <c r="U347" s="391"/>
      <c r="V347" s="392"/>
      <c r="W347" s="392"/>
      <c r="X347" s="391"/>
      <c r="Y347" s="391"/>
      <c r="Z347" s="391"/>
      <c r="AA347" s="392"/>
      <c r="AB347" s="392"/>
      <c r="AC347" s="391"/>
      <c r="AD347" s="391"/>
      <c r="AE347" s="389"/>
      <c r="AF347" s="395"/>
      <c r="AG347" s="395"/>
      <c r="AH347" s="395"/>
      <c r="AL347" s="396"/>
      <c r="AM347" s="396"/>
    </row>
    <row r="348" spans="1:41" ht="81.75" customHeight="1">
      <c r="Q348" s="394"/>
      <c r="R348" s="394"/>
      <c r="S348" s="394"/>
      <c r="T348" s="394"/>
      <c r="U348" s="391"/>
      <c r="V348" s="392"/>
      <c r="W348" s="392"/>
      <c r="X348" s="391"/>
      <c r="Y348" s="391"/>
      <c r="Z348" s="391"/>
      <c r="AA348" s="392"/>
      <c r="AB348" s="392"/>
      <c r="AC348" s="391"/>
      <c r="AD348" s="391"/>
      <c r="AE348" s="389"/>
      <c r="AF348" s="395"/>
      <c r="AG348" s="395"/>
      <c r="AH348" s="395"/>
      <c r="AL348" s="396"/>
      <c r="AM348" s="396"/>
    </row>
    <row r="349" spans="1:41" ht="81.75" customHeight="1">
      <c r="Q349" s="394"/>
      <c r="R349" s="394"/>
      <c r="S349" s="394"/>
      <c r="T349" s="394"/>
      <c r="U349" s="391"/>
      <c r="V349" s="392"/>
      <c r="W349" s="392"/>
      <c r="X349" s="391"/>
      <c r="Y349" s="391"/>
      <c r="Z349" s="391"/>
      <c r="AA349" s="392"/>
      <c r="AB349" s="392"/>
      <c r="AC349" s="391"/>
      <c r="AD349" s="391"/>
      <c r="AE349" s="389"/>
      <c r="AF349" s="395"/>
      <c r="AG349" s="395"/>
      <c r="AH349" s="395"/>
      <c r="AL349" s="396"/>
      <c r="AM349" s="396"/>
    </row>
    <row r="350" spans="1:41" ht="81.75" customHeight="1">
      <c r="Q350" s="394"/>
      <c r="R350" s="394"/>
      <c r="S350" s="394"/>
      <c r="T350" s="394"/>
      <c r="U350" s="391"/>
      <c r="V350" s="392"/>
      <c r="W350" s="392"/>
      <c r="X350" s="391"/>
      <c r="Y350" s="391"/>
      <c r="Z350" s="391"/>
      <c r="AA350" s="392"/>
      <c r="AB350" s="392"/>
      <c r="AC350" s="391"/>
      <c r="AD350" s="391"/>
      <c r="AE350" s="389"/>
      <c r="AF350" s="395"/>
      <c r="AG350" s="395"/>
      <c r="AH350" s="395"/>
      <c r="AL350" s="396"/>
      <c r="AM350" s="396"/>
    </row>
    <row r="351" spans="1:41" ht="81.75" customHeight="1">
      <c r="Q351" s="394"/>
      <c r="R351" s="394"/>
      <c r="S351" s="394"/>
      <c r="T351" s="394"/>
      <c r="U351" s="391"/>
      <c r="V351" s="392"/>
      <c r="W351" s="392"/>
      <c r="X351" s="391"/>
      <c r="Y351" s="391"/>
      <c r="Z351" s="391"/>
      <c r="AA351" s="392"/>
      <c r="AB351" s="392"/>
      <c r="AC351" s="391"/>
      <c r="AD351" s="391"/>
      <c r="AE351" s="389"/>
      <c r="AF351" s="395"/>
      <c r="AG351" s="395"/>
      <c r="AH351" s="395"/>
      <c r="AL351" s="396"/>
      <c r="AM351" s="396"/>
    </row>
    <row r="352" spans="1:41" ht="81.75" customHeight="1">
      <c r="Q352" s="394"/>
      <c r="R352" s="394"/>
      <c r="S352" s="394"/>
      <c r="T352" s="394"/>
      <c r="U352" s="391"/>
      <c r="V352" s="392"/>
      <c r="W352" s="392"/>
      <c r="X352" s="391"/>
      <c r="Y352" s="391"/>
      <c r="Z352" s="391"/>
      <c r="AA352" s="392"/>
      <c r="AB352" s="392"/>
      <c r="AC352" s="391"/>
      <c r="AD352" s="391"/>
      <c r="AE352" s="389"/>
      <c r="AF352" s="395"/>
      <c r="AG352" s="395"/>
      <c r="AH352" s="395"/>
      <c r="AL352" s="396"/>
      <c r="AM352" s="396"/>
    </row>
    <row r="353" spans="17:39" ht="81.75" customHeight="1">
      <c r="Q353" s="394"/>
      <c r="R353" s="394"/>
      <c r="S353" s="394"/>
      <c r="T353" s="394"/>
      <c r="U353" s="391"/>
      <c r="V353" s="392"/>
      <c r="W353" s="392"/>
      <c r="X353" s="391"/>
      <c r="Y353" s="391"/>
      <c r="Z353" s="391"/>
      <c r="AA353" s="392"/>
      <c r="AB353" s="392"/>
      <c r="AC353" s="391"/>
      <c r="AD353" s="391"/>
      <c r="AE353" s="389"/>
      <c r="AF353" s="395"/>
      <c r="AG353" s="395"/>
      <c r="AH353" s="395"/>
      <c r="AL353" s="396"/>
      <c r="AM353" s="396"/>
    </row>
    <row r="354" spans="17:39" ht="81.75" customHeight="1">
      <c r="Q354" s="394"/>
      <c r="R354" s="394"/>
      <c r="S354" s="394"/>
      <c r="T354" s="394"/>
      <c r="U354" s="391"/>
      <c r="V354" s="392"/>
      <c r="W354" s="392"/>
      <c r="X354" s="391"/>
      <c r="Y354" s="391"/>
      <c r="Z354" s="391"/>
      <c r="AA354" s="392"/>
      <c r="AB354" s="392"/>
      <c r="AC354" s="391"/>
      <c r="AD354" s="391"/>
      <c r="AE354" s="389"/>
      <c r="AF354" s="395"/>
      <c r="AG354" s="395"/>
      <c r="AH354" s="395"/>
      <c r="AL354" s="396"/>
      <c r="AM354" s="396"/>
    </row>
    <row r="355" spans="17:39" ht="81.75" customHeight="1">
      <c r="Q355" s="394"/>
      <c r="R355" s="394"/>
      <c r="S355" s="394"/>
      <c r="T355" s="394"/>
      <c r="U355" s="391"/>
      <c r="V355" s="392"/>
      <c r="W355" s="392"/>
      <c r="X355" s="391"/>
      <c r="Y355" s="391"/>
      <c r="Z355" s="391"/>
      <c r="AA355" s="392"/>
      <c r="AB355" s="392"/>
      <c r="AC355" s="391"/>
      <c r="AD355" s="391"/>
      <c r="AE355" s="389"/>
      <c r="AF355" s="395"/>
      <c r="AG355" s="395"/>
      <c r="AH355" s="395"/>
      <c r="AL355" s="396"/>
      <c r="AM355" s="396"/>
    </row>
    <row r="356" spans="17:39" ht="81.75" customHeight="1">
      <c r="Q356" s="394"/>
      <c r="R356" s="394"/>
      <c r="S356" s="394"/>
      <c r="T356" s="394"/>
      <c r="U356" s="391"/>
      <c r="V356" s="392"/>
      <c r="W356" s="392"/>
      <c r="X356" s="391"/>
      <c r="Y356" s="391"/>
      <c r="Z356" s="391"/>
      <c r="AA356" s="392"/>
      <c r="AB356" s="392"/>
      <c r="AC356" s="391"/>
      <c r="AD356" s="391"/>
      <c r="AE356" s="389"/>
      <c r="AF356" s="395"/>
      <c r="AG356" s="395"/>
      <c r="AH356" s="395"/>
      <c r="AL356" s="396"/>
      <c r="AM356" s="396"/>
    </row>
    <row r="357" spans="17:39" ht="81.75" customHeight="1">
      <c r="Q357" s="394"/>
      <c r="R357" s="394"/>
      <c r="S357" s="394"/>
      <c r="T357" s="394"/>
      <c r="U357" s="391"/>
      <c r="V357" s="392"/>
      <c r="W357" s="392"/>
      <c r="X357" s="391"/>
      <c r="Y357" s="391"/>
      <c r="Z357" s="391"/>
      <c r="AA357" s="392"/>
      <c r="AB357" s="392"/>
      <c r="AC357" s="391"/>
      <c r="AD357" s="391"/>
      <c r="AE357" s="389"/>
      <c r="AF357" s="395"/>
      <c r="AG357" s="395"/>
      <c r="AH357" s="395"/>
      <c r="AL357" s="396"/>
      <c r="AM357" s="396"/>
    </row>
    <row r="358" spans="17:39" ht="81.75" customHeight="1">
      <c r="Q358" s="394"/>
      <c r="R358" s="394"/>
      <c r="S358" s="394"/>
      <c r="T358" s="394"/>
      <c r="U358" s="391"/>
      <c r="V358" s="392"/>
      <c r="W358" s="392"/>
      <c r="X358" s="391"/>
      <c r="Y358" s="391"/>
      <c r="Z358" s="391"/>
      <c r="AA358" s="392"/>
      <c r="AB358" s="392"/>
      <c r="AC358" s="391"/>
      <c r="AD358" s="391"/>
      <c r="AE358" s="389"/>
      <c r="AF358" s="395"/>
      <c r="AG358" s="395"/>
      <c r="AH358" s="395"/>
      <c r="AL358" s="396"/>
      <c r="AM358" s="396"/>
    </row>
    <row r="359" spans="17:39" ht="81.75" customHeight="1">
      <c r="Q359" s="394"/>
      <c r="R359" s="394"/>
      <c r="S359" s="394"/>
      <c r="T359" s="394"/>
      <c r="U359" s="391"/>
      <c r="V359" s="392"/>
      <c r="W359" s="392"/>
      <c r="X359" s="391"/>
      <c r="Y359" s="391"/>
      <c r="Z359" s="391"/>
      <c r="AA359" s="392"/>
      <c r="AB359" s="392"/>
      <c r="AC359" s="391"/>
      <c r="AD359" s="391"/>
      <c r="AE359" s="389"/>
      <c r="AF359" s="395"/>
      <c r="AG359" s="395"/>
      <c r="AH359" s="395"/>
      <c r="AL359" s="396"/>
      <c r="AM359" s="396"/>
    </row>
    <row r="360" spans="17:39" ht="81.75" customHeight="1">
      <c r="Q360" s="394"/>
      <c r="R360" s="394"/>
      <c r="S360" s="394"/>
      <c r="T360" s="394"/>
      <c r="U360" s="391"/>
      <c r="V360" s="392"/>
      <c r="W360" s="392"/>
      <c r="X360" s="391"/>
      <c r="Y360" s="391"/>
      <c r="Z360" s="391"/>
      <c r="AA360" s="392"/>
      <c r="AB360" s="392"/>
      <c r="AC360" s="391"/>
      <c r="AD360" s="391"/>
      <c r="AE360" s="389"/>
      <c r="AF360" s="395"/>
      <c r="AG360" s="395"/>
      <c r="AH360" s="395"/>
      <c r="AL360" s="396"/>
      <c r="AM360" s="396"/>
    </row>
    <row r="361" spans="17:39" ht="81.75" customHeight="1">
      <c r="Q361" s="394"/>
      <c r="R361" s="394"/>
      <c r="S361" s="394"/>
      <c r="T361" s="394"/>
      <c r="U361" s="391"/>
      <c r="V361" s="392"/>
      <c r="W361" s="392"/>
      <c r="X361" s="391"/>
      <c r="Y361" s="391"/>
      <c r="Z361" s="391"/>
      <c r="AA361" s="392"/>
      <c r="AB361" s="392"/>
      <c r="AC361" s="391"/>
      <c r="AD361" s="391"/>
      <c r="AE361" s="389"/>
      <c r="AF361" s="395"/>
      <c r="AG361" s="395"/>
      <c r="AH361" s="395"/>
      <c r="AL361" s="396"/>
      <c r="AM361" s="396"/>
    </row>
    <row r="362" spans="17:39" ht="81.75" customHeight="1">
      <c r="Q362" s="394"/>
      <c r="R362" s="394"/>
      <c r="S362" s="394"/>
      <c r="T362" s="394"/>
      <c r="U362" s="391"/>
      <c r="V362" s="392"/>
      <c r="W362" s="392"/>
      <c r="X362" s="391"/>
      <c r="Y362" s="391"/>
      <c r="Z362" s="391"/>
      <c r="AA362" s="392"/>
      <c r="AB362" s="392"/>
      <c r="AC362" s="391"/>
      <c r="AD362" s="391"/>
      <c r="AE362" s="389"/>
      <c r="AF362" s="395"/>
      <c r="AG362" s="395"/>
      <c r="AH362" s="395"/>
      <c r="AL362" s="396"/>
      <c r="AM362" s="396"/>
    </row>
    <row r="363" spans="17:39" ht="81.75" customHeight="1">
      <c r="Q363" s="394"/>
      <c r="R363" s="394"/>
      <c r="S363" s="394"/>
      <c r="T363" s="394"/>
      <c r="U363" s="391"/>
      <c r="V363" s="392"/>
      <c r="W363" s="392"/>
      <c r="X363" s="391"/>
      <c r="Y363" s="391"/>
      <c r="Z363" s="391"/>
      <c r="AA363" s="392"/>
      <c r="AB363" s="392"/>
      <c r="AC363" s="391"/>
      <c r="AD363" s="391"/>
      <c r="AE363" s="389"/>
      <c r="AF363" s="395"/>
      <c r="AG363" s="395"/>
      <c r="AH363" s="395"/>
      <c r="AL363" s="396"/>
      <c r="AM363" s="396"/>
    </row>
    <row r="364" spans="17:39" ht="81.75" customHeight="1">
      <c r="Q364" s="394"/>
      <c r="R364" s="394"/>
      <c r="S364" s="394"/>
      <c r="T364" s="394"/>
      <c r="U364" s="391"/>
      <c r="V364" s="392"/>
      <c r="W364" s="392"/>
      <c r="X364" s="391"/>
      <c r="Y364" s="391"/>
      <c r="Z364" s="391"/>
      <c r="AA364" s="392"/>
      <c r="AB364" s="392"/>
      <c r="AC364" s="391"/>
      <c r="AD364" s="391"/>
      <c r="AE364" s="389"/>
      <c r="AF364" s="395"/>
      <c r="AG364" s="395"/>
      <c r="AH364" s="395"/>
      <c r="AL364" s="396"/>
      <c r="AM364" s="396"/>
    </row>
    <row r="365" spans="17:39" ht="81.75" customHeight="1">
      <c r="Q365" s="394"/>
      <c r="R365" s="394"/>
      <c r="S365" s="394"/>
      <c r="T365" s="394"/>
      <c r="U365" s="391"/>
      <c r="V365" s="392"/>
      <c r="W365" s="392"/>
      <c r="X365" s="391"/>
      <c r="Y365" s="391"/>
      <c r="Z365" s="391"/>
      <c r="AA365" s="392"/>
      <c r="AB365" s="392"/>
      <c r="AC365" s="391"/>
      <c r="AD365" s="391"/>
      <c r="AE365" s="389"/>
      <c r="AF365" s="395"/>
      <c r="AG365" s="395"/>
      <c r="AH365" s="395"/>
      <c r="AL365" s="396"/>
      <c r="AM365" s="396"/>
    </row>
    <row r="366" spans="17:39" ht="81.75" customHeight="1">
      <c r="Q366" s="394"/>
      <c r="R366" s="394"/>
      <c r="S366" s="394"/>
      <c r="T366" s="394"/>
      <c r="U366" s="391"/>
      <c r="V366" s="392"/>
      <c r="W366" s="392"/>
      <c r="X366" s="391"/>
      <c r="Y366" s="391"/>
      <c r="Z366" s="391"/>
      <c r="AA366" s="392"/>
      <c r="AB366" s="392"/>
      <c r="AC366" s="391"/>
      <c r="AD366" s="391"/>
      <c r="AE366" s="389"/>
      <c r="AF366" s="395"/>
      <c r="AG366" s="395"/>
      <c r="AH366" s="395"/>
      <c r="AL366" s="396"/>
      <c r="AM366" s="396"/>
    </row>
    <row r="367" spans="17:39" ht="81.75" customHeight="1">
      <c r="Q367" s="394"/>
      <c r="R367" s="394"/>
      <c r="S367" s="394"/>
      <c r="T367" s="394"/>
      <c r="U367" s="391"/>
      <c r="V367" s="392"/>
      <c r="W367" s="392"/>
      <c r="X367" s="391"/>
      <c r="Y367" s="391"/>
      <c r="Z367" s="391"/>
      <c r="AA367" s="392"/>
      <c r="AB367" s="392"/>
      <c r="AC367" s="391"/>
      <c r="AD367" s="391"/>
      <c r="AE367" s="389"/>
      <c r="AF367" s="395"/>
      <c r="AG367" s="395"/>
      <c r="AH367" s="395"/>
      <c r="AL367" s="396"/>
      <c r="AM367" s="396"/>
    </row>
    <row r="368" spans="17:39" ht="81.75" customHeight="1">
      <c r="Q368" s="394"/>
      <c r="R368" s="394"/>
      <c r="S368" s="394"/>
      <c r="T368" s="394"/>
      <c r="U368" s="391"/>
      <c r="V368" s="392"/>
      <c r="W368" s="392"/>
      <c r="X368" s="391"/>
      <c r="Y368" s="391"/>
      <c r="Z368" s="391"/>
      <c r="AA368" s="392"/>
      <c r="AB368" s="392"/>
      <c r="AC368" s="391"/>
      <c r="AD368" s="391"/>
      <c r="AE368" s="389"/>
      <c r="AF368" s="395"/>
      <c r="AG368" s="395"/>
      <c r="AH368" s="395"/>
      <c r="AL368" s="396"/>
      <c r="AM368" s="396"/>
    </row>
    <row r="369" spans="17:39" ht="81.75" customHeight="1">
      <c r="Q369" s="394"/>
      <c r="R369" s="394"/>
      <c r="S369" s="394"/>
      <c r="T369" s="394"/>
      <c r="U369" s="391"/>
      <c r="V369" s="392"/>
      <c r="W369" s="392"/>
      <c r="X369" s="391"/>
      <c r="Y369" s="391"/>
      <c r="Z369" s="391"/>
      <c r="AA369" s="392"/>
      <c r="AB369" s="392"/>
      <c r="AC369" s="391"/>
      <c r="AD369" s="391"/>
      <c r="AE369" s="389"/>
      <c r="AF369" s="395"/>
      <c r="AG369" s="395"/>
      <c r="AH369" s="395"/>
      <c r="AL369" s="396"/>
      <c r="AM369" s="396"/>
    </row>
    <row r="370" spans="17:39" ht="81.75" customHeight="1">
      <c r="Q370" s="394"/>
      <c r="R370" s="394"/>
      <c r="S370" s="394"/>
      <c r="T370" s="394"/>
      <c r="U370" s="391"/>
      <c r="V370" s="392"/>
      <c r="W370" s="392"/>
      <c r="X370" s="391"/>
      <c r="Y370" s="391"/>
      <c r="Z370" s="391"/>
      <c r="AA370" s="392"/>
      <c r="AB370" s="392"/>
      <c r="AC370" s="391"/>
      <c r="AD370" s="391"/>
      <c r="AE370" s="389"/>
      <c r="AF370" s="395"/>
      <c r="AG370" s="395"/>
      <c r="AH370" s="395"/>
      <c r="AL370" s="396"/>
      <c r="AM370" s="396"/>
    </row>
    <row r="371" spans="17:39" ht="81.75" customHeight="1">
      <c r="Q371" s="394"/>
      <c r="R371" s="394"/>
      <c r="S371" s="394"/>
      <c r="T371" s="394"/>
      <c r="U371" s="391"/>
      <c r="V371" s="392"/>
      <c r="W371" s="392"/>
      <c r="X371" s="391"/>
      <c r="Y371" s="391"/>
      <c r="Z371" s="391"/>
      <c r="AA371" s="392"/>
      <c r="AB371" s="392"/>
      <c r="AC371" s="391"/>
      <c r="AD371" s="391"/>
      <c r="AE371" s="389"/>
      <c r="AF371" s="395"/>
      <c r="AG371" s="395"/>
      <c r="AH371" s="395"/>
      <c r="AL371" s="396"/>
      <c r="AM371" s="396"/>
    </row>
    <row r="372" spans="17:39" ht="81.75" customHeight="1">
      <c r="Q372" s="394"/>
      <c r="R372" s="394"/>
      <c r="S372" s="394"/>
      <c r="T372" s="394"/>
      <c r="U372" s="391"/>
      <c r="V372" s="392"/>
      <c r="W372" s="392"/>
      <c r="X372" s="391"/>
      <c r="Y372" s="391"/>
      <c r="Z372" s="391"/>
      <c r="AA372" s="392"/>
      <c r="AB372" s="392"/>
      <c r="AC372" s="391"/>
      <c r="AD372" s="391"/>
      <c r="AE372" s="389"/>
      <c r="AF372" s="395"/>
      <c r="AG372" s="395"/>
      <c r="AH372" s="395"/>
      <c r="AL372" s="396"/>
      <c r="AM372" s="396"/>
    </row>
    <row r="373" spans="17:39" ht="81.75" customHeight="1">
      <c r="Q373" s="394"/>
      <c r="R373" s="394"/>
      <c r="S373" s="394"/>
      <c r="T373" s="394"/>
      <c r="U373" s="391"/>
      <c r="V373" s="392"/>
      <c r="W373" s="392"/>
      <c r="X373" s="391"/>
      <c r="Y373" s="391"/>
      <c r="Z373" s="391"/>
      <c r="AA373" s="392"/>
      <c r="AB373" s="392"/>
      <c r="AC373" s="391"/>
      <c r="AD373" s="391"/>
      <c r="AE373" s="389"/>
      <c r="AF373" s="395"/>
      <c r="AG373" s="395"/>
      <c r="AH373" s="395"/>
      <c r="AL373" s="396"/>
      <c r="AM373" s="396"/>
    </row>
    <row r="374" spans="17:39" ht="81.75" customHeight="1">
      <c r="Q374" s="394"/>
      <c r="R374" s="394"/>
      <c r="S374" s="394"/>
      <c r="T374" s="394"/>
      <c r="U374" s="391"/>
      <c r="V374" s="392"/>
      <c r="W374" s="392"/>
      <c r="X374" s="391"/>
      <c r="Y374" s="391"/>
      <c r="Z374" s="391"/>
      <c r="AA374" s="392"/>
      <c r="AB374" s="392"/>
      <c r="AC374" s="391"/>
      <c r="AD374" s="391"/>
      <c r="AE374" s="389"/>
      <c r="AF374" s="395"/>
      <c r="AG374" s="395"/>
      <c r="AH374" s="395"/>
      <c r="AL374" s="396"/>
      <c r="AM374" s="396"/>
    </row>
    <row r="375" spans="17:39" ht="81.75" customHeight="1">
      <c r="Q375" s="394"/>
      <c r="R375" s="394"/>
      <c r="S375" s="394"/>
      <c r="T375" s="394"/>
      <c r="U375" s="391"/>
      <c r="V375" s="392"/>
      <c r="W375" s="392"/>
      <c r="X375" s="391"/>
      <c r="Y375" s="391"/>
      <c r="Z375" s="391"/>
      <c r="AA375" s="392"/>
      <c r="AB375" s="392"/>
      <c r="AC375" s="391"/>
      <c r="AD375" s="391"/>
      <c r="AE375" s="389"/>
      <c r="AF375" s="395"/>
      <c r="AG375" s="395"/>
      <c r="AH375" s="395"/>
      <c r="AL375" s="396"/>
      <c r="AM375" s="396"/>
    </row>
    <row r="376" spans="17:39" ht="81.75" customHeight="1">
      <c r="Q376" s="394"/>
      <c r="R376" s="394"/>
      <c r="S376" s="394"/>
      <c r="T376" s="394"/>
      <c r="U376" s="391"/>
      <c r="V376" s="392"/>
      <c r="W376" s="392"/>
      <c r="X376" s="391"/>
      <c r="Y376" s="391"/>
      <c r="Z376" s="391"/>
      <c r="AA376" s="392"/>
      <c r="AB376" s="392"/>
      <c r="AC376" s="391"/>
      <c r="AD376" s="391"/>
      <c r="AE376" s="389"/>
      <c r="AF376" s="395"/>
      <c r="AG376" s="395"/>
      <c r="AH376" s="395"/>
      <c r="AL376" s="396"/>
      <c r="AM376" s="396"/>
    </row>
    <row r="377" spans="17:39" ht="81.75" customHeight="1">
      <c r="Q377" s="394"/>
      <c r="R377" s="394"/>
      <c r="S377" s="394"/>
      <c r="T377" s="394"/>
      <c r="U377" s="391"/>
      <c r="V377" s="392"/>
      <c r="W377" s="392"/>
      <c r="X377" s="391"/>
      <c r="Y377" s="391"/>
      <c r="Z377" s="391"/>
      <c r="AA377" s="392"/>
      <c r="AB377" s="392"/>
      <c r="AC377" s="391"/>
      <c r="AD377" s="391"/>
      <c r="AE377" s="389"/>
      <c r="AF377" s="395"/>
      <c r="AG377" s="395"/>
      <c r="AH377" s="395"/>
      <c r="AL377" s="396"/>
      <c r="AM377" s="396"/>
    </row>
    <row r="378" spans="17:39" ht="81.75" customHeight="1">
      <c r="Q378" s="394"/>
      <c r="R378" s="394"/>
      <c r="S378" s="394"/>
      <c r="T378" s="394"/>
      <c r="U378" s="391"/>
      <c r="V378" s="392"/>
      <c r="W378" s="392"/>
      <c r="X378" s="391"/>
      <c r="Y378" s="391"/>
      <c r="Z378" s="391"/>
      <c r="AA378" s="392"/>
      <c r="AB378" s="392"/>
      <c r="AC378" s="391"/>
      <c r="AD378" s="391"/>
      <c r="AE378" s="389"/>
      <c r="AF378" s="395"/>
      <c r="AG378" s="395"/>
      <c r="AH378" s="395"/>
      <c r="AL378" s="396"/>
      <c r="AM378" s="396"/>
    </row>
    <row r="379" spans="17:39" ht="81.75" customHeight="1">
      <c r="Q379" s="394"/>
      <c r="R379" s="394"/>
      <c r="S379" s="394"/>
      <c r="T379" s="394"/>
      <c r="U379" s="391"/>
      <c r="V379" s="392"/>
      <c r="W379" s="392"/>
      <c r="X379" s="391"/>
      <c r="Y379" s="391"/>
      <c r="Z379" s="391"/>
      <c r="AA379" s="392"/>
      <c r="AB379" s="392"/>
      <c r="AC379" s="391"/>
      <c r="AD379" s="391"/>
      <c r="AE379" s="389"/>
      <c r="AF379" s="395"/>
      <c r="AG379" s="395"/>
      <c r="AH379" s="395"/>
      <c r="AL379" s="396"/>
      <c r="AM379" s="396"/>
    </row>
    <row r="380" spans="17:39" ht="81.75" customHeight="1">
      <c r="Q380" s="394"/>
      <c r="R380" s="394"/>
      <c r="S380" s="394"/>
      <c r="T380" s="394"/>
      <c r="U380" s="391"/>
      <c r="V380" s="392"/>
      <c r="W380" s="392"/>
      <c r="X380" s="391"/>
      <c r="Y380" s="391"/>
      <c r="Z380" s="391"/>
      <c r="AA380" s="392"/>
      <c r="AB380" s="392"/>
      <c r="AC380" s="391"/>
      <c r="AD380" s="391"/>
      <c r="AE380" s="389"/>
      <c r="AF380" s="395"/>
      <c r="AG380" s="395"/>
      <c r="AH380" s="395"/>
      <c r="AL380" s="396"/>
      <c r="AM380" s="396"/>
    </row>
    <row r="381" spans="17:39" ht="81.75" customHeight="1">
      <c r="Q381" s="394"/>
      <c r="R381" s="394"/>
      <c r="S381" s="394"/>
      <c r="T381" s="394"/>
      <c r="U381" s="391"/>
      <c r="V381" s="392"/>
      <c r="W381" s="392"/>
      <c r="X381" s="391"/>
      <c r="Y381" s="391"/>
      <c r="Z381" s="391"/>
      <c r="AA381" s="392"/>
      <c r="AB381" s="392"/>
      <c r="AC381" s="391"/>
      <c r="AD381" s="391"/>
      <c r="AE381" s="389"/>
      <c r="AF381" s="395"/>
      <c r="AG381" s="395"/>
      <c r="AH381" s="395"/>
      <c r="AL381" s="396"/>
      <c r="AM381" s="396"/>
    </row>
    <row r="382" spans="17:39" ht="81.75" customHeight="1">
      <c r="Q382" s="394"/>
      <c r="R382" s="394"/>
      <c r="S382" s="394"/>
      <c r="T382" s="394"/>
      <c r="U382" s="391"/>
      <c r="V382" s="392"/>
      <c r="W382" s="392"/>
      <c r="X382" s="391"/>
      <c r="Y382" s="391"/>
      <c r="Z382" s="391"/>
      <c r="AA382" s="392"/>
      <c r="AB382" s="392"/>
      <c r="AC382" s="391"/>
      <c r="AD382" s="391"/>
      <c r="AE382" s="389"/>
      <c r="AF382" s="395"/>
      <c r="AG382" s="395"/>
      <c r="AH382" s="395"/>
      <c r="AL382" s="396"/>
      <c r="AM382" s="396"/>
    </row>
    <row r="383" spans="17:39" ht="81.75" customHeight="1">
      <c r="Q383" s="394"/>
      <c r="R383" s="394"/>
      <c r="S383" s="394"/>
      <c r="T383" s="394"/>
      <c r="U383" s="391"/>
      <c r="V383" s="392"/>
      <c r="W383" s="392"/>
      <c r="X383" s="391"/>
      <c r="Y383" s="391"/>
      <c r="Z383" s="391"/>
      <c r="AA383" s="392"/>
      <c r="AB383" s="392"/>
      <c r="AC383" s="391"/>
      <c r="AD383" s="391"/>
      <c r="AE383" s="389"/>
      <c r="AF383" s="395"/>
      <c r="AG383" s="395"/>
      <c r="AH383" s="395"/>
      <c r="AL383" s="396"/>
      <c r="AM383" s="396"/>
    </row>
    <row r="384" spans="17:39" ht="81.75" customHeight="1">
      <c r="Q384" s="394"/>
      <c r="R384" s="394"/>
      <c r="S384" s="394"/>
      <c r="T384" s="394"/>
      <c r="U384" s="391"/>
      <c r="V384" s="392"/>
      <c r="W384" s="392"/>
      <c r="X384" s="391"/>
      <c r="Y384" s="391"/>
      <c r="Z384" s="391"/>
      <c r="AA384" s="392"/>
      <c r="AB384" s="392"/>
      <c r="AC384" s="391"/>
      <c r="AD384" s="391"/>
      <c r="AE384" s="389"/>
      <c r="AF384" s="395"/>
      <c r="AG384" s="395"/>
      <c r="AH384" s="395"/>
      <c r="AL384" s="396"/>
      <c r="AM384" s="396"/>
    </row>
    <row r="385" spans="17:39" ht="81.75" customHeight="1">
      <c r="Q385" s="394"/>
      <c r="R385" s="394"/>
      <c r="S385" s="394"/>
      <c r="T385" s="394"/>
      <c r="U385" s="391"/>
      <c r="V385" s="392"/>
      <c r="W385" s="392"/>
      <c r="X385" s="391"/>
      <c r="Y385" s="391"/>
      <c r="Z385" s="391"/>
      <c r="AA385" s="392"/>
      <c r="AB385" s="392"/>
      <c r="AC385" s="391"/>
      <c r="AD385" s="391"/>
      <c r="AE385" s="389"/>
      <c r="AF385" s="395"/>
      <c r="AG385" s="395"/>
      <c r="AH385" s="395"/>
      <c r="AL385" s="396"/>
      <c r="AM385" s="396"/>
    </row>
    <row r="386" spans="17:39" ht="81.75" customHeight="1">
      <c r="Q386" s="394"/>
      <c r="R386" s="394"/>
      <c r="S386" s="394"/>
      <c r="T386" s="394"/>
      <c r="U386" s="391"/>
      <c r="V386" s="392"/>
      <c r="W386" s="392"/>
      <c r="X386" s="391"/>
      <c r="Y386" s="391"/>
      <c r="Z386" s="391"/>
      <c r="AA386" s="392"/>
      <c r="AB386" s="392"/>
      <c r="AC386" s="391"/>
      <c r="AD386" s="391"/>
      <c r="AE386" s="389"/>
      <c r="AF386" s="395"/>
      <c r="AG386" s="395"/>
      <c r="AH386" s="395"/>
      <c r="AL386" s="396"/>
      <c r="AM386" s="396"/>
    </row>
    <row r="387" spans="17:39" ht="81.75" customHeight="1">
      <c r="Q387" s="394"/>
      <c r="R387" s="394"/>
      <c r="S387" s="394"/>
      <c r="T387" s="394"/>
      <c r="U387" s="391"/>
      <c r="V387" s="392"/>
      <c r="W387" s="392"/>
      <c r="X387" s="391"/>
      <c r="Y387" s="391"/>
      <c r="Z387" s="391"/>
      <c r="AA387" s="392"/>
      <c r="AB387" s="392"/>
      <c r="AC387" s="391"/>
      <c r="AD387" s="391"/>
      <c r="AE387" s="389"/>
      <c r="AF387" s="395"/>
      <c r="AG387" s="395"/>
      <c r="AH387" s="395"/>
      <c r="AL387" s="396"/>
      <c r="AM387" s="396"/>
    </row>
    <row r="388" spans="17:39" ht="81.75" customHeight="1">
      <c r="Q388" s="394"/>
      <c r="R388" s="394"/>
      <c r="S388" s="394"/>
      <c r="T388" s="394"/>
      <c r="U388" s="391"/>
      <c r="V388" s="392"/>
      <c r="W388" s="392"/>
      <c r="X388" s="391"/>
      <c r="Y388" s="391"/>
      <c r="Z388" s="391"/>
      <c r="AA388" s="392"/>
      <c r="AB388" s="392"/>
      <c r="AC388" s="391"/>
      <c r="AD388" s="391"/>
      <c r="AE388" s="389"/>
      <c r="AF388" s="395"/>
      <c r="AG388" s="395"/>
      <c r="AH388" s="395"/>
      <c r="AL388" s="396"/>
      <c r="AM388" s="396"/>
    </row>
    <row r="389" spans="17:39" ht="81.75" customHeight="1">
      <c r="Q389" s="394"/>
      <c r="R389" s="394"/>
      <c r="S389" s="394"/>
      <c r="T389" s="394"/>
      <c r="U389" s="391"/>
      <c r="V389" s="392"/>
      <c r="W389" s="392"/>
      <c r="X389" s="391"/>
      <c r="Y389" s="391"/>
      <c r="Z389" s="391"/>
      <c r="AA389" s="392"/>
      <c r="AB389" s="392"/>
      <c r="AC389" s="391"/>
      <c r="AD389" s="391"/>
      <c r="AE389" s="389"/>
      <c r="AF389" s="395"/>
      <c r="AG389" s="395"/>
      <c r="AH389" s="395"/>
      <c r="AL389" s="396"/>
      <c r="AM389" s="396"/>
    </row>
    <row r="390" spans="17:39" ht="81.75" customHeight="1">
      <c r="Q390" s="394"/>
      <c r="R390" s="394"/>
      <c r="S390" s="394"/>
      <c r="T390" s="394"/>
      <c r="U390" s="391"/>
      <c r="V390" s="392"/>
      <c r="W390" s="392"/>
      <c r="X390" s="391"/>
      <c r="Y390" s="391"/>
      <c r="Z390" s="391"/>
      <c r="AA390" s="392"/>
      <c r="AB390" s="392"/>
      <c r="AC390" s="391"/>
      <c r="AD390" s="391"/>
      <c r="AE390" s="389"/>
      <c r="AF390" s="395"/>
      <c r="AG390" s="395"/>
      <c r="AH390" s="395"/>
      <c r="AL390" s="396"/>
      <c r="AM390" s="396"/>
    </row>
    <row r="391" spans="17:39" ht="81.75" customHeight="1">
      <c r="Q391" s="394"/>
      <c r="R391" s="394"/>
      <c r="S391" s="394"/>
      <c r="T391" s="394"/>
      <c r="U391" s="391"/>
      <c r="V391" s="392"/>
      <c r="W391" s="392"/>
      <c r="X391" s="391"/>
      <c r="Y391" s="391"/>
      <c r="Z391" s="391"/>
      <c r="AA391" s="392"/>
      <c r="AB391" s="392"/>
      <c r="AC391" s="391"/>
      <c r="AD391" s="391"/>
      <c r="AE391" s="389"/>
      <c r="AF391" s="395"/>
      <c r="AG391" s="395"/>
      <c r="AH391" s="395"/>
      <c r="AL391" s="396"/>
      <c r="AM391" s="396"/>
    </row>
    <row r="392" spans="17:39" ht="81.75" customHeight="1">
      <c r="Q392" s="394"/>
      <c r="R392" s="394"/>
      <c r="S392" s="394"/>
      <c r="T392" s="394"/>
      <c r="U392" s="391"/>
      <c r="V392" s="392"/>
      <c r="W392" s="392"/>
      <c r="X392" s="391"/>
      <c r="Y392" s="391"/>
      <c r="Z392" s="391"/>
      <c r="AA392" s="392"/>
      <c r="AB392" s="392"/>
      <c r="AC392" s="391"/>
      <c r="AD392" s="391"/>
      <c r="AE392" s="389"/>
      <c r="AF392" s="395"/>
      <c r="AG392" s="395"/>
      <c r="AH392" s="395"/>
      <c r="AL392" s="396"/>
      <c r="AM392" s="396"/>
    </row>
    <row r="393" spans="17:39" ht="81.75" customHeight="1">
      <c r="Q393" s="394"/>
      <c r="R393" s="394"/>
      <c r="S393" s="394"/>
      <c r="T393" s="394"/>
      <c r="U393" s="391"/>
      <c r="V393" s="392"/>
      <c r="W393" s="392"/>
      <c r="X393" s="391"/>
      <c r="Y393" s="391"/>
      <c r="Z393" s="391"/>
      <c r="AA393" s="392"/>
      <c r="AB393" s="392"/>
      <c r="AC393" s="391"/>
      <c r="AD393" s="391"/>
      <c r="AE393" s="389"/>
      <c r="AF393" s="395"/>
      <c r="AG393" s="395"/>
      <c r="AH393" s="395"/>
      <c r="AL393" s="396"/>
      <c r="AM393" s="396"/>
    </row>
    <row r="394" spans="17:39" ht="81.75" customHeight="1">
      <c r="Q394" s="394"/>
      <c r="R394" s="394"/>
      <c r="S394" s="394"/>
      <c r="T394" s="394"/>
      <c r="U394" s="391"/>
      <c r="V394" s="392"/>
      <c r="W394" s="392"/>
      <c r="X394" s="391"/>
      <c r="Y394" s="391"/>
      <c r="Z394" s="391"/>
      <c r="AA394" s="392"/>
      <c r="AB394" s="392"/>
      <c r="AC394" s="391"/>
      <c r="AD394" s="391"/>
      <c r="AE394" s="389"/>
      <c r="AF394" s="395"/>
      <c r="AG394" s="395"/>
      <c r="AH394" s="395"/>
      <c r="AL394" s="396"/>
      <c r="AM394" s="396"/>
    </row>
    <row r="395" spans="17:39" ht="81.75" customHeight="1">
      <c r="Q395" s="394"/>
      <c r="R395" s="394"/>
      <c r="S395" s="394"/>
      <c r="T395" s="394"/>
      <c r="U395" s="391"/>
      <c r="V395" s="392"/>
      <c r="W395" s="392"/>
      <c r="X395" s="391"/>
      <c r="Y395" s="391"/>
      <c r="Z395" s="391"/>
      <c r="AA395" s="392"/>
      <c r="AB395" s="392"/>
      <c r="AC395" s="391"/>
      <c r="AD395" s="391"/>
      <c r="AE395" s="389"/>
      <c r="AF395" s="395"/>
      <c r="AG395" s="395"/>
      <c r="AH395" s="395"/>
      <c r="AL395" s="396"/>
      <c r="AM395" s="396"/>
    </row>
    <row r="396" spans="17:39" ht="81.75" customHeight="1">
      <c r="Q396" s="394"/>
      <c r="R396" s="394"/>
      <c r="S396" s="394"/>
      <c r="T396" s="394"/>
      <c r="U396" s="391"/>
      <c r="V396" s="392"/>
      <c r="W396" s="392"/>
      <c r="X396" s="391"/>
      <c r="Y396" s="391"/>
      <c r="Z396" s="391"/>
      <c r="AA396" s="392"/>
      <c r="AB396" s="392"/>
      <c r="AC396" s="391"/>
      <c r="AD396" s="391"/>
      <c r="AE396" s="389"/>
      <c r="AF396" s="395"/>
      <c r="AG396" s="395"/>
      <c r="AH396" s="395"/>
      <c r="AL396" s="396"/>
      <c r="AM396" s="396"/>
    </row>
    <row r="397" spans="17:39" ht="81.75" customHeight="1">
      <c r="Q397" s="394"/>
      <c r="R397" s="394"/>
      <c r="S397" s="394"/>
      <c r="T397" s="394"/>
      <c r="U397" s="391"/>
      <c r="V397" s="392"/>
      <c r="W397" s="392"/>
      <c r="X397" s="391"/>
      <c r="Y397" s="391"/>
      <c r="Z397" s="391"/>
      <c r="AA397" s="392"/>
      <c r="AB397" s="392"/>
      <c r="AC397" s="391"/>
      <c r="AD397" s="391"/>
      <c r="AE397" s="389"/>
      <c r="AF397" s="395"/>
      <c r="AG397" s="395"/>
      <c r="AH397" s="395"/>
      <c r="AL397" s="396"/>
      <c r="AM397" s="396"/>
    </row>
    <row r="398" spans="17:39" ht="81.75" customHeight="1">
      <c r="Q398" s="394"/>
      <c r="R398" s="394"/>
      <c r="S398" s="394"/>
      <c r="T398" s="394"/>
      <c r="U398" s="391"/>
      <c r="V398" s="392"/>
      <c r="W398" s="392"/>
      <c r="X398" s="391"/>
      <c r="Y398" s="391"/>
      <c r="Z398" s="391"/>
      <c r="AA398" s="392"/>
      <c r="AB398" s="392"/>
      <c r="AC398" s="391"/>
      <c r="AD398" s="391"/>
      <c r="AE398" s="389"/>
      <c r="AF398" s="395"/>
      <c r="AG398" s="395"/>
      <c r="AH398" s="395"/>
      <c r="AL398" s="396"/>
      <c r="AM398" s="396"/>
    </row>
    <row r="399" spans="17:39" ht="81.75" customHeight="1">
      <c r="Q399" s="394"/>
      <c r="R399" s="394"/>
      <c r="S399" s="394"/>
      <c r="T399" s="394"/>
      <c r="U399" s="391"/>
      <c r="V399" s="392"/>
      <c r="W399" s="392"/>
      <c r="X399" s="391"/>
      <c r="Y399" s="391"/>
      <c r="Z399" s="391"/>
      <c r="AA399" s="392"/>
      <c r="AB399" s="392"/>
      <c r="AC399" s="391"/>
      <c r="AD399" s="391"/>
      <c r="AE399" s="389"/>
      <c r="AF399" s="395"/>
      <c r="AG399" s="395"/>
      <c r="AH399" s="395"/>
      <c r="AL399" s="396"/>
      <c r="AM399" s="396"/>
    </row>
    <row r="400" spans="17:39" ht="81.75" customHeight="1">
      <c r="Q400" s="394"/>
      <c r="R400" s="394"/>
      <c r="S400" s="394"/>
      <c r="T400" s="394"/>
      <c r="U400" s="391"/>
      <c r="V400" s="392"/>
      <c r="W400" s="392"/>
      <c r="X400" s="391"/>
      <c r="Y400" s="391"/>
      <c r="Z400" s="391"/>
      <c r="AA400" s="392"/>
      <c r="AB400" s="392"/>
      <c r="AC400" s="391"/>
      <c r="AD400" s="391"/>
      <c r="AE400" s="389"/>
      <c r="AF400" s="395"/>
      <c r="AG400" s="395"/>
      <c r="AH400" s="395"/>
      <c r="AL400" s="396"/>
      <c r="AM400" s="396"/>
    </row>
    <row r="401" spans="17:39" ht="81.75" customHeight="1">
      <c r="Q401" s="394"/>
      <c r="R401" s="394"/>
      <c r="S401" s="394"/>
      <c r="T401" s="394"/>
      <c r="U401" s="391"/>
      <c r="V401" s="392"/>
      <c r="W401" s="392"/>
      <c r="X401" s="391"/>
      <c r="Y401" s="391"/>
      <c r="Z401" s="391"/>
      <c r="AA401" s="392"/>
      <c r="AB401" s="392"/>
      <c r="AC401" s="391"/>
      <c r="AD401" s="391"/>
      <c r="AE401" s="389"/>
      <c r="AF401" s="395"/>
      <c r="AG401" s="395"/>
      <c r="AH401" s="395"/>
      <c r="AL401" s="396"/>
      <c r="AM401" s="396"/>
    </row>
    <row r="402" spans="17:39" ht="81.75" customHeight="1">
      <c r="Q402" s="394"/>
      <c r="R402" s="394"/>
      <c r="S402" s="394"/>
      <c r="T402" s="394"/>
      <c r="U402" s="391"/>
      <c r="V402" s="392"/>
      <c r="W402" s="392"/>
      <c r="X402" s="391"/>
      <c r="Y402" s="391"/>
      <c r="Z402" s="391"/>
      <c r="AA402" s="392"/>
      <c r="AB402" s="392"/>
      <c r="AC402" s="391"/>
      <c r="AD402" s="391"/>
      <c r="AE402" s="389"/>
      <c r="AF402" s="395"/>
      <c r="AG402" s="395"/>
      <c r="AH402" s="395"/>
      <c r="AL402" s="396"/>
      <c r="AM402" s="396"/>
    </row>
    <row r="403" spans="17:39" ht="81.75" customHeight="1">
      <c r="Q403" s="394"/>
      <c r="R403" s="394"/>
      <c r="S403" s="394"/>
      <c r="T403" s="394"/>
      <c r="U403" s="391"/>
      <c r="V403" s="392"/>
      <c r="W403" s="392"/>
      <c r="X403" s="391"/>
      <c r="Y403" s="391"/>
      <c r="Z403" s="391"/>
      <c r="AA403" s="392"/>
      <c r="AB403" s="392"/>
      <c r="AC403" s="391"/>
      <c r="AD403" s="391"/>
      <c r="AE403" s="389"/>
      <c r="AF403" s="395"/>
      <c r="AG403" s="395"/>
      <c r="AH403" s="395"/>
      <c r="AL403" s="396"/>
      <c r="AM403" s="396"/>
    </row>
    <row r="404" spans="17:39" ht="81.75" customHeight="1">
      <c r="Q404" s="394"/>
      <c r="R404" s="394"/>
      <c r="S404" s="394"/>
      <c r="T404" s="394"/>
      <c r="U404" s="391"/>
      <c r="V404" s="392"/>
      <c r="W404" s="392"/>
      <c r="X404" s="391"/>
      <c r="Y404" s="391"/>
      <c r="Z404" s="391"/>
      <c r="AA404" s="392"/>
      <c r="AB404" s="392"/>
      <c r="AC404" s="391"/>
      <c r="AD404" s="391"/>
      <c r="AE404" s="389"/>
      <c r="AF404" s="395"/>
      <c r="AG404" s="395"/>
      <c r="AH404" s="395"/>
      <c r="AL404" s="396"/>
      <c r="AM404" s="396"/>
    </row>
    <row r="405" spans="17:39" ht="81.75" customHeight="1">
      <c r="Q405" s="394"/>
      <c r="R405" s="394"/>
      <c r="S405" s="394"/>
      <c r="T405" s="394"/>
      <c r="U405" s="391"/>
      <c r="V405" s="392"/>
      <c r="W405" s="392"/>
      <c r="X405" s="391"/>
      <c r="Y405" s="391"/>
      <c r="Z405" s="391"/>
      <c r="AA405" s="392"/>
      <c r="AB405" s="392"/>
      <c r="AC405" s="391"/>
      <c r="AD405" s="391"/>
      <c r="AE405" s="389"/>
      <c r="AF405" s="395"/>
      <c r="AG405" s="395"/>
      <c r="AH405" s="395"/>
      <c r="AL405" s="396"/>
      <c r="AM405" s="396"/>
    </row>
    <row r="406" spans="17:39" ht="81.75" customHeight="1">
      <c r="Q406" s="394"/>
      <c r="R406" s="394"/>
      <c r="S406" s="394"/>
      <c r="T406" s="394"/>
      <c r="U406" s="391"/>
      <c r="V406" s="392"/>
      <c r="W406" s="392"/>
      <c r="X406" s="391"/>
      <c r="Y406" s="391"/>
      <c r="Z406" s="391"/>
      <c r="AA406" s="392"/>
      <c r="AB406" s="392"/>
      <c r="AC406" s="391"/>
      <c r="AD406" s="391"/>
      <c r="AE406" s="389"/>
      <c r="AF406" s="395"/>
      <c r="AG406" s="395"/>
      <c r="AH406" s="395"/>
      <c r="AL406" s="396"/>
      <c r="AM406" s="396"/>
    </row>
    <row r="407" spans="17:39" ht="81.75" customHeight="1">
      <c r="Q407" s="394"/>
      <c r="R407" s="394"/>
      <c r="S407" s="394"/>
      <c r="T407" s="394"/>
      <c r="U407" s="391"/>
      <c r="V407" s="392"/>
      <c r="W407" s="392"/>
      <c r="X407" s="391"/>
      <c r="Y407" s="391"/>
      <c r="Z407" s="391"/>
      <c r="AA407" s="392"/>
      <c r="AB407" s="392"/>
      <c r="AC407" s="391"/>
      <c r="AD407" s="391"/>
      <c r="AE407" s="389"/>
      <c r="AF407" s="395"/>
      <c r="AG407" s="395"/>
      <c r="AH407" s="395"/>
      <c r="AL407" s="396"/>
      <c r="AM407" s="396"/>
    </row>
    <row r="408" spans="17:39" ht="81.75" customHeight="1">
      <c r="Q408" s="394"/>
      <c r="R408" s="394"/>
      <c r="S408" s="394"/>
      <c r="T408" s="394"/>
      <c r="U408" s="391"/>
      <c r="V408" s="392"/>
      <c r="W408" s="392"/>
      <c r="X408" s="391"/>
      <c r="Y408" s="391"/>
      <c r="Z408" s="391"/>
      <c r="AA408" s="392"/>
      <c r="AB408" s="392"/>
      <c r="AC408" s="391"/>
      <c r="AD408" s="391"/>
      <c r="AE408" s="389"/>
      <c r="AF408" s="395"/>
      <c r="AG408" s="395"/>
      <c r="AH408" s="395"/>
      <c r="AL408" s="396"/>
      <c r="AM408" s="396"/>
    </row>
    <row r="409" spans="17:39" ht="81.75" customHeight="1">
      <c r="Q409" s="394"/>
      <c r="R409" s="394"/>
      <c r="S409" s="394"/>
      <c r="T409" s="394"/>
      <c r="U409" s="391"/>
      <c r="V409" s="392"/>
      <c r="W409" s="392"/>
      <c r="X409" s="391"/>
      <c r="Y409" s="391"/>
      <c r="Z409" s="391"/>
      <c r="AA409" s="392"/>
      <c r="AB409" s="392"/>
      <c r="AC409" s="391"/>
      <c r="AD409" s="391"/>
      <c r="AE409" s="389"/>
      <c r="AF409" s="395"/>
      <c r="AG409" s="395"/>
      <c r="AH409" s="395"/>
      <c r="AL409" s="396"/>
      <c r="AM409" s="396"/>
    </row>
    <row r="410" spans="17:39" ht="81.75" customHeight="1">
      <c r="Q410" s="394"/>
      <c r="R410" s="394"/>
      <c r="S410" s="394"/>
      <c r="T410" s="394"/>
      <c r="U410" s="391"/>
      <c r="V410" s="392"/>
      <c r="W410" s="392"/>
      <c r="X410" s="391"/>
      <c r="Y410" s="391"/>
      <c r="Z410" s="391"/>
      <c r="AA410" s="392"/>
      <c r="AB410" s="392"/>
      <c r="AC410" s="391"/>
      <c r="AD410" s="391"/>
      <c r="AE410" s="389"/>
      <c r="AF410" s="395"/>
      <c r="AG410" s="395"/>
      <c r="AH410" s="395"/>
      <c r="AL410" s="396"/>
      <c r="AM410" s="396"/>
    </row>
    <row r="411" spans="17:39" ht="81.75" customHeight="1">
      <c r="Q411" s="394"/>
      <c r="R411" s="394"/>
      <c r="S411" s="394"/>
      <c r="T411" s="394"/>
      <c r="U411" s="391"/>
      <c r="V411" s="392"/>
      <c r="W411" s="392"/>
      <c r="X411" s="391"/>
      <c r="Y411" s="391"/>
      <c r="Z411" s="391"/>
      <c r="AA411" s="392"/>
      <c r="AB411" s="392"/>
      <c r="AC411" s="391"/>
      <c r="AD411" s="391"/>
      <c r="AE411" s="389"/>
      <c r="AF411" s="395"/>
      <c r="AG411" s="395"/>
      <c r="AH411" s="395"/>
      <c r="AL411" s="396"/>
      <c r="AM411" s="396"/>
    </row>
    <row r="412" spans="17:39" ht="81.75" customHeight="1">
      <c r="Q412" s="394"/>
      <c r="R412" s="394"/>
      <c r="S412" s="394"/>
      <c r="T412" s="394"/>
      <c r="U412" s="391"/>
      <c r="V412" s="392"/>
      <c r="W412" s="392"/>
      <c r="X412" s="391"/>
      <c r="Y412" s="391"/>
      <c r="Z412" s="391"/>
      <c r="AA412" s="392"/>
      <c r="AB412" s="392"/>
      <c r="AC412" s="391"/>
      <c r="AD412" s="391"/>
      <c r="AE412" s="389"/>
      <c r="AF412" s="395"/>
      <c r="AG412" s="395"/>
      <c r="AH412" s="395"/>
      <c r="AL412" s="396"/>
      <c r="AM412" s="396"/>
    </row>
    <row r="413" spans="17:39" ht="81.75" customHeight="1">
      <c r="Q413" s="394"/>
      <c r="R413" s="394"/>
      <c r="S413" s="394"/>
      <c r="T413" s="394"/>
      <c r="U413" s="391"/>
      <c r="V413" s="392"/>
      <c r="W413" s="392"/>
      <c r="X413" s="391"/>
      <c r="Y413" s="391"/>
      <c r="Z413" s="391"/>
      <c r="AA413" s="392"/>
      <c r="AB413" s="392"/>
      <c r="AC413" s="391"/>
      <c r="AD413" s="391"/>
      <c r="AE413" s="389"/>
      <c r="AF413" s="395"/>
      <c r="AG413" s="395"/>
      <c r="AH413" s="395"/>
      <c r="AL413" s="396"/>
      <c r="AM413" s="396"/>
    </row>
    <row r="414" spans="17:39" ht="81.75" customHeight="1">
      <c r="Q414" s="394"/>
      <c r="R414" s="394"/>
      <c r="S414" s="394"/>
      <c r="T414" s="394"/>
      <c r="U414" s="391"/>
      <c r="V414" s="392"/>
      <c r="W414" s="392"/>
      <c r="X414" s="391"/>
      <c r="Y414" s="391"/>
      <c r="Z414" s="391"/>
      <c r="AA414" s="392"/>
      <c r="AB414" s="392"/>
      <c r="AC414" s="391"/>
      <c r="AD414" s="391"/>
      <c r="AE414" s="389"/>
      <c r="AF414" s="395"/>
      <c r="AG414" s="395"/>
      <c r="AH414" s="395"/>
      <c r="AL414" s="396"/>
      <c r="AM414" s="396"/>
    </row>
    <row r="415" spans="17:39" ht="81.75" customHeight="1">
      <c r="Q415" s="394"/>
      <c r="R415" s="394"/>
      <c r="S415" s="394"/>
      <c r="T415" s="394"/>
      <c r="U415" s="391"/>
      <c r="V415" s="392"/>
      <c r="W415" s="392"/>
      <c r="X415" s="391"/>
      <c r="Y415" s="391"/>
      <c r="Z415" s="391"/>
      <c r="AA415" s="392"/>
      <c r="AB415" s="392"/>
      <c r="AC415" s="391"/>
      <c r="AD415" s="391"/>
      <c r="AE415" s="389"/>
      <c r="AF415" s="395"/>
      <c r="AG415" s="395"/>
      <c r="AH415" s="395"/>
      <c r="AL415" s="396"/>
      <c r="AM415" s="396"/>
    </row>
    <row r="416" spans="17:39" ht="81.75" customHeight="1">
      <c r="Q416" s="394"/>
      <c r="R416" s="394"/>
      <c r="S416" s="394"/>
      <c r="T416" s="394"/>
      <c r="U416" s="391"/>
      <c r="V416" s="392"/>
      <c r="W416" s="392"/>
      <c r="X416" s="391"/>
      <c r="Y416" s="391"/>
      <c r="Z416" s="391"/>
      <c r="AA416" s="392"/>
      <c r="AB416" s="392"/>
      <c r="AC416" s="391"/>
      <c r="AD416" s="391"/>
      <c r="AE416" s="389"/>
      <c r="AF416" s="395"/>
      <c r="AG416" s="395"/>
      <c r="AH416" s="395"/>
      <c r="AL416" s="396"/>
      <c r="AM416" s="396"/>
    </row>
    <row r="417" spans="17:39" ht="81.75" customHeight="1">
      <c r="Q417" s="394"/>
      <c r="R417" s="394"/>
      <c r="S417" s="394"/>
      <c r="T417" s="394"/>
      <c r="U417" s="391"/>
      <c r="V417" s="392"/>
      <c r="W417" s="392"/>
      <c r="X417" s="391"/>
      <c r="Y417" s="391"/>
      <c r="Z417" s="391"/>
      <c r="AA417" s="392"/>
      <c r="AB417" s="392"/>
      <c r="AC417" s="391"/>
      <c r="AD417" s="391"/>
      <c r="AE417" s="389"/>
      <c r="AF417" s="395"/>
      <c r="AG417" s="395"/>
      <c r="AH417" s="395"/>
      <c r="AL417" s="396"/>
      <c r="AM417" s="396"/>
    </row>
    <row r="418" spans="17:39" ht="81.75" customHeight="1">
      <c r="Q418" s="394"/>
      <c r="R418" s="394"/>
      <c r="S418" s="394"/>
      <c r="T418" s="394"/>
      <c r="U418" s="391"/>
      <c r="V418" s="392"/>
      <c r="W418" s="392"/>
      <c r="X418" s="391"/>
      <c r="Y418" s="391"/>
      <c r="Z418" s="391"/>
      <c r="AA418" s="392"/>
      <c r="AB418" s="392"/>
      <c r="AC418" s="391"/>
      <c r="AD418" s="391"/>
      <c r="AE418" s="389"/>
      <c r="AF418" s="395"/>
      <c r="AG418" s="395"/>
      <c r="AH418" s="395"/>
      <c r="AL418" s="396"/>
      <c r="AM418" s="396"/>
    </row>
    <row r="419" spans="17:39" ht="81.75" customHeight="1">
      <c r="Q419" s="394"/>
      <c r="R419" s="394"/>
      <c r="S419" s="394"/>
      <c r="T419" s="394"/>
      <c r="U419" s="391"/>
      <c r="V419" s="392"/>
      <c r="W419" s="392"/>
      <c r="X419" s="391"/>
      <c r="Y419" s="391"/>
      <c r="Z419" s="391"/>
      <c r="AA419" s="392"/>
      <c r="AB419" s="392"/>
      <c r="AC419" s="391"/>
      <c r="AD419" s="391"/>
      <c r="AE419" s="389"/>
      <c r="AF419" s="395"/>
      <c r="AG419" s="395"/>
      <c r="AH419" s="395"/>
      <c r="AL419" s="396"/>
      <c r="AM419" s="396"/>
    </row>
    <row r="420" spans="17:39" ht="81.75" customHeight="1">
      <c r="Q420" s="394"/>
      <c r="R420" s="394"/>
      <c r="S420" s="394"/>
      <c r="T420" s="394"/>
      <c r="U420" s="391"/>
      <c r="V420" s="392"/>
      <c r="W420" s="392"/>
      <c r="X420" s="391"/>
      <c r="Y420" s="391"/>
      <c r="Z420" s="391"/>
      <c r="AA420" s="392"/>
      <c r="AB420" s="392"/>
      <c r="AC420" s="391"/>
      <c r="AD420" s="391"/>
      <c r="AE420" s="389"/>
      <c r="AF420" s="395"/>
      <c r="AG420" s="395"/>
      <c r="AH420" s="395"/>
      <c r="AL420" s="396"/>
      <c r="AM420" s="396"/>
    </row>
    <row r="421" spans="17:39" ht="81.75" customHeight="1">
      <c r="Q421" s="394"/>
      <c r="R421" s="394"/>
      <c r="S421" s="394"/>
      <c r="T421" s="394"/>
      <c r="U421" s="391"/>
      <c r="V421" s="392"/>
      <c r="W421" s="392"/>
      <c r="X421" s="391"/>
      <c r="Y421" s="391"/>
      <c r="Z421" s="391"/>
      <c r="AA421" s="392"/>
      <c r="AB421" s="392"/>
      <c r="AC421" s="391"/>
      <c r="AD421" s="391"/>
      <c r="AE421" s="389"/>
      <c r="AF421" s="395"/>
      <c r="AG421" s="395"/>
      <c r="AH421" s="395"/>
      <c r="AL421" s="396"/>
      <c r="AM421" s="396"/>
    </row>
    <row r="422" spans="17:39" ht="81.75" customHeight="1">
      <c r="Q422" s="394"/>
      <c r="R422" s="394"/>
      <c r="S422" s="394"/>
      <c r="T422" s="394"/>
      <c r="U422" s="391"/>
      <c r="V422" s="392"/>
      <c r="W422" s="392"/>
      <c r="X422" s="391"/>
      <c r="Y422" s="391"/>
      <c r="Z422" s="391"/>
      <c r="AA422" s="392"/>
      <c r="AB422" s="392"/>
      <c r="AC422" s="391"/>
      <c r="AD422" s="391"/>
      <c r="AE422" s="389"/>
      <c r="AF422" s="395"/>
      <c r="AG422" s="395"/>
      <c r="AH422" s="395"/>
      <c r="AL422" s="396"/>
      <c r="AM422" s="396"/>
    </row>
    <row r="423" spans="17:39" ht="81.75" customHeight="1">
      <c r="Q423" s="394"/>
      <c r="R423" s="394"/>
      <c r="S423" s="394"/>
      <c r="T423" s="394"/>
      <c r="U423" s="391"/>
      <c r="V423" s="392"/>
      <c r="W423" s="392"/>
      <c r="X423" s="391"/>
      <c r="Y423" s="391"/>
      <c r="Z423" s="391"/>
      <c r="AA423" s="392"/>
      <c r="AB423" s="392"/>
      <c r="AC423" s="391"/>
      <c r="AD423" s="391"/>
      <c r="AE423" s="389"/>
      <c r="AF423" s="395"/>
      <c r="AG423" s="395"/>
      <c r="AH423" s="395"/>
      <c r="AL423" s="396"/>
      <c r="AM423" s="396"/>
    </row>
    <row r="424" spans="17:39" ht="81.75" customHeight="1">
      <c r="Q424" s="394"/>
      <c r="R424" s="394"/>
      <c r="S424" s="394"/>
      <c r="T424" s="394"/>
      <c r="U424" s="391"/>
      <c r="V424" s="392"/>
      <c r="W424" s="392"/>
      <c r="X424" s="391"/>
      <c r="Y424" s="391"/>
      <c r="Z424" s="391"/>
      <c r="AA424" s="392"/>
      <c r="AB424" s="392"/>
      <c r="AC424" s="391"/>
      <c r="AD424" s="391"/>
      <c r="AE424" s="389"/>
      <c r="AF424" s="395"/>
      <c r="AG424" s="395"/>
      <c r="AH424" s="395"/>
      <c r="AL424" s="396"/>
      <c r="AM424" s="396"/>
    </row>
    <row r="425" spans="17:39" ht="81.75" customHeight="1">
      <c r="Q425" s="394"/>
      <c r="R425" s="394"/>
      <c r="S425" s="394"/>
      <c r="T425" s="394"/>
      <c r="U425" s="391"/>
      <c r="V425" s="392"/>
      <c r="W425" s="392"/>
      <c r="X425" s="391"/>
      <c r="Y425" s="391"/>
      <c r="Z425" s="391"/>
      <c r="AA425" s="392"/>
      <c r="AB425" s="392"/>
      <c r="AC425" s="391"/>
      <c r="AD425" s="391"/>
      <c r="AE425" s="389"/>
      <c r="AF425" s="395"/>
      <c r="AG425" s="395"/>
      <c r="AH425" s="395"/>
      <c r="AL425" s="396"/>
      <c r="AM425" s="396"/>
    </row>
    <row r="426" spans="17:39" ht="81.75" customHeight="1">
      <c r="Q426" s="394"/>
      <c r="R426" s="394"/>
      <c r="S426" s="394"/>
      <c r="T426" s="394"/>
      <c r="U426" s="391"/>
      <c r="V426" s="392"/>
      <c r="W426" s="392"/>
      <c r="X426" s="391"/>
      <c r="Y426" s="391"/>
      <c r="Z426" s="391"/>
      <c r="AA426" s="392"/>
      <c r="AB426" s="392"/>
      <c r="AC426" s="391"/>
      <c r="AD426" s="391"/>
      <c r="AE426" s="389"/>
      <c r="AF426" s="395"/>
      <c r="AG426" s="395"/>
      <c r="AH426" s="395"/>
      <c r="AL426" s="396"/>
      <c r="AM426" s="396"/>
    </row>
    <row r="427" spans="17:39" ht="81.75" customHeight="1">
      <c r="Q427" s="394"/>
      <c r="R427" s="394"/>
      <c r="S427" s="394"/>
      <c r="T427" s="394"/>
      <c r="U427" s="391"/>
      <c r="V427" s="392"/>
      <c r="W427" s="392"/>
      <c r="X427" s="391"/>
      <c r="Y427" s="391"/>
      <c r="Z427" s="391"/>
      <c r="AA427" s="392"/>
      <c r="AB427" s="392"/>
      <c r="AC427" s="391"/>
      <c r="AD427" s="391"/>
      <c r="AE427" s="389"/>
      <c r="AF427" s="395"/>
      <c r="AG427" s="395"/>
      <c r="AH427" s="395"/>
      <c r="AL427" s="396"/>
      <c r="AM427" s="396"/>
    </row>
    <row r="428" spans="17:39" ht="81.75" customHeight="1">
      <c r="Q428" s="394"/>
      <c r="R428" s="394"/>
      <c r="S428" s="394"/>
      <c r="T428" s="394"/>
      <c r="U428" s="391"/>
      <c r="V428" s="392"/>
      <c r="W428" s="392"/>
      <c r="X428" s="391"/>
      <c r="Y428" s="391"/>
      <c r="Z428" s="391"/>
      <c r="AA428" s="392"/>
      <c r="AB428" s="392"/>
      <c r="AC428" s="391"/>
      <c r="AD428" s="391"/>
      <c r="AE428" s="389"/>
      <c r="AF428" s="395"/>
      <c r="AG428" s="395"/>
      <c r="AH428" s="395"/>
      <c r="AL428" s="396"/>
      <c r="AM428" s="396"/>
    </row>
    <row r="429" spans="17:39" ht="81.75" customHeight="1">
      <c r="Q429" s="394"/>
      <c r="R429" s="394"/>
      <c r="S429" s="394"/>
      <c r="T429" s="394"/>
      <c r="U429" s="391"/>
      <c r="V429" s="392"/>
      <c r="W429" s="392"/>
      <c r="X429" s="391"/>
      <c r="Y429" s="391"/>
      <c r="Z429" s="391"/>
      <c r="AA429" s="392"/>
      <c r="AB429" s="392"/>
      <c r="AC429" s="391"/>
      <c r="AD429" s="391"/>
      <c r="AE429" s="389"/>
      <c r="AF429" s="395"/>
      <c r="AG429" s="395"/>
      <c r="AH429" s="395"/>
      <c r="AL429" s="396"/>
      <c r="AM429" s="396"/>
    </row>
    <row r="430" spans="17:39" ht="81.75" customHeight="1">
      <c r="Q430" s="394"/>
      <c r="R430" s="394"/>
      <c r="S430" s="394"/>
      <c r="T430" s="394"/>
      <c r="U430" s="391"/>
      <c r="V430" s="392"/>
      <c r="W430" s="392"/>
      <c r="X430" s="391"/>
      <c r="Y430" s="391"/>
      <c r="Z430" s="391"/>
      <c r="AA430" s="392"/>
      <c r="AB430" s="392"/>
      <c r="AC430" s="391"/>
      <c r="AD430" s="391"/>
      <c r="AE430" s="389"/>
      <c r="AF430" s="395"/>
      <c r="AG430" s="395"/>
      <c r="AH430" s="395"/>
      <c r="AL430" s="396"/>
      <c r="AM430" s="396"/>
    </row>
    <row r="431" spans="17:39" ht="81.75" customHeight="1">
      <c r="Q431" s="394"/>
      <c r="R431" s="394"/>
      <c r="S431" s="394"/>
      <c r="T431" s="394"/>
      <c r="U431" s="391"/>
      <c r="V431" s="392"/>
      <c r="W431" s="392"/>
      <c r="X431" s="391"/>
      <c r="Y431" s="391"/>
      <c r="Z431" s="391"/>
      <c r="AA431" s="392"/>
      <c r="AB431" s="392"/>
      <c r="AC431" s="391"/>
      <c r="AD431" s="391"/>
      <c r="AE431" s="389"/>
      <c r="AF431" s="395"/>
      <c r="AG431" s="395"/>
      <c r="AH431" s="395"/>
      <c r="AL431" s="396"/>
      <c r="AM431" s="396"/>
    </row>
    <row r="432" spans="17:39" ht="81.75" customHeight="1">
      <c r="Q432" s="394"/>
      <c r="R432" s="394"/>
      <c r="S432" s="394"/>
      <c r="T432" s="394"/>
      <c r="U432" s="391"/>
      <c r="V432" s="392"/>
      <c r="W432" s="392"/>
      <c r="X432" s="391"/>
      <c r="Y432" s="391"/>
      <c r="Z432" s="391"/>
      <c r="AA432" s="392"/>
      <c r="AB432" s="392"/>
      <c r="AC432" s="391"/>
      <c r="AD432" s="391"/>
      <c r="AE432" s="389"/>
      <c r="AF432" s="395"/>
      <c r="AG432" s="395"/>
      <c r="AH432" s="395"/>
      <c r="AL432" s="396"/>
      <c r="AM432" s="396"/>
    </row>
    <row r="433" spans="17:39" ht="81.75" customHeight="1">
      <c r="Q433" s="394"/>
      <c r="R433" s="394"/>
      <c r="S433" s="394"/>
      <c r="T433" s="394"/>
      <c r="U433" s="391"/>
      <c r="V433" s="392"/>
      <c r="W433" s="392"/>
      <c r="X433" s="391"/>
      <c r="Y433" s="391"/>
      <c r="Z433" s="391"/>
      <c r="AA433" s="392"/>
      <c r="AB433" s="392"/>
      <c r="AC433" s="391"/>
      <c r="AD433" s="391"/>
      <c r="AE433" s="389"/>
      <c r="AF433" s="395"/>
      <c r="AG433" s="395"/>
      <c r="AH433" s="395"/>
      <c r="AL433" s="396"/>
      <c r="AM433" s="396"/>
    </row>
    <row r="434" spans="17:39" ht="81.75" customHeight="1">
      <c r="Q434" s="394"/>
      <c r="R434" s="394"/>
      <c r="S434" s="394"/>
      <c r="T434" s="394"/>
      <c r="U434" s="391"/>
      <c r="V434" s="392"/>
      <c r="W434" s="392"/>
      <c r="X434" s="391"/>
      <c r="Y434" s="391"/>
      <c r="Z434" s="391"/>
      <c r="AA434" s="392"/>
      <c r="AB434" s="392"/>
      <c r="AC434" s="391"/>
      <c r="AD434" s="391"/>
      <c r="AE434" s="389"/>
      <c r="AF434" s="395"/>
      <c r="AG434" s="395"/>
      <c r="AH434" s="395"/>
      <c r="AL434" s="396"/>
      <c r="AM434" s="396"/>
    </row>
    <row r="435" spans="17:39" ht="81.75" customHeight="1">
      <c r="Q435" s="394"/>
      <c r="R435" s="394"/>
      <c r="S435" s="394"/>
      <c r="T435" s="394"/>
      <c r="U435" s="391"/>
      <c r="V435" s="392"/>
      <c r="W435" s="392"/>
      <c r="X435" s="391"/>
      <c r="Y435" s="391"/>
      <c r="Z435" s="391"/>
      <c r="AA435" s="392"/>
      <c r="AB435" s="392"/>
      <c r="AC435" s="391"/>
      <c r="AD435" s="391"/>
      <c r="AE435" s="389"/>
      <c r="AF435" s="395"/>
      <c r="AG435" s="395"/>
      <c r="AH435" s="395"/>
      <c r="AL435" s="396"/>
      <c r="AM435" s="396"/>
    </row>
    <row r="436" spans="17:39" ht="81.75" customHeight="1">
      <c r="Q436" s="394"/>
      <c r="R436" s="394"/>
      <c r="S436" s="394"/>
      <c r="T436" s="394"/>
      <c r="U436" s="391"/>
      <c r="V436" s="392"/>
      <c r="W436" s="392"/>
      <c r="X436" s="391"/>
      <c r="Y436" s="391"/>
      <c r="Z436" s="391"/>
      <c r="AA436" s="392"/>
      <c r="AB436" s="392"/>
      <c r="AC436" s="391"/>
      <c r="AD436" s="391"/>
      <c r="AE436" s="389"/>
      <c r="AF436" s="395"/>
      <c r="AG436" s="395"/>
      <c r="AH436" s="395"/>
      <c r="AL436" s="396"/>
      <c r="AM436" s="396"/>
    </row>
    <row r="437" spans="17:39" ht="81.75" customHeight="1">
      <c r="Q437" s="394"/>
      <c r="R437" s="394"/>
      <c r="S437" s="394"/>
      <c r="T437" s="394"/>
      <c r="U437" s="391"/>
      <c r="V437" s="392"/>
      <c r="W437" s="392"/>
      <c r="X437" s="391"/>
      <c r="Y437" s="391"/>
      <c r="Z437" s="391"/>
      <c r="AA437" s="392"/>
      <c r="AB437" s="392"/>
      <c r="AC437" s="391"/>
      <c r="AD437" s="391"/>
      <c r="AE437" s="389"/>
      <c r="AF437" s="395"/>
      <c r="AG437" s="395"/>
      <c r="AH437" s="395"/>
      <c r="AL437" s="396"/>
      <c r="AM437" s="396"/>
    </row>
    <row r="438" spans="17:39" ht="81.75" customHeight="1">
      <c r="Q438" s="394"/>
      <c r="R438" s="394"/>
      <c r="S438" s="394"/>
      <c r="T438" s="394"/>
      <c r="U438" s="391"/>
      <c r="V438" s="392"/>
      <c r="W438" s="392"/>
      <c r="X438" s="391"/>
      <c r="Y438" s="391"/>
      <c r="Z438" s="391"/>
      <c r="AA438" s="392"/>
      <c r="AB438" s="392"/>
      <c r="AC438" s="391"/>
      <c r="AD438" s="391"/>
      <c r="AE438" s="389"/>
      <c r="AF438" s="395"/>
      <c r="AG438" s="395"/>
      <c r="AH438" s="395"/>
      <c r="AL438" s="396"/>
      <c r="AM438" s="396"/>
    </row>
    <row r="439" spans="17:39" ht="81.75" customHeight="1">
      <c r="Q439" s="394"/>
      <c r="R439" s="394"/>
      <c r="S439" s="394"/>
      <c r="T439" s="394"/>
      <c r="U439" s="391"/>
      <c r="V439" s="392"/>
      <c r="W439" s="392"/>
      <c r="X439" s="391"/>
      <c r="Y439" s="391"/>
      <c r="Z439" s="391"/>
      <c r="AA439" s="392"/>
      <c r="AB439" s="392"/>
      <c r="AC439" s="391"/>
      <c r="AD439" s="391"/>
      <c r="AE439" s="389"/>
      <c r="AF439" s="395"/>
      <c r="AG439" s="395"/>
      <c r="AH439" s="395"/>
      <c r="AL439" s="396"/>
      <c r="AM439" s="396"/>
    </row>
    <row r="440" spans="17:39" ht="81.75" customHeight="1">
      <c r="Q440" s="394"/>
      <c r="R440" s="394"/>
      <c r="S440" s="394"/>
      <c r="T440" s="394"/>
      <c r="U440" s="391"/>
      <c r="V440" s="392"/>
      <c r="W440" s="392"/>
      <c r="X440" s="391"/>
      <c r="Y440" s="391"/>
      <c r="Z440" s="391"/>
      <c r="AA440" s="392"/>
      <c r="AB440" s="392"/>
      <c r="AC440" s="391"/>
      <c r="AD440" s="391"/>
      <c r="AE440" s="389"/>
      <c r="AF440" s="395"/>
      <c r="AG440" s="395"/>
      <c r="AH440" s="395"/>
      <c r="AL440" s="396"/>
      <c r="AM440" s="396"/>
    </row>
    <row r="441" spans="17:39" ht="81.75" customHeight="1">
      <c r="Q441" s="394"/>
      <c r="R441" s="394"/>
      <c r="S441" s="394"/>
      <c r="T441" s="394"/>
      <c r="U441" s="391"/>
      <c r="V441" s="392"/>
      <c r="W441" s="392"/>
      <c r="X441" s="391"/>
      <c r="Y441" s="391"/>
      <c r="Z441" s="391"/>
      <c r="AA441" s="392"/>
      <c r="AB441" s="392"/>
      <c r="AC441" s="391"/>
      <c r="AD441" s="391"/>
      <c r="AE441" s="389"/>
      <c r="AF441" s="395"/>
      <c r="AG441" s="395"/>
      <c r="AH441" s="395"/>
      <c r="AL441" s="396"/>
      <c r="AM441" s="396"/>
    </row>
    <row r="442" spans="17:39" ht="81.75" customHeight="1">
      <c r="Q442" s="394"/>
      <c r="R442" s="394"/>
      <c r="S442" s="394"/>
      <c r="T442" s="394"/>
      <c r="U442" s="391"/>
      <c r="V442" s="392"/>
      <c r="W442" s="392"/>
      <c r="X442" s="391"/>
      <c r="Y442" s="391"/>
      <c r="Z442" s="391"/>
      <c r="AA442" s="392"/>
      <c r="AB442" s="392"/>
      <c r="AC442" s="391"/>
      <c r="AD442" s="391"/>
      <c r="AE442" s="389"/>
      <c r="AF442" s="395"/>
      <c r="AG442" s="395"/>
      <c r="AH442" s="395"/>
      <c r="AL442" s="396"/>
      <c r="AM442" s="396"/>
    </row>
    <row r="443" spans="17:39" ht="81.75" customHeight="1">
      <c r="Q443" s="394"/>
      <c r="R443" s="394"/>
      <c r="S443" s="394"/>
      <c r="T443" s="394"/>
      <c r="U443" s="391"/>
      <c r="V443" s="392"/>
      <c r="W443" s="392"/>
      <c r="X443" s="391"/>
      <c r="Y443" s="391"/>
      <c r="Z443" s="391"/>
      <c r="AA443" s="392"/>
      <c r="AB443" s="392"/>
      <c r="AC443" s="391"/>
      <c r="AD443" s="391"/>
      <c r="AE443" s="389"/>
      <c r="AF443" s="395"/>
      <c r="AG443" s="395"/>
      <c r="AH443" s="395"/>
      <c r="AL443" s="396"/>
      <c r="AM443" s="396"/>
    </row>
    <row r="444" spans="17:39" ht="81.75" customHeight="1">
      <c r="Q444" s="394"/>
      <c r="R444" s="394"/>
      <c r="S444" s="394"/>
      <c r="T444" s="394"/>
      <c r="U444" s="391"/>
      <c r="V444" s="392"/>
      <c r="W444" s="392"/>
      <c r="X444" s="391"/>
      <c r="Y444" s="391"/>
      <c r="Z444" s="391"/>
      <c r="AA444" s="392"/>
      <c r="AB444" s="392"/>
      <c r="AC444" s="391"/>
      <c r="AD444" s="391"/>
      <c r="AE444" s="389"/>
      <c r="AF444" s="395"/>
      <c r="AG444" s="395"/>
      <c r="AH444" s="395"/>
      <c r="AL444" s="396"/>
      <c r="AM444" s="396"/>
    </row>
    <row r="445" spans="17:39" ht="81.75" customHeight="1">
      <c r="Q445" s="394"/>
      <c r="R445" s="394"/>
      <c r="S445" s="394"/>
      <c r="T445" s="394"/>
      <c r="U445" s="391"/>
      <c r="V445" s="392"/>
      <c r="W445" s="392"/>
      <c r="X445" s="391"/>
      <c r="Y445" s="391"/>
      <c r="Z445" s="391"/>
      <c r="AA445" s="392"/>
      <c r="AB445" s="392"/>
      <c r="AC445" s="391"/>
      <c r="AD445" s="391"/>
      <c r="AE445" s="389"/>
      <c r="AF445" s="395"/>
      <c r="AG445" s="395"/>
      <c r="AH445" s="395"/>
      <c r="AL445" s="396"/>
      <c r="AM445" s="396"/>
    </row>
    <row r="446" spans="17:39" ht="81.75" customHeight="1">
      <c r="Q446" s="394"/>
      <c r="R446" s="394"/>
      <c r="S446" s="394"/>
      <c r="T446" s="394"/>
      <c r="U446" s="391"/>
      <c r="V446" s="392"/>
      <c r="W446" s="392"/>
      <c r="X446" s="391"/>
      <c r="Y446" s="391"/>
      <c r="Z446" s="391"/>
      <c r="AA446" s="392"/>
      <c r="AB446" s="392"/>
      <c r="AC446" s="391"/>
      <c r="AD446" s="391"/>
      <c r="AE446" s="389"/>
      <c r="AF446" s="395"/>
      <c r="AG446" s="395"/>
      <c r="AH446" s="395"/>
      <c r="AL446" s="396"/>
      <c r="AM446" s="396"/>
    </row>
    <row r="447" spans="17:39" ht="81.75" customHeight="1">
      <c r="Q447" s="394"/>
      <c r="R447" s="394"/>
      <c r="S447" s="394"/>
      <c r="T447" s="394"/>
      <c r="U447" s="391"/>
      <c r="V447" s="392"/>
      <c r="W447" s="392"/>
      <c r="X447" s="391"/>
      <c r="Y447" s="391"/>
      <c r="Z447" s="391"/>
      <c r="AA447" s="392"/>
      <c r="AB447" s="392"/>
      <c r="AC447" s="391"/>
      <c r="AD447" s="391"/>
      <c r="AE447" s="389"/>
      <c r="AF447" s="395"/>
      <c r="AG447" s="395"/>
      <c r="AH447" s="395"/>
      <c r="AL447" s="396"/>
      <c r="AM447" s="396"/>
    </row>
    <row r="448" spans="17:39" ht="81.75" customHeight="1">
      <c r="Q448" s="394"/>
      <c r="R448" s="394"/>
      <c r="S448" s="394"/>
      <c r="T448" s="394"/>
      <c r="U448" s="391"/>
      <c r="V448" s="392"/>
      <c r="W448" s="392"/>
      <c r="X448" s="391"/>
      <c r="Y448" s="391"/>
      <c r="Z448" s="391"/>
      <c r="AA448" s="392"/>
      <c r="AB448" s="392"/>
      <c r="AC448" s="391"/>
      <c r="AD448" s="391"/>
      <c r="AE448" s="389"/>
      <c r="AF448" s="395"/>
      <c r="AG448" s="395"/>
      <c r="AH448" s="395"/>
      <c r="AL448" s="396"/>
      <c r="AM448" s="396"/>
    </row>
    <row r="449" spans="17:39" ht="81.75" customHeight="1">
      <c r="Q449" s="394"/>
      <c r="R449" s="394"/>
      <c r="S449" s="394"/>
      <c r="T449" s="394"/>
      <c r="U449" s="391"/>
      <c r="V449" s="392"/>
      <c r="W449" s="392"/>
      <c r="X449" s="391"/>
      <c r="Y449" s="391"/>
      <c r="Z449" s="391"/>
      <c r="AA449" s="392"/>
      <c r="AB449" s="392"/>
      <c r="AC449" s="391"/>
      <c r="AD449" s="391"/>
      <c r="AE449" s="389"/>
      <c r="AF449" s="395"/>
      <c r="AG449" s="395"/>
      <c r="AH449" s="395"/>
      <c r="AL449" s="396"/>
      <c r="AM449" s="396"/>
    </row>
    <row r="450" spans="17:39" ht="81.75" customHeight="1">
      <c r="Q450" s="394"/>
      <c r="R450" s="394"/>
      <c r="S450" s="394"/>
      <c r="T450" s="394"/>
      <c r="U450" s="391"/>
      <c r="V450" s="392"/>
      <c r="W450" s="392"/>
      <c r="X450" s="391"/>
      <c r="Y450" s="391"/>
      <c r="Z450" s="391"/>
      <c r="AA450" s="392"/>
      <c r="AB450" s="392"/>
      <c r="AC450" s="391"/>
      <c r="AD450" s="391"/>
      <c r="AE450" s="389"/>
      <c r="AF450" s="395"/>
      <c r="AG450" s="395"/>
      <c r="AH450" s="395"/>
      <c r="AL450" s="396"/>
      <c r="AM450" s="396"/>
    </row>
    <row r="451" spans="17:39" ht="81.75" customHeight="1">
      <c r="Q451" s="394"/>
      <c r="R451" s="394"/>
      <c r="S451" s="394"/>
      <c r="T451" s="394"/>
      <c r="U451" s="391"/>
      <c r="V451" s="392"/>
      <c r="W451" s="392"/>
      <c r="X451" s="391"/>
      <c r="Y451" s="391"/>
      <c r="Z451" s="391"/>
      <c r="AA451" s="392"/>
      <c r="AB451" s="392"/>
      <c r="AC451" s="391"/>
      <c r="AD451" s="391"/>
      <c r="AE451" s="389"/>
      <c r="AF451" s="395"/>
      <c r="AG451" s="395"/>
      <c r="AH451" s="395"/>
      <c r="AL451" s="396"/>
      <c r="AM451" s="396"/>
    </row>
    <row r="452" spans="17:39" ht="81.75" customHeight="1">
      <c r="Q452" s="394"/>
      <c r="R452" s="394"/>
      <c r="S452" s="394"/>
      <c r="T452" s="394"/>
      <c r="U452" s="391"/>
      <c r="V452" s="392"/>
      <c r="W452" s="392"/>
      <c r="X452" s="391"/>
      <c r="Y452" s="391"/>
      <c r="Z452" s="391"/>
      <c r="AA452" s="392"/>
      <c r="AB452" s="392"/>
      <c r="AC452" s="391"/>
      <c r="AD452" s="391"/>
      <c r="AE452" s="389"/>
      <c r="AF452" s="395"/>
      <c r="AG452" s="395"/>
      <c r="AH452" s="395"/>
      <c r="AL452" s="396"/>
      <c r="AM452" s="396"/>
    </row>
    <row r="453" spans="17:39" ht="81.75" customHeight="1">
      <c r="Q453" s="394"/>
      <c r="R453" s="394"/>
      <c r="S453" s="394"/>
      <c r="T453" s="394"/>
      <c r="U453" s="391"/>
      <c r="V453" s="392"/>
      <c r="W453" s="392"/>
      <c r="X453" s="391"/>
      <c r="Y453" s="391"/>
      <c r="Z453" s="391"/>
      <c r="AA453" s="392"/>
      <c r="AB453" s="392"/>
      <c r="AC453" s="391"/>
      <c r="AD453" s="391"/>
      <c r="AE453" s="389"/>
      <c r="AF453" s="395"/>
      <c r="AG453" s="395"/>
      <c r="AH453" s="395"/>
      <c r="AL453" s="396"/>
      <c r="AM453" s="396"/>
    </row>
    <row r="454" spans="17:39" ht="81.75" customHeight="1">
      <c r="Q454" s="394"/>
      <c r="R454" s="394"/>
      <c r="S454" s="394"/>
      <c r="T454" s="394"/>
      <c r="U454" s="391"/>
      <c r="V454" s="392"/>
      <c r="W454" s="392"/>
      <c r="X454" s="391"/>
      <c r="Y454" s="391"/>
      <c r="Z454" s="391"/>
      <c r="AA454" s="392"/>
      <c r="AB454" s="392"/>
      <c r="AC454" s="391"/>
      <c r="AD454" s="391"/>
      <c r="AE454" s="389"/>
      <c r="AF454" s="395"/>
      <c r="AG454" s="395"/>
      <c r="AH454" s="395"/>
      <c r="AL454" s="396"/>
      <c r="AM454" s="396"/>
    </row>
    <row r="455" spans="17:39" ht="81.75" customHeight="1">
      <c r="Q455" s="394"/>
      <c r="R455" s="394"/>
      <c r="S455" s="394"/>
      <c r="T455" s="394"/>
      <c r="U455" s="391"/>
      <c r="V455" s="392"/>
      <c r="W455" s="392"/>
      <c r="X455" s="391"/>
      <c r="Y455" s="391"/>
      <c r="Z455" s="391"/>
      <c r="AA455" s="392"/>
      <c r="AB455" s="392"/>
      <c r="AC455" s="391"/>
      <c r="AD455" s="391"/>
      <c r="AE455" s="389"/>
      <c r="AF455" s="395"/>
      <c r="AG455" s="395"/>
      <c r="AH455" s="395"/>
      <c r="AL455" s="396"/>
      <c r="AM455" s="396"/>
    </row>
    <row r="456" spans="17:39" ht="81.75" customHeight="1">
      <c r="Q456" s="394"/>
      <c r="R456" s="394"/>
      <c r="S456" s="394"/>
      <c r="T456" s="394"/>
      <c r="U456" s="391"/>
      <c r="V456" s="392"/>
      <c r="W456" s="392"/>
      <c r="X456" s="391"/>
      <c r="Y456" s="391"/>
      <c r="Z456" s="391"/>
      <c r="AA456" s="392"/>
      <c r="AB456" s="392"/>
      <c r="AC456" s="391"/>
      <c r="AD456" s="391"/>
      <c r="AE456" s="389"/>
      <c r="AF456" s="395"/>
      <c r="AG456" s="395"/>
      <c r="AH456" s="395"/>
      <c r="AL456" s="396"/>
      <c r="AM456" s="396"/>
    </row>
    <row r="457" spans="17:39" ht="81.75" customHeight="1">
      <c r="Q457" s="394"/>
      <c r="R457" s="394"/>
      <c r="S457" s="394"/>
      <c r="T457" s="394"/>
      <c r="U457" s="391"/>
      <c r="V457" s="392"/>
      <c r="W457" s="392"/>
      <c r="X457" s="391"/>
      <c r="Y457" s="391"/>
      <c r="Z457" s="391"/>
      <c r="AA457" s="392"/>
      <c r="AB457" s="392"/>
      <c r="AC457" s="391"/>
      <c r="AD457" s="391"/>
      <c r="AE457" s="389"/>
      <c r="AF457" s="395"/>
      <c r="AG457" s="395"/>
      <c r="AH457" s="395"/>
      <c r="AL457" s="396"/>
      <c r="AM457" s="396"/>
    </row>
    <row r="458" spans="17:39" ht="81.75" customHeight="1">
      <c r="Q458" s="394"/>
      <c r="R458" s="394"/>
      <c r="S458" s="394"/>
      <c r="T458" s="394"/>
      <c r="U458" s="391"/>
      <c r="V458" s="392"/>
      <c r="W458" s="392"/>
      <c r="X458" s="391"/>
      <c r="Y458" s="391"/>
      <c r="Z458" s="391"/>
      <c r="AA458" s="392"/>
      <c r="AB458" s="392"/>
      <c r="AC458" s="391"/>
      <c r="AD458" s="391"/>
      <c r="AE458" s="389"/>
      <c r="AF458" s="395"/>
      <c r="AG458" s="395"/>
      <c r="AH458" s="395"/>
      <c r="AL458" s="396"/>
      <c r="AM458" s="396"/>
    </row>
    <row r="459" spans="17:39" ht="81.75" customHeight="1">
      <c r="Q459" s="394"/>
      <c r="R459" s="394"/>
      <c r="S459" s="394"/>
      <c r="T459" s="394"/>
      <c r="U459" s="391"/>
      <c r="V459" s="392"/>
      <c r="W459" s="392"/>
      <c r="X459" s="391"/>
      <c r="Y459" s="391"/>
      <c r="Z459" s="391"/>
      <c r="AA459" s="392"/>
      <c r="AB459" s="392"/>
      <c r="AC459" s="391"/>
      <c r="AD459" s="391"/>
      <c r="AE459" s="389"/>
      <c r="AF459" s="395"/>
      <c r="AG459" s="395"/>
      <c r="AH459" s="395"/>
      <c r="AL459" s="396"/>
      <c r="AM459" s="396"/>
    </row>
    <row r="460" spans="17:39" ht="81.75" customHeight="1">
      <c r="Q460" s="394"/>
      <c r="R460" s="394"/>
      <c r="S460" s="394"/>
      <c r="T460" s="394"/>
      <c r="U460" s="391"/>
      <c r="V460" s="392"/>
      <c r="W460" s="392"/>
      <c r="X460" s="391"/>
      <c r="Y460" s="391"/>
      <c r="Z460" s="391"/>
      <c r="AA460" s="392"/>
      <c r="AB460" s="392"/>
      <c r="AC460" s="391"/>
      <c r="AD460" s="391"/>
      <c r="AE460" s="389"/>
      <c r="AF460" s="395"/>
      <c r="AG460" s="395"/>
      <c r="AH460" s="395"/>
      <c r="AL460" s="396"/>
      <c r="AM460" s="396"/>
    </row>
    <row r="461" spans="17:39" ht="81.75" customHeight="1">
      <c r="Q461" s="394"/>
      <c r="R461" s="394"/>
      <c r="S461" s="394"/>
      <c r="T461" s="394"/>
      <c r="U461" s="391"/>
      <c r="V461" s="392"/>
      <c r="W461" s="392"/>
      <c r="X461" s="391"/>
      <c r="Y461" s="391"/>
      <c r="Z461" s="391"/>
      <c r="AA461" s="392"/>
      <c r="AB461" s="392"/>
      <c r="AC461" s="391"/>
      <c r="AD461" s="391"/>
      <c r="AE461" s="389"/>
      <c r="AF461" s="395"/>
      <c r="AG461" s="395"/>
      <c r="AH461" s="395"/>
      <c r="AL461" s="396"/>
      <c r="AM461" s="396"/>
    </row>
    <row r="462" spans="17:39" ht="81.75" customHeight="1">
      <c r="Q462" s="394"/>
      <c r="R462" s="394"/>
      <c r="S462" s="394"/>
      <c r="T462" s="394"/>
      <c r="U462" s="391"/>
      <c r="V462" s="392"/>
      <c r="W462" s="392"/>
      <c r="X462" s="391"/>
      <c r="Y462" s="391"/>
      <c r="Z462" s="391"/>
      <c r="AA462" s="392"/>
      <c r="AB462" s="392"/>
      <c r="AC462" s="391"/>
      <c r="AD462" s="391"/>
      <c r="AE462" s="389"/>
      <c r="AF462" s="395"/>
      <c r="AG462" s="395"/>
      <c r="AH462" s="395"/>
      <c r="AL462" s="396"/>
      <c r="AM462" s="396"/>
    </row>
    <row r="463" spans="17:39" ht="81.75" customHeight="1">
      <c r="Q463" s="394"/>
      <c r="R463" s="394"/>
      <c r="S463" s="394"/>
      <c r="T463" s="394"/>
      <c r="U463" s="391"/>
      <c r="V463" s="392"/>
      <c r="W463" s="392"/>
      <c r="X463" s="391"/>
      <c r="Y463" s="391"/>
      <c r="Z463" s="391"/>
      <c r="AA463" s="392"/>
      <c r="AB463" s="392"/>
      <c r="AC463" s="391"/>
      <c r="AD463" s="391"/>
      <c r="AE463" s="389"/>
      <c r="AF463" s="395"/>
      <c r="AG463" s="395"/>
      <c r="AH463" s="395"/>
      <c r="AL463" s="396"/>
      <c r="AM463" s="396"/>
    </row>
    <row r="464" spans="17:39" ht="81.75" customHeight="1">
      <c r="Q464" s="394"/>
      <c r="R464" s="394"/>
      <c r="S464" s="394"/>
      <c r="T464" s="394"/>
      <c r="U464" s="391"/>
      <c r="V464" s="392"/>
      <c r="W464" s="392"/>
      <c r="X464" s="391"/>
      <c r="Y464" s="391"/>
      <c r="Z464" s="391"/>
      <c r="AA464" s="392"/>
      <c r="AB464" s="392"/>
      <c r="AC464" s="391"/>
      <c r="AD464" s="391"/>
      <c r="AE464" s="389"/>
      <c r="AF464" s="395"/>
      <c r="AG464" s="395"/>
      <c r="AH464" s="395"/>
      <c r="AL464" s="396"/>
      <c r="AM464" s="396"/>
    </row>
    <row r="465" spans="17:39" ht="81.75" customHeight="1">
      <c r="Q465" s="394"/>
      <c r="R465" s="394"/>
      <c r="S465" s="394"/>
      <c r="T465" s="394"/>
      <c r="U465" s="391"/>
      <c r="V465" s="392"/>
      <c r="W465" s="392"/>
      <c r="X465" s="391"/>
      <c r="Y465" s="391"/>
      <c r="Z465" s="391"/>
      <c r="AA465" s="392"/>
      <c r="AB465" s="392"/>
      <c r="AC465" s="391"/>
      <c r="AD465" s="391"/>
      <c r="AE465" s="389"/>
      <c r="AF465" s="395"/>
      <c r="AG465" s="395"/>
      <c r="AH465" s="395"/>
      <c r="AL465" s="396"/>
      <c r="AM465" s="396"/>
    </row>
    <row r="466" spans="17:39" ht="81.75" customHeight="1">
      <c r="Q466" s="394"/>
      <c r="R466" s="394"/>
      <c r="S466" s="394"/>
      <c r="T466" s="394"/>
      <c r="U466" s="391"/>
      <c r="V466" s="392"/>
      <c r="W466" s="392"/>
      <c r="X466" s="391"/>
      <c r="Y466" s="391"/>
      <c r="Z466" s="391"/>
      <c r="AA466" s="392"/>
      <c r="AB466" s="392"/>
      <c r="AC466" s="391"/>
      <c r="AD466" s="391"/>
      <c r="AE466" s="389"/>
      <c r="AF466" s="395"/>
      <c r="AG466" s="395"/>
      <c r="AH466" s="395"/>
      <c r="AL466" s="396"/>
      <c r="AM466" s="396"/>
    </row>
    <row r="467" spans="17:39" ht="81.75" customHeight="1">
      <c r="Q467" s="394"/>
      <c r="R467" s="394"/>
      <c r="S467" s="394"/>
      <c r="T467" s="394"/>
      <c r="U467" s="391"/>
      <c r="V467" s="392"/>
      <c r="W467" s="392"/>
      <c r="X467" s="391"/>
      <c r="Y467" s="391"/>
      <c r="Z467" s="391"/>
      <c r="AA467" s="392"/>
      <c r="AB467" s="392"/>
      <c r="AC467" s="391"/>
      <c r="AD467" s="391"/>
      <c r="AE467" s="389"/>
      <c r="AF467" s="395"/>
      <c r="AG467" s="395"/>
      <c r="AH467" s="395"/>
      <c r="AL467" s="396"/>
      <c r="AM467" s="396"/>
    </row>
    <row r="468" spans="17:39" ht="81.75" customHeight="1">
      <c r="Q468" s="394"/>
      <c r="R468" s="394"/>
      <c r="S468" s="394"/>
      <c r="T468" s="394"/>
      <c r="U468" s="391"/>
      <c r="V468" s="392"/>
      <c r="W468" s="392"/>
      <c r="X468" s="391"/>
      <c r="Y468" s="391"/>
      <c r="Z468" s="391"/>
      <c r="AA468" s="392"/>
      <c r="AB468" s="392"/>
      <c r="AC468" s="391"/>
      <c r="AD468" s="391"/>
      <c r="AE468" s="389"/>
      <c r="AF468" s="395"/>
      <c r="AG468" s="395"/>
      <c r="AH468" s="395"/>
      <c r="AL468" s="396"/>
      <c r="AM468" s="396"/>
    </row>
    <row r="469" spans="17:39" ht="81.75" customHeight="1">
      <c r="Q469" s="394"/>
      <c r="R469" s="394"/>
      <c r="S469" s="394"/>
      <c r="T469" s="394"/>
      <c r="U469" s="391"/>
      <c r="V469" s="392"/>
      <c r="W469" s="392"/>
      <c r="X469" s="391"/>
      <c r="Y469" s="391"/>
      <c r="Z469" s="391"/>
      <c r="AA469" s="392"/>
      <c r="AB469" s="392"/>
      <c r="AC469" s="391"/>
      <c r="AD469" s="391"/>
      <c r="AE469" s="389"/>
      <c r="AF469" s="395"/>
      <c r="AG469" s="395"/>
      <c r="AH469" s="395"/>
      <c r="AL469" s="396"/>
      <c r="AM469" s="396"/>
    </row>
    <row r="470" spans="17:39" ht="81.75" customHeight="1">
      <c r="Q470" s="394"/>
      <c r="R470" s="394"/>
      <c r="S470" s="394"/>
      <c r="T470" s="394"/>
      <c r="U470" s="391"/>
      <c r="V470" s="392"/>
      <c r="W470" s="392"/>
      <c r="X470" s="391"/>
      <c r="Y470" s="391"/>
      <c r="Z470" s="391"/>
      <c r="AA470" s="392"/>
      <c r="AB470" s="392"/>
      <c r="AC470" s="391"/>
      <c r="AD470" s="391"/>
      <c r="AE470" s="389"/>
      <c r="AF470" s="395"/>
      <c r="AG470" s="395"/>
      <c r="AH470" s="395"/>
      <c r="AL470" s="396"/>
      <c r="AM470" s="396"/>
    </row>
    <row r="471" spans="17:39" ht="81.75" customHeight="1">
      <c r="Q471" s="394"/>
      <c r="R471" s="394"/>
      <c r="S471" s="394"/>
      <c r="T471" s="394"/>
      <c r="U471" s="391"/>
      <c r="V471" s="392"/>
      <c r="W471" s="392"/>
      <c r="X471" s="391"/>
      <c r="Y471" s="391"/>
      <c r="Z471" s="391"/>
      <c r="AA471" s="392"/>
      <c r="AB471" s="392"/>
      <c r="AC471" s="391"/>
      <c r="AD471" s="391"/>
      <c r="AE471" s="389"/>
      <c r="AF471" s="395"/>
      <c r="AG471" s="395"/>
      <c r="AH471" s="395"/>
      <c r="AL471" s="396"/>
      <c r="AM471" s="396"/>
    </row>
    <row r="472" spans="17:39" ht="81.75" customHeight="1">
      <c r="Q472" s="394"/>
      <c r="R472" s="394"/>
      <c r="S472" s="394"/>
      <c r="T472" s="394"/>
      <c r="U472" s="391"/>
      <c r="V472" s="392"/>
      <c r="W472" s="392"/>
      <c r="X472" s="391"/>
      <c r="Y472" s="391"/>
      <c r="Z472" s="391"/>
      <c r="AA472" s="392"/>
      <c r="AB472" s="392"/>
      <c r="AC472" s="391"/>
      <c r="AD472" s="391"/>
      <c r="AE472" s="389"/>
      <c r="AF472" s="395"/>
      <c r="AG472" s="395"/>
      <c r="AH472" s="395"/>
      <c r="AL472" s="396"/>
      <c r="AM472" s="396"/>
    </row>
    <row r="473" spans="17:39" ht="81.75" customHeight="1">
      <c r="Q473" s="394"/>
      <c r="R473" s="394"/>
      <c r="S473" s="394"/>
      <c r="T473" s="394"/>
      <c r="U473" s="391"/>
      <c r="V473" s="392"/>
      <c r="W473" s="392"/>
      <c r="X473" s="391"/>
      <c r="Y473" s="391"/>
      <c r="Z473" s="391"/>
      <c r="AA473" s="392"/>
      <c r="AB473" s="392"/>
      <c r="AC473" s="391"/>
      <c r="AD473" s="391"/>
      <c r="AE473" s="389"/>
      <c r="AF473" s="395"/>
      <c r="AG473" s="395"/>
      <c r="AH473" s="395"/>
      <c r="AL473" s="396"/>
      <c r="AM473" s="396"/>
    </row>
    <row r="474" spans="17:39" ht="81.75" customHeight="1">
      <c r="Q474" s="394"/>
      <c r="R474" s="394"/>
      <c r="S474" s="394"/>
      <c r="T474" s="394"/>
      <c r="U474" s="391"/>
      <c r="V474" s="392"/>
      <c r="W474" s="392"/>
      <c r="X474" s="391"/>
      <c r="Y474" s="391"/>
      <c r="Z474" s="391"/>
      <c r="AA474" s="392"/>
      <c r="AB474" s="392"/>
      <c r="AC474" s="391"/>
      <c r="AD474" s="391"/>
      <c r="AE474" s="389"/>
      <c r="AF474" s="395"/>
      <c r="AG474" s="395"/>
      <c r="AH474" s="395"/>
      <c r="AL474" s="396"/>
      <c r="AM474" s="396"/>
    </row>
    <row r="475" spans="17:39" ht="81.75" customHeight="1">
      <c r="Q475" s="394"/>
      <c r="R475" s="394"/>
      <c r="S475" s="394"/>
      <c r="T475" s="394"/>
      <c r="U475" s="391"/>
      <c r="V475" s="392"/>
      <c r="W475" s="392"/>
      <c r="X475" s="391"/>
      <c r="Y475" s="391"/>
      <c r="Z475" s="391"/>
      <c r="AA475" s="392"/>
      <c r="AB475" s="392"/>
      <c r="AC475" s="391"/>
      <c r="AD475" s="391"/>
      <c r="AE475" s="389"/>
      <c r="AF475" s="395"/>
      <c r="AG475" s="395"/>
      <c r="AH475" s="395"/>
      <c r="AL475" s="396"/>
      <c r="AM475" s="396"/>
    </row>
    <row r="476" spans="17:39" ht="81.75" customHeight="1">
      <c r="Q476" s="394"/>
      <c r="R476" s="394"/>
      <c r="S476" s="394"/>
      <c r="T476" s="394"/>
      <c r="U476" s="391"/>
      <c r="V476" s="392"/>
      <c r="W476" s="392"/>
      <c r="X476" s="391"/>
      <c r="Y476" s="391"/>
      <c r="Z476" s="391"/>
      <c r="AA476" s="392"/>
      <c r="AB476" s="392"/>
      <c r="AC476" s="391"/>
      <c r="AD476" s="391"/>
      <c r="AE476" s="389"/>
      <c r="AF476" s="395"/>
      <c r="AG476" s="395"/>
      <c r="AH476" s="395"/>
      <c r="AL476" s="396"/>
      <c r="AM476" s="396"/>
    </row>
    <row r="477" spans="17:39" ht="81.75" customHeight="1">
      <c r="Q477" s="394"/>
      <c r="R477" s="394"/>
      <c r="S477" s="394"/>
      <c r="T477" s="394"/>
      <c r="U477" s="391"/>
      <c r="V477" s="392"/>
      <c r="W477" s="392"/>
      <c r="X477" s="391"/>
      <c r="Y477" s="391"/>
      <c r="Z477" s="391"/>
      <c r="AA477" s="392"/>
      <c r="AB477" s="392"/>
      <c r="AC477" s="391"/>
      <c r="AD477" s="391"/>
      <c r="AE477" s="389"/>
      <c r="AF477" s="395"/>
      <c r="AG477" s="395"/>
      <c r="AH477" s="395"/>
      <c r="AL477" s="396"/>
      <c r="AM477" s="396"/>
    </row>
    <row r="478" spans="17:39" ht="81.75" customHeight="1">
      <c r="Q478" s="394"/>
      <c r="R478" s="394"/>
      <c r="S478" s="394"/>
      <c r="T478" s="394"/>
      <c r="U478" s="391"/>
      <c r="V478" s="392"/>
      <c r="W478" s="392"/>
      <c r="X478" s="391"/>
      <c r="Y478" s="391"/>
      <c r="Z478" s="391"/>
      <c r="AA478" s="392"/>
      <c r="AB478" s="392"/>
      <c r="AC478" s="391"/>
      <c r="AD478" s="391"/>
      <c r="AE478" s="389"/>
      <c r="AF478" s="395"/>
      <c r="AG478" s="395"/>
      <c r="AH478" s="395"/>
      <c r="AL478" s="396"/>
      <c r="AM478" s="396"/>
    </row>
    <row r="479" spans="17:39" ht="81.75" customHeight="1">
      <c r="Q479" s="394"/>
      <c r="R479" s="394"/>
      <c r="S479" s="394"/>
      <c r="T479" s="394"/>
      <c r="U479" s="391"/>
      <c r="V479" s="392"/>
      <c r="W479" s="392"/>
      <c r="X479" s="391"/>
      <c r="Y479" s="391"/>
      <c r="Z479" s="391"/>
      <c r="AA479" s="392"/>
      <c r="AB479" s="392"/>
      <c r="AC479" s="391"/>
      <c r="AD479" s="391"/>
      <c r="AE479" s="389"/>
      <c r="AF479" s="395"/>
      <c r="AG479" s="395"/>
      <c r="AH479" s="395"/>
      <c r="AL479" s="396"/>
      <c r="AM479" s="396"/>
    </row>
    <row r="480" spans="17:39" ht="81.75" customHeight="1">
      <c r="Q480" s="394"/>
      <c r="R480" s="394"/>
      <c r="S480" s="394"/>
      <c r="T480" s="394"/>
      <c r="U480" s="391"/>
      <c r="V480" s="392"/>
      <c r="W480" s="392"/>
      <c r="X480" s="391"/>
      <c r="Y480" s="391"/>
      <c r="Z480" s="391"/>
      <c r="AA480" s="392"/>
      <c r="AB480" s="392"/>
      <c r="AC480" s="391"/>
      <c r="AD480" s="391"/>
      <c r="AE480" s="389"/>
      <c r="AF480" s="395"/>
      <c r="AG480" s="395"/>
      <c r="AH480" s="395"/>
      <c r="AL480" s="396"/>
      <c r="AM480" s="396"/>
    </row>
    <row r="481" spans="17:39" ht="81.75" customHeight="1">
      <c r="Q481" s="394"/>
      <c r="R481" s="394"/>
      <c r="S481" s="394"/>
      <c r="T481" s="394"/>
      <c r="U481" s="391"/>
      <c r="V481" s="392"/>
      <c r="W481" s="392"/>
      <c r="X481" s="391"/>
      <c r="Y481" s="391"/>
      <c r="Z481" s="391"/>
      <c r="AA481" s="392"/>
      <c r="AB481" s="392"/>
      <c r="AC481" s="391"/>
      <c r="AD481" s="391"/>
      <c r="AE481" s="389"/>
      <c r="AF481" s="395"/>
      <c r="AG481" s="395"/>
      <c r="AH481" s="395"/>
      <c r="AL481" s="396"/>
      <c r="AM481" s="396"/>
    </row>
    <row r="482" spans="17:39" ht="81.75" customHeight="1">
      <c r="Q482" s="394"/>
      <c r="R482" s="394"/>
      <c r="S482" s="394"/>
      <c r="T482" s="394"/>
      <c r="U482" s="391"/>
      <c r="V482" s="392"/>
      <c r="W482" s="392"/>
      <c r="X482" s="391"/>
      <c r="Y482" s="391"/>
      <c r="Z482" s="391"/>
      <c r="AA482" s="392"/>
      <c r="AB482" s="392"/>
      <c r="AC482" s="391"/>
      <c r="AD482" s="391"/>
      <c r="AE482" s="389"/>
      <c r="AF482" s="395"/>
      <c r="AG482" s="395"/>
      <c r="AH482" s="395"/>
      <c r="AL482" s="396"/>
      <c r="AM482" s="396"/>
    </row>
    <row r="483" spans="17:39" ht="81.75" customHeight="1">
      <c r="Q483" s="394"/>
      <c r="R483" s="394"/>
      <c r="S483" s="394"/>
      <c r="T483" s="394"/>
      <c r="U483" s="391"/>
      <c r="V483" s="392"/>
      <c r="W483" s="392"/>
      <c r="X483" s="391"/>
      <c r="Y483" s="391"/>
      <c r="Z483" s="391"/>
      <c r="AA483" s="392"/>
      <c r="AB483" s="392"/>
      <c r="AC483" s="391"/>
      <c r="AD483" s="391"/>
      <c r="AE483" s="389"/>
      <c r="AF483" s="395"/>
      <c r="AG483" s="395"/>
      <c r="AH483" s="395"/>
      <c r="AL483" s="396"/>
      <c r="AM483" s="396"/>
    </row>
    <row r="484" spans="17:39" ht="81.75" customHeight="1">
      <c r="Q484" s="394"/>
      <c r="R484" s="394"/>
      <c r="S484" s="394"/>
      <c r="T484" s="394"/>
      <c r="U484" s="391"/>
      <c r="V484" s="392"/>
      <c r="W484" s="392"/>
      <c r="X484" s="391"/>
      <c r="Y484" s="391"/>
      <c r="Z484" s="391"/>
      <c r="AA484" s="392"/>
      <c r="AB484" s="392"/>
      <c r="AC484" s="391"/>
      <c r="AD484" s="391"/>
      <c r="AE484" s="389"/>
      <c r="AF484" s="395"/>
      <c r="AG484" s="395"/>
      <c r="AH484" s="395"/>
      <c r="AL484" s="396"/>
      <c r="AM484" s="396"/>
    </row>
    <row r="485" spans="17:39" ht="81.75" customHeight="1">
      <c r="Q485" s="394"/>
      <c r="R485" s="394"/>
      <c r="S485" s="394"/>
      <c r="T485" s="394"/>
      <c r="U485" s="391"/>
      <c r="V485" s="392"/>
      <c r="W485" s="392"/>
      <c r="X485" s="391"/>
      <c r="Y485" s="391"/>
      <c r="Z485" s="391"/>
      <c r="AA485" s="392"/>
      <c r="AB485" s="392"/>
      <c r="AC485" s="391"/>
      <c r="AD485" s="391"/>
      <c r="AE485" s="389"/>
      <c r="AF485" s="395"/>
      <c r="AG485" s="395"/>
      <c r="AH485" s="395"/>
      <c r="AL485" s="396"/>
      <c r="AM485" s="396"/>
    </row>
    <row r="486" spans="17:39" ht="81.75" customHeight="1">
      <c r="Q486" s="394"/>
      <c r="R486" s="394"/>
      <c r="S486" s="394"/>
      <c r="T486" s="394"/>
      <c r="U486" s="391"/>
      <c r="V486" s="392"/>
      <c r="W486" s="392"/>
      <c r="X486" s="391"/>
      <c r="Y486" s="391"/>
      <c r="Z486" s="391"/>
      <c r="AA486" s="392"/>
      <c r="AB486" s="392"/>
      <c r="AC486" s="391"/>
      <c r="AD486" s="391"/>
      <c r="AE486" s="389"/>
      <c r="AF486" s="395"/>
      <c r="AG486" s="395"/>
      <c r="AH486" s="395"/>
      <c r="AL486" s="396"/>
      <c r="AM486" s="396"/>
    </row>
    <row r="487" spans="17:39" ht="81.75" customHeight="1">
      <c r="Q487" s="394"/>
      <c r="R487" s="394"/>
      <c r="S487" s="394"/>
      <c r="T487" s="394"/>
      <c r="U487" s="391"/>
      <c r="V487" s="392"/>
      <c r="W487" s="392"/>
      <c r="X487" s="391"/>
      <c r="Y487" s="391"/>
      <c r="Z487" s="391"/>
      <c r="AA487" s="392"/>
      <c r="AB487" s="392"/>
      <c r="AC487" s="391"/>
      <c r="AD487" s="391"/>
      <c r="AE487" s="389"/>
      <c r="AF487" s="395"/>
      <c r="AG487" s="395"/>
      <c r="AH487" s="395"/>
      <c r="AL487" s="396"/>
      <c r="AM487" s="396"/>
    </row>
    <row r="488" spans="17:39" ht="81.75" customHeight="1">
      <c r="Q488" s="394"/>
      <c r="R488" s="394"/>
      <c r="S488" s="394"/>
      <c r="T488" s="394"/>
      <c r="U488" s="391"/>
      <c r="V488" s="392"/>
      <c r="W488" s="392"/>
      <c r="X488" s="391"/>
      <c r="Y488" s="391"/>
      <c r="Z488" s="391"/>
      <c r="AA488" s="392"/>
      <c r="AB488" s="392"/>
      <c r="AC488" s="391"/>
      <c r="AD488" s="391"/>
      <c r="AE488" s="389"/>
      <c r="AF488" s="395"/>
      <c r="AG488" s="395"/>
      <c r="AH488" s="395"/>
      <c r="AL488" s="396"/>
      <c r="AM488" s="396"/>
    </row>
    <row r="489" spans="17:39" ht="81.75" customHeight="1">
      <c r="Q489" s="394"/>
      <c r="R489" s="394"/>
      <c r="S489" s="394"/>
      <c r="T489" s="394"/>
      <c r="U489" s="391"/>
      <c r="V489" s="392"/>
      <c r="W489" s="392"/>
      <c r="X489" s="391"/>
      <c r="Y489" s="391"/>
      <c r="Z489" s="391"/>
      <c r="AA489" s="392"/>
      <c r="AB489" s="392"/>
      <c r="AC489" s="391"/>
      <c r="AD489" s="391"/>
      <c r="AE489" s="389"/>
      <c r="AF489" s="395"/>
      <c r="AG489" s="395"/>
      <c r="AH489" s="395"/>
      <c r="AL489" s="396"/>
      <c r="AM489" s="396"/>
    </row>
    <row r="490" spans="17:39" ht="81.75" customHeight="1">
      <c r="Q490" s="394"/>
      <c r="R490" s="394"/>
      <c r="S490" s="394"/>
      <c r="T490" s="394"/>
      <c r="U490" s="391"/>
      <c r="V490" s="392"/>
      <c r="W490" s="392"/>
      <c r="X490" s="391"/>
      <c r="Y490" s="391"/>
      <c r="Z490" s="391"/>
      <c r="AA490" s="392"/>
      <c r="AB490" s="392"/>
      <c r="AC490" s="391"/>
      <c r="AD490" s="391"/>
      <c r="AE490" s="389"/>
      <c r="AF490" s="395"/>
      <c r="AG490" s="395"/>
      <c r="AH490" s="395"/>
      <c r="AL490" s="396"/>
      <c r="AM490" s="396"/>
    </row>
    <row r="491" spans="17:39" ht="81.75" customHeight="1">
      <c r="Q491" s="394"/>
      <c r="R491" s="394"/>
      <c r="S491" s="394"/>
      <c r="T491" s="394"/>
      <c r="U491" s="391"/>
      <c r="V491" s="392"/>
      <c r="W491" s="392"/>
      <c r="X491" s="391"/>
      <c r="Y491" s="391"/>
      <c r="Z491" s="391"/>
      <c r="AA491" s="392"/>
      <c r="AB491" s="392"/>
      <c r="AC491" s="391"/>
      <c r="AD491" s="391"/>
      <c r="AE491" s="389"/>
      <c r="AF491" s="395"/>
      <c r="AG491" s="395"/>
      <c r="AH491" s="395"/>
      <c r="AL491" s="396"/>
      <c r="AM491" s="396"/>
    </row>
    <row r="492" spans="17:39" ht="81.75" customHeight="1">
      <c r="Q492" s="394"/>
      <c r="R492" s="394"/>
      <c r="S492" s="394"/>
      <c r="T492" s="394"/>
      <c r="U492" s="391"/>
      <c r="V492" s="392"/>
      <c r="W492" s="392"/>
      <c r="X492" s="391"/>
      <c r="Y492" s="391"/>
      <c r="Z492" s="391"/>
      <c r="AA492" s="392"/>
      <c r="AB492" s="392"/>
      <c r="AC492" s="391"/>
      <c r="AD492" s="391"/>
      <c r="AE492" s="389"/>
      <c r="AF492" s="395"/>
      <c r="AG492" s="395"/>
      <c r="AH492" s="395"/>
      <c r="AL492" s="396"/>
      <c r="AM492" s="396"/>
    </row>
    <row r="493" spans="17:39" ht="81.75" customHeight="1">
      <c r="Q493" s="394"/>
      <c r="R493" s="394"/>
      <c r="S493" s="394"/>
      <c r="T493" s="394"/>
      <c r="U493" s="391"/>
      <c r="V493" s="392"/>
      <c r="W493" s="392"/>
      <c r="X493" s="391"/>
      <c r="Y493" s="391"/>
      <c r="Z493" s="391"/>
      <c r="AA493" s="392"/>
      <c r="AB493" s="392"/>
      <c r="AC493" s="391"/>
      <c r="AD493" s="391"/>
      <c r="AE493" s="389"/>
      <c r="AF493" s="395"/>
      <c r="AG493" s="395"/>
      <c r="AH493" s="395"/>
      <c r="AL493" s="396"/>
      <c r="AM493" s="396"/>
    </row>
    <row r="494" spans="17:39" ht="81.75" customHeight="1">
      <c r="Q494" s="394"/>
      <c r="R494" s="394"/>
      <c r="S494" s="394"/>
      <c r="T494" s="394"/>
      <c r="U494" s="391"/>
      <c r="V494" s="392"/>
      <c r="W494" s="392"/>
      <c r="X494" s="391"/>
      <c r="Y494" s="391"/>
      <c r="Z494" s="391"/>
      <c r="AA494" s="392"/>
      <c r="AB494" s="392"/>
      <c r="AC494" s="391"/>
      <c r="AD494" s="391"/>
      <c r="AE494" s="389"/>
      <c r="AF494" s="395"/>
      <c r="AG494" s="395"/>
      <c r="AH494" s="395"/>
      <c r="AL494" s="396"/>
      <c r="AM494" s="396"/>
    </row>
    <row r="495" spans="17:39" ht="81.75" customHeight="1">
      <c r="Q495" s="394"/>
      <c r="R495" s="394"/>
      <c r="S495" s="394"/>
      <c r="T495" s="394"/>
      <c r="U495" s="391"/>
      <c r="V495" s="392"/>
      <c r="W495" s="392"/>
      <c r="X495" s="391"/>
      <c r="Y495" s="391"/>
      <c r="Z495" s="391"/>
      <c r="AA495" s="392"/>
      <c r="AB495" s="392"/>
      <c r="AC495" s="391"/>
      <c r="AD495" s="391"/>
      <c r="AE495" s="389"/>
      <c r="AF495" s="395"/>
      <c r="AG495" s="395"/>
      <c r="AH495" s="395"/>
      <c r="AL495" s="396"/>
      <c r="AM495" s="396"/>
    </row>
    <row r="496" spans="17:39" ht="81.75" customHeight="1">
      <c r="Q496" s="394"/>
      <c r="R496" s="394"/>
      <c r="S496" s="394"/>
      <c r="T496" s="394"/>
      <c r="U496" s="391"/>
      <c r="V496" s="392"/>
      <c r="W496" s="392"/>
      <c r="X496" s="391"/>
      <c r="Y496" s="391"/>
      <c r="Z496" s="391"/>
      <c r="AA496" s="392"/>
      <c r="AB496" s="392"/>
      <c r="AC496" s="391"/>
      <c r="AD496" s="391"/>
      <c r="AE496" s="389"/>
      <c r="AF496" s="395"/>
      <c r="AG496" s="395"/>
      <c r="AH496" s="395"/>
      <c r="AL496" s="396"/>
      <c r="AM496" s="396"/>
    </row>
    <row r="497" spans="17:39" ht="81.75" customHeight="1">
      <c r="Q497" s="394"/>
      <c r="R497" s="394"/>
      <c r="S497" s="394"/>
      <c r="T497" s="394"/>
      <c r="U497" s="391"/>
      <c r="V497" s="392"/>
      <c r="W497" s="392"/>
      <c r="X497" s="391"/>
      <c r="Y497" s="391"/>
      <c r="Z497" s="391"/>
      <c r="AA497" s="392"/>
      <c r="AB497" s="392"/>
      <c r="AC497" s="391"/>
      <c r="AD497" s="391"/>
      <c r="AE497" s="389"/>
      <c r="AF497" s="395"/>
      <c r="AG497" s="395"/>
      <c r="AH497" s="395"/>
      <c r="AL497" s="396"/>
      <c r="AM497" s="396"/>
    </row>
    <row r="498" spans="17:39" ht="81.75" customHeight="1">
      <c r="Q498" s="394"/>
      <c r="R498" s="394"/>
      <c r="S498" s="394"/>
      <c r="T498" s="394"/>
      <c r="U498" s="391"/>
      <c r="V498" s="392"/>
      <c r="W498" s="392"/>
      <c r="X498" s="391"/>
      <c r="Y498" s="391"/>
      <c r="Z498" s="391"/>
      <c r="AA498" s="392"/>
      <c r="AB498" s="392"/>
      <c r="AC498" s="391"/>
      <c r="AD498" s="391"/>
      <c r="AE498" s="389"/>
      <c r="AF498" s="395"/>
      <c r="AG498" s="395"/>
      <c r="AH498" s="395"/>
      <c r="AL498" s="396"/>
      <c r="AM498" s="396"/>
    </row>
    <row r="499" spans="17:39" ht="81.75" customHeight="1">
      <c r="Q499" s="394"/>
      <c r="R499" s="394"/>
      <c r="S499" s="394"/>
      <c r="T499" s="394"/>
      <c r="U499" s="391"/>
      <c r="V499" s="392"/>
      <c r="W499" s="392"/>
      <c r="X499" s="391"/>
      <c r="Y499" s="391"/>
      <c r="Z499" s="391"/>
      <c r="AA499" s="392"/>
      <c r="AB499" s="392"/>
      <c r="AC499" s="391"/>
      <c r="AD499" s="391"/>
      <c r="AE499" s="389"/>
      <c r="AF499" s="395"/>
      <c r="AG499" s="395"/>
      <c r="AH499" s="395"/>
      <c r="AL499" s="396"/>
      <c r="AM499" s="396"/>
    </row>
    <row r="500" spans="17:39" ht="81.75" customHeight="1">
      <c r="Q500" s="394"/>
      <c r="R500" s="394"/>
      <c r="S500" s="394"/>
      <c r="T500" s="394"/>
      <c r="U500" s="391"/>
      <c r="V500" s="392"/>
      <c r="W500" s="392"/>
      <c r="X500" s="391"/>
      <c r="Y500" s="391"/>
      <c r="Z500" s="391"/>
      <c r="AA500" s="392"/>
      <c r="AB500" s="392"/>
      <c r="AC500" s="391"/>
      <c r="AD500" s="391"/>
      <c r="AE500" s="389"/>
      <c r="AF500" s="395"/>
      <c r="AG500" s="395"/>
      <c r="AH500" s="395"/>
      <c r="AL500" s="396"/>
      <c r="AM500" s="396"/>
    </row>
    <row r="501" spans="17:39" ht="81.75" customHeight="1">
      <c r="Q501" s="394"/>
      <c r="R501" s="394"/>
      <c r="S501" s="394"/>
      <c r="T501" s="394"/>
      <c r="U501" s="391"/>
      <c r="V501" s="392"/>
      <c r="W501" s="392"/>
      <c r="X501" s="391"/>
      <c r="Y501" s="391"/>
      <c r="Z501" s="391"/>
      <c r="AA501" s="392"/>
      <c r="AB501" s="392"/>
      <c r="AC501" s="391"/>
      <c r="AD501" s="391"/>
      <c r="AE501" s="389"/>
      <c r="AF501" s="395"/>
      <c r="AG501" s="395"/>
      <c r="AH501" s="395"/>
      <c r="AL501" s="396"/>
      <c r="AM501" s="396"/>
    </row>
    <row r="502" spans="17:39" ht="81.75" customHeight="1">
      <c r="Q502" s="394"/>
      <c r="R502" s="394"/>
      <c r="S502" s="394"/>
      <c r="T502" s="394"/>
      <c r="U502" s="391"/>
      <c r="V502" s="392"/>
      <c r="W502" s="392"/>
      <c r="X502" s="391"/>
      <c r="Y502" s="391"/>
      <c r="Z502" s="391"/>
      <c r="AA502" s="392"/>
      <c r="AB502" s="392"/>
      <c r="AC502" s="391"/>
      <c r="AD502" s="391"/>
      <c r="AE502" s="389"/>
      <c r="AF502" s="395"/>
      <c r="AG502" s="395"/>
      <c r="AH502" s="395"/>
      <c r="AL502" s="396"/>
      <c r="AM502" s="396"/>
    </row>
    <row r="503" spans="17:39" ht="81.75" customHeight="1">
      <c r="Q503" s="394"/>
      <c r="R503" s="394"/>
      <c r="S503" s="394"/>
      <c r="T503" s="394"/>
      <c r="U503" s="391"/>
      <c r="V503" s="392"/>
      <c r="W503" s="392"/>
      <c r="X503" s="391"/>
      <c r="Y503" s="391"/>
      <c r="Z503" s="391"/>
      <c r="AA503" s="392"/>
      <c r="AB503" s="392"/>
      <c r="AC503" s="391"/>
      <c r="AD503" s="391"/>
      <c r="AE503" s="389"/>
      <c r="AF503" s="395"/>
      <c r="AG503" s="395"/>
      <c r="AH503" s="395"/>
      <c r="AL503" s="396"/>
      <c r="AM503" s="396"/>
    </row>
    <row r="504" spans="17:39" ht="81.75" customHeight="1">
      <c r="Q504" s="394"/>
      <c r="R504" s="394"/>
      <c r="S504" s="394"/>
      <c r="T504" s="394"/>
      <c r="U504" s="391"/>
      <c r="V504" s="392"/>
      <c r="W504" s="392"/>
      <c r="X504" s="391"/>
      <c r="Y504" s="391"/>
      <c r="Z504" s="391"/>
      <c r="AA504" s="392"/>
      <c r="AB504" s="392"/>
      <c r="AC504" s="391"/>
      <c r="AD504" s="391"/>
      <c r="AE504" s="389"/>
      <c r="AF504" s="395"/>
      <c r="AG504" s="395"/>
      <c r="AH504" s="395"/>
      <c r="AL504" s="396"/>
      <c r="AM504" s="396"/>
    </row>
    <row r="505" spans="17:39" ht="81.75" customHeight="1">
      <c r="Q505" s="394"/>
      <c r="R505" s="394"/>
      <c r="S505" s="394"/>
      <c r="T505" s="394"/>
      <c r="U505" s="391"/>
      <c r="V505" s="392"/>
      <c r="W505" s="392"/>
      <c r="X505" s="391"/>
      <c r="Y505" s="391"/>
      <c r="Z505" s="391"/>
      <c r="AA505" s="392"/>
      <c r="AB505" s="392"/>
      <c r="AC505" s="391"/>
      <c r="AD505" s="391"/>
      <c r="AE505" s="389"/>
      <c r="AF505" s="395"/>
      <c r="AG505" s="395"/>
      <c r="AH505" s="395"/>
      <c r="AL505" s="396"/>
      <c r="AM505" s="396"/>
    </row>
    <row r="506" spans="17:39" ht="81.75" customHeight="1">
      <c r="Q506" s="394"/>
      <c r="R506" s="394"/>
      <c r="S506" s="394"/>
      <c r="T506" s="394"/>
      <c r="U506" s="391"/>
      <c r="V506" s="392"/>
      <c r="W506" s="392"/>
      <c r="X506" s="391"/>
      <c r="Y506" s="391"/>
      <c r="Z506" s="391"/>
      <c r="AA506" s="392"/>
      <c r="AB506" s="392"/>
      <c r="AC506" s="391"/>
      <c r="AD506" s="391"/>
      <c r="AE506" s="389"/>
      <c r="AF506" s="395"/>
      <c r="AG506" s="395"/>
      <c r="AH506" s="395"/>
      <c r="AL506" s="396"/>
      <c r="AM506" s="396"/>
    </row>
    <row r="507" spans="17:39" ht="81.75" customHeight="1">
      <c r="Q507" s="394"/>
      <c r="R507" s="394"/>
      <c r="S507" s="394"/>
      <c r="T507" s="394"/>
      <c r="U507" s="391"/>
      <c r="V507" s="392"/>
      <c r="W507" s="392"/>
      <c r="X507" s="391"/>
      <c r="Y507" s="391"/>
      <c r="Z507" s="391"/>
      <c r="AA507" s="392"/>
      <c r="AB507" s="392"/>
      <c r="AC507" s="391"/>
      <c r="AD507" s="391"/>
      <c r="AE507" s="389"/>
      <c r="AF507" s="395"/>
      <c r="AG507" s="395"/>
      <c r="AH507" s="395"/>
      <c r="AL507" s="396"/>
      <c r="AM507" s="396"/>
    </row>
    <row r="508" spans="17:39" ht="81.75" customHeight="1">
      <c r="Q508" s="394"/>
      <c r="R508" s="394"/>
      <c r="S508" s="394"/>
      <c r="T508" s="394"/>
      <c r="U508" s="391"/>
      <c r="V508" s="392"/>
      <c r="W508" s="392"/>
      <c r="X508" s="391"/>
      <c r="Y508" s="391"/>
      <c r="Z508" s="391"/>
      <c r="AA508" s="392"/>
      <c r="AB508" s="392"/>
      <c r="AC508" s="391"/>
      <c r="AD508" s="391"/>
      <c r="AE508" s="389"/>
      <c r="AF508" s="395"/>
      <c r="AG508" s="395"/>
      <c r="AH508" s="395"/>
      <c r="AL508" s="396"/>
      <c r="AM508" s="396"/>
    </row>
    <row r="509" spans="17:39" ht="81.75" customHeight="1">
      <c r="Q509" s="394"/>
      <c r="R509" s="394"/>
      <c r="S509" s="394"/>
      <c r="T509" s="394"/>
      <c r="U509" s="391"/>
      <c r="V509" s="392"/>
      <c r="W509" s="392"/>
      <c r="X509" s="391"/>
      <c r="Y509" s="391"/>
      <c r="Z509" s="391"/>
      <c r="AA509" s="392"/>
      <c r="AB509" s="392"/>
      <c r="AC509" s="391"/>
      <c r="AD509" s="391"/>
      <c r="AE509" s="389"/>
      <c r="AF509" s="395"/>
      <c r="AG509" s="395"/>
      <c r="AH509" s="395"/>
      <c r="AL509" s="396"/>
      <c r="AM509" s="396"/>
    </row>
    <row r="510" spans="17:39" ht="81.75" customHeight="1">
      <c r="Q510" s="394"/>
      <c r="R510" s="394"/>
      <c r="S510" s="394"/>
      <c r="T510" s="394"/>
      <c r="U510" s="391"/>
      <c r="V510" s="392"/>
      <c r="W510" s="392"/>
      <c r="X510" s="391"/>
      <c r="Y510" s="391"/>
      <c r="Z510" s="391"/>
      <c r="AA510" s="392"/>
      <c r="AB510" s="392"/>
      <c r="AC510" s="391"/>
      <c r="AD510" s="391"/>
      <c r="AE510" s="389"/>
      <c r="AF510" s="395"/>
      <c r="AG510" s="395"/>
      <c r="AH510" s="395"/>
      <c r="AL510" s="396"/>
      <c r="AM510" s="396"/>
    </row>
    <row r="511" spans="17:39" ht="81.75" customHeight="1">
      <c r="Q511" s="394"/>
      <c r="R511" s="394"/>
      <c r="S511" s="394"/>
      <c r="T511" s="394"/>
      <c r="U511" s="391"/>
      <c r="V511" s="392"/>
      <c r="W511" s="392"/>
      <c r="X511" s="391"/>
      <c r="Y511" s="391"/>
      <c r="Z511" s="391"/>
      <c r="AA511" s="392"/>
      <c r="AB511" s="392"/>
      <c r="AC511" s="391"/>
      <c r="AD511" s="391"/>
      <c r="AE511" s="389"/>
      <c r="AF511" s="395"/>
      <c r="AG511" s="395"/>
      <c r="AH511" s="395"/>
      <c r="AL511" s="396"/>
      <c r="AM511" s="396"/>
    </row>
    <row r="512" spans="17:39" ht="81.75" customHeight="1">
      <c r="Q512" s="394"/>
      <c r="R512" s="394"/>
      <c r="S512" s="394"/>
      <c r="T512" s="394"/>
      <c r="U512" s="391"/>
      <c r="V512" s="392"/>
      <c r="W512" s="392"/>
      <c r="X512" s="391"/>
      <c r="Y512" s="391"/>
      <c r="Z512" s="391"/>
      <c r="AA512" s="392"/>
      <c r="AB512" s="392"/>
      <c r="AC512" s="391"/>
      <c r="AD512" s="391"/>
      <c r="AE512" s="389"/>
      <c r="AF512" s="395"/>
      <c r="AG512" s="395"/>
      <c r="AH512" s="395"/>
      <c r="AL512" s="396"/>
      <c r="AM512" s="396"/>
    </row>
    <row r="513" spans="17:39" ht="81.75" customHeight="1">
      <c r="Q513" s="394"/>
      <c r="R513" s="394"/>
      <c r="S513" s="394"/>
      <c r="T513" s="394"/>
      <c r="U513" s="391"/>
      <c r="V513" s="392"/>
      <c r="W513" s="392"/>
      <c r="X513" s="391"/>
      <c r="Y513" s="391"/>
      <c r="Z513" s="391"/>
      <c r="AA513" s="392"/>
      <c r="AB513" s="392"/>
      <c r="AC513" s="391"/>
      <c r="AD513" s="391"/>
      <c r="AE513" s="389"/>
      <c r="AF513" s="395"/>
      <c r="AG513" s="395"/>
      <c r="AH513" s="395"/>
      <c r="AL513" s="396"/>
      <c r="AM513" s="396"/>
    </row>
    <row r="514" spans="17:39" ht="81.75" customHeight="1">
      <c r="Q514" s="394"/>
      <c r="R514" s="394"/>
      <c r="S514" s="394"/>
      <c r="T514" s="394"/>
      <c r="U514" s="391"/>
      <c r="V514" s="392"/>
      <c r="W514" s="392"/>
      <c r="X514" s="391"/>
      <c r="Y514" s="391"/>
      <c r="Z514" s="391"/>
      <c r="AA514" s="392"/>
      <c r="AB514" s="392"/>
      <c r="AC514" s="391"/>
      <c r="AD514" s="391"/>
      <c r="AE514" s="389"/>
      <c r="AF514" s="395"/>
      <c r="AG514" s="395"/>
      <c r="AH514" s="395"/>
      <c r="AL514" s="396"/>
      <c r="AM514" s="396"/>
    </row>
    <row r="515" spans="17:39" ht="81.75" customHeight="1">
      <c r="Q515" s="394"/>
      <c r="R515" s="394"/>
      <c r="S515" s="394"/>
      <c r="T515" s="394"/>
      <c r="U515" s="391"/>
      <c r="V515" s="392"/>
      <c r="W515" s="392"/>
      <c r="X515" s="391"/>
      <c r="Y515" s="391"/>
      <c r="Z515" s="391"/>
      <c r="AA515" s="392"/>
      <c r="AB515" s="392"/>
      <c r="AC515" s="391"/>
      <c r="AD515" s="391"/>
      <c r="AE515" s="389"/>
      <c r="AF515" s="395"/>
      <c r="AG515" s="395"/>
      <c r="AH515" s="395"/>
      <c r="AL515" s="396"/>
      <c r="AM515" s="396"/>
    </row>
    <row r="516" spans="17:39" ht="81.75" customHeight="1">
      <c r="Q516" s="394"/>
      <c r="R516" s="394"/>
      <c r="S516" s="394"/>
      <c r="T516" s="394"/>
      <c r="U516" s="391"/>
      <c r="V516" s="392"/>
      <c r="W516" s="392"/>
      <c r="X516" s="391"/>
      <c r="Y516" s="391"/>
      <c r="Z516" s="391"/>
      <c r="AA516" s="392"/>
      <c r="AB516" s="392"/>
      <c r="AC516" s="391"/>
      <c r="AD516" s="391"/>
      <c r="AE516" s="389"/>
      <c r="AF516" s="395"/>
      <c r="AG516" s="395"/>
      <c r="AH516" s="395"/>
      <c r="AL516" s="396"/>
      <c r="AM516" s="396"/>
    </row>
    <row r="517" spans="17:39" ht="81.75" customHeight="1">
      <c r="Q517" s="394"/>
      <c r="R517" s="394"/>
      <c r="S517" s="394"/>
      <c r="T517" s="394"/>
      <c r="U517" s="391"/>
      <c r="V517" s="392"/>
      <c r="W517" s="392"/>
      <c r="X517" s="391"/>
      <c r="Y517" s="391"/>
      <c r="Z517" s="391"/>
      <c r="AA517" s="392"/>
      <c r="AB517" s="392"/>
      <c r="AC517" s="391"/>
      <c r="AD517" s="391"/>
      <c r="AE517" s="389"/>
      <c r="AF517" s="395"/>
      <c r="AG517" s="395"/>
      <c r="AH517" s="395"/>
      <c r="AL517" s="396"/>
      <c r="AM517" s="396"/>
    </row>
    <row r="518" spans="17:39" ht="81.75" customHeight="1">
      <c r="Q518" s="394"/>
      <c r="R518" s="394"/>
      <c r="S518" s="394"/>
      <c r="T518" s="394"/>
      <c r="U518" s="391"/>
      <c r="V518" s="392"/>
      <c r="W518" s="392"/>
      <c r="X518" s="391"/>
      <c r="Y518" s="391"/>
      <c r="Z518" s="391"/>
      <c r="AA518" s="392"/>
      <c r="AB518" s="392"/>
      <c r="AC518" s="391"/>
      <c r="AD518" s="391"/>
      <c r="AE518" s="389"/>
      <c r="AF518" s="395"/>
      <c r="AG518" s="395"/>
      <c r="AH518" s="395"/>
      <c r="AL518" s="396"/>
      <c r="AM518" s="396"/>
    </row>
    <row r="519" spans="17:39" ht="81.75" customHeight="1">
      <c r="Q519" s="394"/>
      <c r="R519" s="394"/>
      <c r="S519" s="394"/>
      <c r="T519" s="394"/>
      <c r="U519" s="391"/>
      <c r="V519" s="392"/>
      <c r="W519" s="392"/>
      <c r="X519" s="391"/>
      <c r="Y519" s="391"/>
      <c r="Z519" s="391"/>
      <c r="AA519" s="392"/>
      <c r="AB519" s="392"/>
      <c r="AC519" s="391"/>
      <c r="AD519" s="391"/>
      <c r="AE519" s="389"/>
      <c r="AF519" s="395"/>
      <c r="AG519" s="395"/>
      <c r="AH519" s="395"/>
      <c r="AL519" s="396"/>
      <c r="AM519" s="396"/>
    </row>
    <row r="520" spans="17:39" ht="81.75" customHeight="1">
      <c r="Q520" s="394"/>
      <c r="R520" s="394"/>
      <c r="S520" s="394"/>
      <c r="T520" s="394"/>
      <c r="U520" s="391"/>
      <c r="V520" s="392"/>
      <c r="W520" s="392"/>
      <c r="X520" s="391"/>
      <c r="Y520" s="391"/>
      <c r="Z520" s="391"/>
      <c r="AA520" s="392"/>
      <c r="AB520" s="392"/>
      <c r="AC520" s="391"/>
      <c r="AD520" s="391"/>
      <c r="AE520" s="389"/>
      <c r="AF520" s="395"/>
      <c r="AG520" s="395"/>
      <c r="AH520" s="395"/>
      <c r="AL520" s="396"/>
      <c r="AM520" s="396"/>
    </row>
    <row r="521" spans="17:39" ht="81.75" customHeight="1">
      <c r="Q521" s="394"/>
      <c r="R521" s="394"/>
      <c r="S521" s="394"/>
      <c r="T521" s="394"/>
      <c r="U521" s="391"/>
      <c r="V521" s="392"/>
      <c r="W521" s="392"/>
      <c r="X521" s="391"/>
      <c r="Y521" s="391"/>
      <c r="Z521" s="391"/>
      <c r="AA521" s="392"/>
      <c r="AB521" s="392"/>
      <c r="AC521" s="391"/>
      <c r="AD521" s="391"/>
      <c r="AE521" s="389"/>
      <c r="AF521" s="395"/>
      <c r="AG521" s="395"/>
      <c r="AH521" s="395"/>
      <c r="AL521" s="396"/>
      <c r="AM521" s="396"/>
    </row>
    <row r="522" spans="17:39" ht="81.75" customHeight="1">
      <c r="Q522" s="394"/>
      <c r="R522" s="394"/>
      <c r="S522" s="394"/>
      <c r="T522" s="394"/>
      <c r="U522" s="391"/>
      <c r="V522" s="392"/>
      <c r="W522" s="392"/>
      <c r="X522" s="391"/>
      <c r="Y522" s="391"/>
      <c r="Z522" s="391"/>
      <c r="AA522" s="392"/>
      <c r="AB522" s="392"/>
      <c r="AC522" s="391"/>
      <c r="AD522" s="391"/>
      <c r="AE522" s="389"/>
      <c r="AF522" s="395"/>
      <c r="AG522" s="395"/>
      <c r="AH522" s="395"/>
      <c r="AL522" s="396"/>
      <c r="AM522" s="396"/>
    </row>
    <row r="523" spans="17:39" ht="81.75" customHeight="1">
      <c r="Q523" s="394"/>
      <c r="R523" s="394"/>
      <c r="S523" s="394"/>
      <c r="T523" s="394"/>
      <c r="U523" s="391"/>
      <c r="V523" s="392"/>
      <c r="W523" s="392"/>
      <c r="X523" s="391"/>
      <c r="Y523" s="391"/>
      <c r="Z523" s="391"/>
      <c r="AA523" s="392"/>
      <c r="AB523" s="392"/>
      <c r="AC523" s="391"/>
      <c r="AD523" s="391"/>
      <c r="AE523" s="389"/>
      <c r="AF523" s="395"/>
      <c r="AG523" s="395"/>
      <c r="AH523" s="395"/>
      <c r="AL523" s="396"/>
      <c r="AM523" s="396"/>
    </row>
    <row r="524" spans="17:39" ht="81.75" customHeight="1">
      <c r="Q524" s="394"/>
      <c r="R524" s="394"/>
      <c r="S524" s="394"/>
      <c r="T524" s="394"/>
      <c r="U524" s="391"/>
      <c r="V524" s="392"/>
      <c r="W524" s="392"/>
      <c r="X524" s="391"/>
      <c r="Y524" s="391"/>
      <c r="Z524" s="391"/>
      <c r="AA524" s="392"/>
      <c r="AB524" s="392"/>
      <c r="AC524" s="391"/>
      <c r="AD524" s="391"/>
      <c r="AE524" s="389"/>
      <c r="AF524" s="395"/>
      <c r="AG524" s="395"/>
      <c r="AH524" s="395"/>
      <c r="AL524" s="396"/>
      <c r="AM524" s="396"/>
    </row>
    <row r="525" spans="17:39" ht="81.75" customHeight="1">
      <c r="Q525" s="394"/>
      <c r="R525" s="394"/>
      <c r="S525" s="394"/>
      <c r="T525" s="394"/>
      <c r="U525" s="391"/>
      <c r="V525" s="392"/>
      <c r="W525" s="392"/>
      <c r="X525" s="391"/>
      <c r="Y525" s="391"/>
      <c r="Z525" s="391"/>
      <c r="AA525" s="392"/>
      <c r="AB525" s="392"/>
      <c r="AC525" s="391"/>
      <c r="AD525" s="391"/>
      <c r="AE525" s="389"/>
      <c r="AF525" s="395"/>
      <c r="AG525" s="395"/>
      <c r="AH525" s="395"/>
      <c r="AL525" s="396"/>
      <c r="AM525" s="396"/>
    </row>
    <row r="526" spans="17:39" ht="81.75" customHeight="1">
      <c r="Q526" s="394"/>
      <c r="R526" s="394"/>
      <c r="S526" s="394"/>
      <c r="T526" s="394"/>
      <c r="U526" s="391"/>
      <c r="V526" s="392"/>
      <c r="W526" s="392"/>
      <c r="X526" s="391"/>
      <c r="Y526" s="391"/>
      <c r="Z526" s="391"/>
      <c r="AA526" s="392"/>
      <c r="AB526" s="392"/>
      <c r="AC526" s="391"/>
      <c r="AD526" s="391"/>
      <c r="AE526" s="389"/>
      <c r="AF526" s="395"/>
      <c r="AG526" s="395"/>
      <c r="AH526" s="395"/>
      <c r="AL526" s="396"/>
      <c r="AM526" s="396"/>
    </row>
    <row r="527" spans="17:39" ht="81.75" customHeight="1">
      <c r="Q527" s="394"/>
      <c r="R527" s="394"/>
      <c r="S527" s="394"/>
      <c r="T527" s="394"/>
      <c r="U527" s="391"/>
      <c r="V527" s="392"/>
      <c r="W527" s="392"/>
      <c r="X527" s="391"/>
      <c r="Y527" s="391"/>
      <c r="Z527" s="391"/>
      <c r="AA527" s="392"/>
      <c r="AB527" s="392"/>
      <c r="AC527" s="391"/>
      <c r="AD527" s="391"/>
      <c r="AE527" s="389"/>
      <c r="AF527" s="395"/>
      <c r="AG527" s="395"/>
      <c r="AH527" s="395"/>
      <c r="AL527" s="396"/>
      <c r="AM527" s="396"/>
    </row>
    <row r="528" spans="17:39" ht="81.75" customHeight="1">
      <c r="Q528" s="394"/>
      <c r="R528" s="394"/>
      <c r="S528" s="394"/>
      <c r="T528" s="394"/>
      <c r="U528" s="391"/>
      <c r="V528" s="392"/>
      <c r="W528" s="392"/>
      <c r="X528" s="391"/>
      <c r="Y528" s="391"/>
      <c r="Z528" s="391"/>
      <c r="AA528" s="392"/>
      <c r="AB528" s="392"/>
      <c r="AC528" s="391"/>
      <c r="AD528" s="391"/>
      <c r="AE528" s="389"/>
      <c r="AF528" s="395"/>
      <c r="AG528" s="395"/>
      <c r="AH528" s="395"/>
      <c r="AL528" s="396"/>
      <c r="AM528" s="396"/>
    </row>
    <row r="529" spans="17:39" ht="81.75" customHeight="1">
      <c r="Q529" s="394"/>
      <c r="R529" s="394"/>
      <c r="S529" s="394"/>
      <c r="T529" s="394"/>
      <c r="U529" s="391"/>
      <c r="V529" s="392"/>
      <c r="W529" s="392"/>
      <c r="X529" s="391"/>
      <c r="Y529" s="391"/>
      <c r="Z529" s="391"/>
      <c r="AA529" s="392"/>
      <c r="AB529" s="392"/>
      <c r="AC529" s="391"/>
      <c r="AD529" s="391"/>
      <c r="AE529" s="389"/>
      <c r="AF529" s="395"/>
      <c r="AG529" s="395"/>
      <c r="AH529" s="395"/>
      <c r="AL529" s="396"/>
      <c r="AM529" s="396"/>
    </row>
    <row r="530" spans="17:39" ht="81.75" customHeight="1">
      <c r="Q530" s="394"/>
      <c r="R530" s="394"/>
      <c r="S530" s="394"/>
      <c r="T530" s="394"/>
      <c r="U530" s="391"/>
      <c r="V530" s="392"/>
      <c r="W530" s="392"/>
      <c r="X530" s="391"/>
      <c r="Y530" s="391"/>
      <c r="Z530" s="391"/>
      <c r="AA530" s="392"/>
      <c r="AB530" s="392"/>
      <c r="AC530" s="391"/>
      <c r="AD530" s="391"/>
      <c r="AE530" s="389"/>
      <c r="AF530" s="395"/>
      <c r="AG530" s="395"/>
      <c r="AH530" s="395"/>
      <c r="AL530" s="396"/>
      <c r="AM530" s="396"/>
    </row>
    <row r="531" spans="17:39" ht="81.75" customHeight="1">
      <c r="Q531" s="394"/>
      <c r="R531" s="394"/>
      <c r="S531" s="394"/>
      <c r="T531" s="394"/>
      <c r="U531" s="391"/>
      <c r="V531" s="392"/>
      <c r="W531" s="392"/>
      <c r="X531" s="391"/>
      <c r="Y531" s="391"/>
      <c r="Z531" s="391"/>
      <c r="AA531" s="392"/>
      <c r="AB531" s="392"/>
      <c r="AC531" s="391"/>
      <c r="AD531" s="391"/>
      <c r="AE531" s="389"/>
      <c r="AF531" s="395"/>
      <c r="AG531" s="395"/>
      <c r="AH531" s="395"/>
      <c r="AL531" s="396"/>
      <c r="AM531" s="396"/>
    </row>
    <row r="532" spans="17:39" ht="81.75" customHeight="1">
      <c r="Q532" s="394"/>
      <c r="R532" s="394"/>
      <c r="S532" s="394"/>
      <c r="T532" s="394"/>
      <c r="U532" s="391"/>
      <c r="V532" s="392"/>
      <c r="W532" s="392"/>
      <c r="X532" s="391"/>
      <c r="Y532" s="391"/>
      <c r="Z532" s="391"/>
      <c r="AA532" s="392"/>
      <c r="AB532" s="392"/>
      <c r="AC532" s="391"/>
      <c r="AD532" s="391"/>
      <c r="AE532" s="389"/>
      <c r="AF532" s="395"/>
      <c r="AG532" s="395"/>
      <c r="AH532" s="395"/>
      <c r="AL532" s="396"/>
      <c r="AM532" s="396"/>
    </row>
    <row r="533" spans="17:39" ht="81.75" customHeight="1">
      <c r="Q533" s="394"/>
      <c r="R533" s="394"/>
      <c r="S533" s="394"/>
      <c r="T533" s="394"/>
      <c r="U533" s="391"/>
      <c r="V533" s="392"/>
      <c r="W533" s="392"/>
      <c r="X533" s="391"/>
      <c r="Y533" s="391"/>
      <c r="Z533" s="391"/>
      <c r="AA533" s="392"/>
      <c r="AB533" s="392"/>
      <c r="AC533" s="391"/>
      <c r="AD533" s="391"/>
      <c r="AE533" s="389"/>
      <c r="AF533" s="395"/>
      <c r="AG533" s="395"/>
      <c r="AH533" s="395"/>
      <c r="AL533" s="396"/>
      <c r="AM533" s="396"/>
    </row>
    <row r="534" spans="17:39" ht="81.75" customHeight="1">
      <c r="Q534" s="394"/>
      <c r="R534" s="394"/>
      <c r="S534" s="394"/>
      <c r="T534" s="394"/>
      <c r="U534" s="391"/>
      <c r="V534" s="392"/>
      <c r="W534" s="392"/>
      <c r="X534" s="391"/>
      <c r="Y534" s="391"/>
      <c r="Z534" s="391"/>
      <c r="AA534" s="392"/>
      <c r="AB534" s="392"/>
      <c r="AC534" s="391"/>
      <c r="AD534" s="391"/>
      <c r="AE534" s="389"/>
      <c r="AF534" s="395"/>
      <c r="AG534" s="395"/>
      <c r="AH534" s="395"/>
      <c r="AL534" s="396"/>
      <c r="AM534" s="396"/>
    </row>
    <row r="535" spans="17:39" ht="81.75" customHeight="1">
      <c r="Q535" s="394"/>
      <c r="R535" s="394"/>
      <c r="S535" s="394"/>
      <c r="T535" s="394"/>
      <c r="U535" s="391"/>
      <c r="V535" s="392"/>
      <c r="W535" s="392"/>
      <c r="X535" s="391"/>
      <c r="Y535" s="391"/>
      <c r="Z535" s="391"/>
      <c r="AA535" s="392"/>
      <c r="AB535" s="392"/>
      <c r="AC535" s="391"/>
      <c r="AD535" s="391"/>
      <c r="AE535" s="389"/>
      <c r="AF535" s="395"/>
      <c r="AG535" s="395"/>
      <c r="AH535" s="395"/>
      <c r="AL535" s="396"/>
      <c r="AM535" s="396"/>
    </row>
    <row r="536" spans="17:39" ht="81.75" customHeight="1">
      <c r="Q536" s="394"/>
      <c r="R536" s="394"/>
      <c r="S536" s="394"/>
      <c r="T536" s="394"/>
      <c r="U536" s="391"/>
      <c r="V536" s="392"/>
      <c r="W536" s="392"/>
      <c r="X536" s="391"/>
      <c r="Y536" s="391"/>
      <c r="Z536" s="391"/>
      <c r="AA536" s="392"/>
      <c r="AB536" s="392"/>
      <c r="AC536" s="391"/>
      <c r="AD536" s="391"/>
      <c r="AE536" s="389"/>
      <c r="AF536" s="395"/>
      <c r="AG536" s="395"/>
      <c r="AH536" s="395"/>
      <c r="AL536" s="396"/>
      <c r="AM536" s="396"/>
    </row>
    <row r="537" spans="17:39" ht="81.75" customHeight="1">
      <c r="Q537" s="394"/>
      <c r="R537" s="394"/>
      <c r="S537" s="394"/>
      <c r="T537" s="394"/>
      <c r="U537" s="391"/>
      <c r="V537" s="392"/>
      <c r="W537" s="392"/>
      <c r="X537" s="391"/>
      <c r="Y537" s="391"/>
      <c r="Z537" s="391"/>
      <c r="AA537" s="392"/>
      <c r="AB537" s="392"/>
      <c r="AC537" s="391"/>
      <c r="AD537" s="391"/>
      <c r="AE537" s="389"/>
      <c r="AF537" s="395"/>
      <c r="AG537" s="395"/>
      <c r="AH537" s="395"/>
      <c r="AL537" s="396"/>
      <c r="AM537" s="396"/>
    </row>
    <row r="538" spans="17:39" ht="81.75" customHeight="1">
      <c r="Q538" s="394"/>
      <c r="R538" s="394"/>
      <c r="S538" s="394"/>
      <c r="T538" s="394"/>
      <c r="U538" s="391"/>
      <c r="V538" s="392"/>
      <c r="W538" s="392"/>
      <c r="X538" s="391"/>
      <c r="Y538" s="391"/>
      <c r="Z538" s="391"/>
      <c r="AA538" s="392"/>
      <c r="AB538" s="392"/>
      <c r="AC538" s="391"/>
      <c r="AD538" s="391"/>
      <c r="AE538" s="389"/>
      <c r="AF538" s="395"/>
      <c r="AG538" s="395"/>
      <c r="AH538" s="395"/>
      <c r="AL538" s="396"/>
      <c r="AM538" s="396"/>
    </row>
    <row r="539" spans="17:39" ht="81.75" customHeight="1">
      <c r="Q539" s="394"/>
      <c r="R539" s="394"/>
      <c r="S539" s="394"/>
      <c r="T539" s="394"/>
      <c r="U539" s="391"/>
      <c r="V539" s="392"/>
      <c r="W539" s="392"/>
      <c r="X539" s="391"/>
      <c r="Y539" s="391"/>
      <c r="Z539" s="391"/>
      <c r="AA539" s="392"/>
      <c r="AB539" s="392"/>
      <c r="AC539" s="391"/>
      <c r="AD539" s="391"/>
      <c r="AE539" s="389"/>
      <c r="AF539" s="395"/>
      <c r="AG539" s="395"/>
      <c r="AH539" s="395"/>
      <c r="AL539" s="396"/>
      <c r="AM539" s="396"/>
    </row>
    <row r="540" spans="17:39" ht="81.75" customHeight="1">
      <c r="Q540" s="394"/>
      <c r="R540" s="394"/>
      <c r="S540" s="394"/>
      <c r="T540" s="394"/>
      <c r="U540" s="391"/>
      <c r="V540" s="392"/>
      <c r="W540" s="392"/>
      <c r="X540" s="391"/>
      <c r="Y540" s="391"/>
      <c r="Z540" s="391"/>
      <c r="AA540" s="392"/>
      <c r="AB540" s="392"/>
      <c r="AC540" s="391"/>
      <c r="AD540" s="391"/>
      <c r="AE540" s="389"/>
      <c r="AF540" s="395"/>
      <c r="AG540" s="395"/>
      <c r="AH540" s="395"/>
      <c r="AL540" s="396"/>
      <c r="AM540" s="396"/>
    </row>
    <row r="541" spans="17:39" ht="81.75" customHeight="1">
      <c r="Q541" s="394"/>
      <c r="R541" s="394"/>
      <c r="S541" s="394"/>
      <c r="T541" s="394"/>
      <c r="U541" s="391"/>
      <c r="V541" s="392"/>
      <c r="W541" s="392"/>
      <c r="X541" s="391"/>
      <c r="Y541" s="391"/>
      <c r="Z541" s="391"/>
      <c r="AA541" s="392"/>
      <c r="AB541" s="392"/>
      <c r="AC541" s="391"/>
      <c r="AD541" s="391"/>
      <c r="AE541" s="389"/>
      <c r="AF541" s="395"/>
      <c r="AG541" s="395"/>
      <c r="AH541" s="395"/>
      <c r="AL541" s="396"/>
      <c r="AM541" s="396"/>
    </row>
    <row r="542" spans="17:39" ht="81.75" customHeight="1">
      <c r="Q542" s="394"/>
      <c r="R542" s="394"/>
      <c r="S542" s="394"/>
      <c r="T542" s="394"/>
      <c r="U542" s="391"/>
      <c r="V542" s="392"/>
      <c r="W542" s="392"/>
      <c r="X542" s="391"/>
      <c r="Y542" s="391"/>
      <c r="Z542" s="391"/>
      <c r="AA542" s="392"/>
      <c r="AB542" s="392"/>
      <c r="AC542" s="391"/>
      <c r="AD542" s="391"/>
      <c r="AE542" s="389"/>
      <c r="AF542" s="395"/>
      <c r="AG542" s="395"/>
      <c r="AH542" s="395"/>
      <c r="AL542" s="396"/>
      <c r="AM542" s="396"/>
    </row>
    <row r="543" spans="17:39" ht="81.75" customHeight="1">
      <c r="Q543" s="394"/>
      <c r="R543" s="394"/>
      <c r="S543" s="394"/>
      <c r="T543" s="394"/>
      <c r="U543" s="391"/>
      <c r="V543" s="392"/>
      <c r="W543" s="392"/>
      <c r="X543" s="391"/>
      <c r="Y543" s="391"/>
      <c r="Z543" s="391"/>
      <c r="AA543" s="392"/>
      <c r="AB543" s="392"/>
      <c r="AC543" s="391"/>
      <c r="AD543" s="391"/>
      <c r="AE543" s="389"/>
      <c r="AF543" s="395"/>
      <c r="AG543" s="395"/>
      <c r="AH543" s="395"/>
      <c r="AL543" s="396"/>
      <c r="AM543" s="396"/>
    </row>
    <row r="544" spans="17:39" ht="81.75" customHeight="1">
      <c r="Q544" s="394"/>
      <c r="R544" s="394"/>
      <c r="S544" s="394"/>
      <c r="T544" s="394"/>
      <c r="U544" s="391"/>
      <c r="V544" s="392"/>
      <c r="W544" s="392"/>
      <c r="X544" s="391"/>
      <c r="Y544" s="391"/>
      <c r="Z544" s="391"/>
      <c r="AA544" s="392"/>
      <c r="AB544" s="392"/>
      <c r="AC544" s="391"/>
      <c r="AD544" s="391"/>
      <c r="AE544" s="389"/>
      <c r="AF544" s="395"/>
      <c r="AG544" s="395"/>
      <c r="AH544" s="395"/>
      <c r="AL544" s="396"/>
      <c r="AM544" s="396"/>
    </row>
    <row r="545" spans="17:39" ht="81.75" customHeight="1">
      <c r="Q545" s="394"/>
      <c r="R545" s="394"/>
      <c r="S545" s="394"/>
      <c r="T545" s="394"/>
      <c r="U545" s="391"/>
      <c r="V545" s="392"/>
      <c r="W545" s="392"/>
      <c r="X545" s="391"/>
      <c r="Y545" s="391"/>
      <c r="Z545" s="391"/>
      <c r="AA545" s="392"/>
      <c r="AB545" s="392"/>
      <c r="AC545" s="391"/>
      <c r="AD545" s="391"/>
      <c r="AE545" s="389"/>
      <c r="AF545" s="395"/>
      <c r="AG545" s="395"/>
      <c r="AH545" s="395"/>
      <c r="AL545" s="396"/>
      <c r="AM545" s="396"/>
    </row>
    <row r="546" spans="17:39" ht="81.75" customHeight="1">
      <c r="Q546" s="394"/>
      <c r="R546" s="394"/>
      <c r="S546" s="394"/>
      <c r="T546" s="394"/>
      <c r="U546" s="391"/>
      <c r="V546" s="392"/>
      <c r="W546" s="392"/>
      <c r="X546" s="391"/>
      <c r="Y546" s="391"/>
      <c r="Z546" s="391"/>
      <c r="AA546" s="392"/>
      <c r="AB546" s="392"/>
      <c r="AC546" s="391"/>
      <c r="AD546" s="391"/>
      <c r="AE546" s="389"/>
      <c r="AF546" s="395"/>
      <c r="AG546" s="395"/>
      <c r="AH546" s="395"/>
      <c r="AL546" s="396"/>
      <c r="AM546" s="396"/>
    </row>
    <row r="547" spans="17:39" ht="81.75" customHeight="1">
      <c r="Q547" s="394"/>
      <c r="R547" s="394"/>
      <c r="S547" s="394"/>
      <c r="T547" s="394"/>
      <c r="U547" s="391"/>
      <c r="V547" s="392"/>
      <c r="W547" s="392"/>
      <c r="X547" s="391"/>
      <c r="Y547" s="391"/>
      <c r="Z547" s="391"/>
      <c r="AA547" s="392"/>
      <c r="AB547" s="392"/>
      <c r="AC547" s="391"/>
      <c r="AD547" s="391"/>
      <c r="AE547" s="389"/>
      <c r="AF547" s="395"/>
      <c r="AG547" s="395"/>
      <c r="AH547" s="395"/>
      <c r="AL547" s="396"/>
      <c r="AM547" s="396"/>
    </row>
    <row r="548" spans="17:39" ht="81.75" customHeight="1">
      <c r="Q548" s="394"/>
      <c r="R548" s="394"/>
      <c r="S548" s="394"/>
      <c r="T548" s="394"/>
      <c r="U548" s="391"/>
      <c r="V548" s="392"/>
      <c r="W548" s="392"/>
      <c r="X548" s="391"/>
      <c r="Y548" s="391"/>
      <c r="Z548" s="391"/>
      <c r="AA548" s="392"/>
      <c r="AB548" s="392"/>
      <c r="AC548" s="391"/>
      <c r="AD548" s="391"/>
      <c r="AE548" s="389"/>
      <c r="AF548" s="395"/>
      <c r="AG548" s="395"/>
      <c r="AH548" s="395"/>
      <c r="AL548" s="396"/>
      <c r="AM548" s="396"/>
    </row>
    <row r="549" spans="17:39" ht="81.75" customHeight="1">
      <c r="Q549" s="394"/>
      <c r="R549" s="394"/>
      <c r="S549" s="394"/>
      <c r="T549" s="394"/>
      <c r="U549" s="391"/>
      <c r="V549" s="392"/>
      <c r="W549" s="392"/>
      <c r="X549" s="391"/>
      <c r="Y549" s="391"/>
      <c r="Z549" s="391"/>
      <c r="AA549" s="392"/>
      <c r="AB549" s="392"/>
      <c r="AC549" s="391"/>
      <c r="AD549" s="391"/>
      <c r="AE549" s="389"/>
      <c r="AF549" s="395"/>
      <c r="AG549" s="395"/>
      <c r="AH549" s="395"/>
      <c r="AL549" s="396"/>
      <c r="AM549" s="396"/>
    </row>
    <row r="550" spans="17:39" ht="81.75" customHeight="1">
      <c r="Q550" s="394"/>
      <c r="R550" s="394"/>
      <c r="S550" s="394"/>
      <c r="T550" s="394"/>
      <c r="U550" s="391"/>
      <c r="V550" s="392"/>
      <c r="W550" s="392"/>
      <c r="X550" s="391"/>
      <c r="Y550" s="391"/>
      <c r="Z550" s="391"/>
      <c r="AA550" s="392"/>
      <c r="AB550" s="392"/>
      <c r="AC550" s="391"/>
      <c r="AD550" s="391"/>
      <c r="AE550" s="389"/>
      <c r="AF550" s="395"/>
      <c r="AG550" s="395"/>
      <c r="AH550" s="395"/>
      <c r="AL550" s="396"/>
      <c r="AM550" s="396"/>
    </row>
    <row r="551" spans="17:39" ht="81.75" customHeight="1">
      <c r="Q551" s="394"/>
      <c r="R551" s="394"/>
      <c r="S551" s="394"/>
      <c r="T551" s="394"/>
      <c r="U551" s="391"/>
      <c r="V551" s="392"/>
      <c r="W551" s="392"/>
      <c r="X551" s="391"/>
      <c r="Y551" s="391"/>
      <c r="Z551" s="391"/>
      <c r="AA551" s="392"/>
      <c r="AB551" s="392"/>
      <c r="AC551" s="391"/>
      <c r="AD551" s="391"/>
      <c r="AE551" s="389"/>
      <c r="AF551" s="395"/>
      <c r="AG551" s="395"/>
      <c r="AH551" s="395"/>
      <c r="AL551" s="396"/>
      <c r="AM551" s="396"/>
    </row>
    <row r="552" spans="17:39" ht="81.75" customHeight="1">
      <c r="Q552" s="394"/>
      <c r="R552" s="394"/>
      <c r="S552" s="394"/>
      <c r="T552" s="394"/>
      <c r="U552" s="391"/>
      <c r="V552" s="392"/>
      <c r="W552" s="392"/>
      <c r="X552" s="391"/>
      <c r="Y552" s="391"/>
      <c r="Z552" s="391"/>
      <c r="AA552" s="392"/>
      <c r="AB552" s="392"/>
      <c r="AC552" s="391"/>
      <c r="AD552" s="391"/>
      <c r="AE552" s="389"/>
      <c r="AF552" s="395"/>
      <c r="AG552" s="395"/>
      <c r="AH552" s="395"/>
      <c r="AL552" s="396"/>
      <c r="AM552" s="396"/>
    </row>
    <row r="553" spans="17:39" ht="81.75" customHeight="1">
      <c r="Q553" s="394"/>
      <c r="R553" s="394"/>
      <c r="S553" s="394"/>
      <c r="T553" s="394"/>
      <c r="U553" s="391"/>
      <c r="V553" s="392"/>
      <c r="W553" s="392"/>
      <c r="X553" s="391"/>
      <c r="Y553" s="391"/>
      <c r="Z553" s="391"/>
      <c r="AA553" s="392"/>
      <c r="AB553" s="392"/>
      <c r="AC553" s="391"/>
      <c r="AD553" s="391"/>
      <c r="AE553" s="389"/>
      <c r="AF553" s="395"/>
      <c r="AG553" s="395"/>
      <c r="AH553" s="395"/>
      <c r="AL553" s="396"/>
      <c r="AM553" s="396"/>
    </row>
    <row r="554" spans="17:39" ht="81.75" customHeight="1">
      <c r="Q554" s="394"/>
      <c r="R554" s="394"/>
      <c r="S554" s="394"/>
      <c r="T554" s="394"/>
      <c r="U554" s="391"/>
      <c r="V554" s="392"/>
      <c r="W554" s="392"/>
      <c r="X554" s="391"/>
      <c r="Y554" s="391"/>
      <c r="Z554" s="391"/>
      <c r="AA554" s="392"/>
      <c r="AB554" s="392"/>
      <c r="AC554" s="391"/>
      <c r="AD554" s="391"/>
      <c r="AE554" s="389"/>
      <c r="AF554" s="395"/>
      <c r="AG554" s="395"/>
      <c r="AH554" s="395"/>
      <c r="AL554" s="396"/>
      <c r="AM554" s="396"/>
    </row>
    <row r="555" spans="17:39" ht="81.75" customHeight="1">
      <c r="Q555" s="394"/>
      <c r="R555" s="394"/>
      <c r="S555" s="394"/>
      <c r="T555" s="394"/>
      <c r="U555" s="391"/>
      <c r="V555" s="392"/>
      <c r="W555" s="392"/>
      <c r="X555" s="391"/>
      <c r="Y555" s="391"/>
      <c r="Z555" s="391"/>
      <c r="AA555" s="392"/>
      <c r="AB555" s="392"/>
      <c r="AC555" s="391"/>
      <c r="AD555" s="391"/>
      <c r="AE555" s="389"/>
      <c r="AF555" s="395"/>
      <c r="AG555" s="395"/>
      <c r="AH555" s="395"/>
      <c r="AL555" s="396"/>
      <c r="AM555" s="396"/>
    </row>
    <row r="556" spans="17:39" ht="81.75" customHeight="1">
      <c r="Q556" s="394"/>
      <c r="R556" s="394"/>
      <c r="S556" s="394"/>
      <c r="T556" s="394"/>
      <c r="U556" s="391"/>
      <c r="V556" s="392"/>
      <c r="W556" s="392"/>
      <c r="X556" s="391"/>
      <c r="Y556" s="391"/>
      <c r="Z556" s="391"/>
      <c r="AA556" s="392"/>
      <c r="AB556" s="392"/>
      <c r="AC556" s="391"/>
      <c r="AD556" s="391"/>
      <c r="AE556" s="389"/>
      <c r="AF556" s="395"/>
      <c r="AG556" s="395"/>
      <c r="AH556" s="395"/>
      <c r="AL556" s="396"/>
      <c r="AM556" s="396"/>
    </row>
    <row r="557" spans="17:39" ht="81.75" customHeight="1">
      <c r="Q557" s="394"/>
      <c r="R557" s="394"/>
      <c r="S557" s="394"/>
      <c r="T557" s="394"/>
      <c r="U557" s="391"/>
      <c r="V557" s="392"/>
      <c r="W557" s="392"/>
      <c r="X557" s="391"/>
      <c r="Y557" s="391"/>
      <c r="Z557" s="391"/>
      <c r="AA557" s="392"/>
      <c r="AB557" s="392"/>
      <c r="AC557" s="391"/>
      <c r="AD557" s="391"/>
      <c r="AE557" s="389"/>
      <c r="AF557" s="395"/>
      <c r="AG557" s="395"/>
      <c r="AH557" s="395"/>
      <c r="AL557" s="396"/>
      <c r="AM557" s="396"/>
    </row>
    <row r="558" spans="17:39" ht="81.75" customHeight="1">
      <c r="Q558" s="394"/>
      <c r="R558" s="394"/>
      <c r="S558" s="394"/>
      <c r="T558" s="394"/>
      <c r="U558" s="391"/>
      <c r="V558" s="392"/>
      <c r="W558" s="392"/>
      <c r="X558" s="391"/>
      <c r="Y558" s="391"/>
      <c r="Z558" s="391"/>
      <c r="AA558" s="392"/>
      <c r="AB558" s="392"/>
      <c r="AC558" s="391"/>
      <c r="AD558" s="391"/>
      <c r="AE558" s="389"/>
      <c r="AF558" s="395"/>
      <c r="AG558" s="395"/>
      <c r="AH558" s="395"/>
      <c r="AL558" s="396"/>
      <c r="AM558" s="396"/>
    </row>
    <row r="559" spans="17:39" ht="81.75" customHeight="1">
      <c r="Q559" s="394"/>
      <c r="R559" s="394"/>
      <c r="S559" s="394"/>
      <c r="T559" s="394"/>
      <c r="U559" s="391"/>
      <c r="V559" s="392"/>
      <c r="W559" s="392"/>
      <c r="X559" s="391"/>
      <c r="Y559" s="391"/>
      <c r="Z559" s="391"/>
      <c r="AA559" s="392"/>
      <c r="AB559" s="392"/>
      <c r="AC559" s="391"/>
      <c r="AD559" s="391"/>
      <c r="AE559" s="389"/>
      <c r="AF559" s="395"/>
      <c r="AG559" s="395"/>
      <c r="AH559" s="395"/>
      <c r="AL559" s="396"/>
      <c r="AM559" s="396"/>
    </row>
    <row r="560" spans="17:39" ht="81.75" customHeight="1">
      <c r="Q560" s="394"/>
      <c r="R560" s="394"/>
      <c r="S560" s="394"/>
      <c r="T560" s="394"/>
      <c r="U560" s="391"/>
      <c r="V560" s="392"/>
      <c r="W560" s="392"/>
      <c r="X560" s="391"/>
      <c r="Y560" s="391"/>
      <c r="Z560" s="391"/>
      <c r="AA560" s="392"/>
      <c r="AB560" s="392"/>
      <c r="AC560" s="391"/>
      <c r="AD560" s="391"/>
      <c r="AE560" s="389"/>
      <c r="AF560" s="395"/>
      <c r="AG560" s="395"/>
      <c r="AH560" s="395"/>
      <c r="AL560" s="396"/>
      <c r="AM560" s="396"/>
    </row>
    <row r="561" spans="17:39" ht="81.75" customHeight="1">
      <c r="Q561" s="394"/>
      <c r="R561" s="394"/>
      <c r="S561" s="394"/>
      <c r="T561" s="394"/>
      <c r="U561" s="391"/>
      <c r="V561" s="392"/>
      <c r="W561" s="392"/>
      <c r="X561" s="391"/>
      <c r="Y561" s="391"/>
      <c r="Z561" s="391"/>
      <c r="AA561" s="392"/>
      <c r="AB561" s="392"/>
      <c r="AC561" s="391"/>
      <c r="AD561" s="391"/>
      <c r="AE561" s="389"/>
      <c r="AF561" s="395"/>
      <c r="AG561" s="395"/>
      <c r="AH561" s="395"/>
      <c r="AL561" s="396"/>
      <c r="AM561" s="396"/>
    </row>
    <row r="562" spans="17:39" ht="81.75" customHeight="1">
      <c r="Q562" s="394"/>
      <c r="R562" s="394"/>
      <c r="S562" s="394"/>
      <c r="T562" s="394"/>
      <c r="U562" s="391"/>
      <c r="V562" s="392"/>
      <c r="W562" s="392"/>
      <c r="X562" s="391"/>
      <c r="Y562" s="391"/>
      <c r="Z562" s="391"/>
      <c r="AA562" s="392"/>
      <c r="AB562" s="392"/>
      <c r="AC562" s="391"/>
      <c r="AD562" s="391"/>
      <c r="AE562" s="389"/>
      <c r="AF562" s="395"/>
      <c r="AG562" s="395"/>
      <c r="AH562" s="395"/>
      <c r="AL562" s="396"/>
      <c r="AM562" s="396"/>
    </row>
    <row r="563" spans="17:39" ht="81.75" customHeight="1">
      <c r="Q563" s="394"/>
      <c r="R563" s="394"/>
      <c r="S563" s="394"/>
      <c r="T563" s="394"/>
      <c r="U563" s="391"/>
      <c r="V563" s="392"/>
      <c r="W563" s="392"/>
      <c r="X563" s="391"/>
      <c r="Y563" s="391"/>
      <c r="Z563" s="391"/>
      <c r="AA563" s="392"/>
      <c r="AB563" s="392"/>
      <c r="AC563" s="391"/>
      <c r="AD563" s="391"/>
      <c r="AE563" s="389"/>
      <c r="AF563" s="395"/>
      <c r="AG563" s="395"/>
      <c r="AH563" s="395"/>
      <c r="AL563" s="396"/>
      <c r="AM563" s="396"/>
    </row>
    <row r="564" spans="17:39" ht="81.75" customHeight="1">
      <c r="Q564" s="394"/>
      <c r="R564" s="394"/>
      <c r="S564" s="394"/>
      <c r="T564" s="394"/>
      <c r="U564" s="391"/>
      <c r="V564" s="392"/>
      <c r="W564" s="392"/>
      <c r="X564" s="391"/>
      <c r="Y564" s="391"/>
      <c r="Z564" s="391"/>
      <c r="AA564" s="392"/>
      <c r="AB564" s="392"/>
      <c r="AC564" s="391"/>
      <c r="AD564" s="391"/>
      <c r="AE564" s="389"/>
      <c r="AF564" s="395"/>
      <c r="AG564" s="395"/>
      <c r="AH564" s="395"/>
      <c r="AL564" s="396"/>
      <c r="AM564" s="396"/>
    </row>
    <row r="565" spans="17:39" ht="81.75" customHeight="1">
      <c r="Q565" s="394"/>
      <c r="R565" s="394"/>
      <c r="S565" s="394"/>
      <c r="T565" s="394"/>
      <c r="U565" s="391"/>
      <c r="V565" s="392"/>
      <c r="W565" s="392"/>
      <c r="X565" s="391"/>
      <c r="Y565" s="391"/>
      <c r="Z565" s="391"/>
      <c r="AA565" s="392"/>
      <c r="AB565" s="392"/>
      <c r="AC565" s="391"/>
      <c r="AD565" s="391"/>
      <c r="AE565" s="389"/>
      <c r="AF565" s="395"/>
      <c r="AG565" s="395"/>
      <c r="AH565" s="395"/>
      <c r="AL565" s="396"/>
      <c r="AM565" s="396"/>
    </row>
    <row r="566" spans="17:39" ht="81.75" customHeight="1">
      <c r="Q566" s="394"/>
      <c r="R566" s="394"/>
      <c r="S566" s="394"/>
      <c r="T566" s="394"/>
      <c r="U566" s="391"/>
      <c r="V566" s="392"/>
      <c r="W566" s="392"/>
      <c r="X566" s="391"/>
      <c r="Y566" s="391"/>
      <c r="Z566" s="391"/>
      <c r="AA566" s="392"/>
      <c r="AB566" s="392"/>
      <c r="AC566" s="391"/>
      <c r="AD566" s="391"/>
      <c r="AE566" s="389"/>
      <c r="AF566" s="395"/>
      <c r="AG566" s="395"/>
      <c r="AH566" s="395"/>
      <c r="AL566" s="396"/>
      <c r="AM566" s="396"/>
    </row>
    <row r="567" spans="17:39" ht="81.75" customHeight="1">
      <c r="Q567" s="394"/>
      <c r="R567" s="394"/>
      <c r="S567" s="394"/>
      <c r="T567" s="394"/>
      <c r="U567" s="391"/>
      <c r="V567" s="392"/>
      <c r="W567" s="392"/>
      <c r="X567" s="391"/>
      <c r="Y567" s="391"/>
      <c r="Z567" s="391"/>
      <c r="AA567" s="392"/>
      <c r="AB567" s="392"/>
      <c r="AC567" s="391"/>
      <c r="AD567" s="391"/>
      <c r="AE567" s="389"/>
      <c r="AF567" s="395"/>
      <c r="AG567" s="395"/>
      <c r="AH567" s="395"/>
      <c r="AL567" s="396"/>
      <c r="AM567" s="396"/>
    </row>
    <row r="568" spans="17:39" ht="81.75" customHeight="1">
      <c r="Q568" s="394"/>
      <c r="R568" s="394"/>
      <c r="S568" s="394"/>
      <c r="T568" s="394"/>
      <c r="U568" s="391"/>
      <c r="V568" s="392"/>
      <c r="W568" s="392"/>
      <c r="X568" s="391"/>
      <c r="Y568" s="391"/>
      <c r="Z568" s="391"/>
      <c r="AA568" s="392"/>
      <c r="AB568" s="392"/>
      <c r="AC568" s="391"/>
      <c r="AD568" s="391"/>
      <c r="AE568" s="389"/>
      <c r="AF568" s="395"/>
      <c r="AG568" s="395"/>
      <c r="AH568" s="395"/>
      <c r="AL568" s="396"/>
      <c r="AM568" s="396"/>
    </row>
    <row r="569" spans="17:39" ht="81.75" customHeight="1">
      <c r="Q569" s="394"/>
      <c r="R569" s="394"/>
      <c r="S569" s="394"/>
      <c r="T569" s="394"/>
      <c r="U569" s="391"/>
      <c r="V569" s="392"/>
      <c r="W569" s="392"/>
      <c r="X569" s="391"/>
      <c r="Y569" s="391"/>
      <c r="Z569" s="391"/>
      <c r="AA569" s="392"/>
      <c r="AB569" s="392"/>
      <c r="AC569" s="391"/>
      <c r="AD569" s="391"/>
      <c r="AE569" s="389"/>
      <c r="AF569" s="395"/>
      <c r="AG569" s="395"/>
      <c r="AH569" s="395"/>
      <c r="AL569" s="396"/>
      <c r="AM569" s="396"/>
    </row>
    <row r="570" spans="17:39" ht="81.75" customHeight="1">
      <c r="Q570" s="394"/>
      <c r="R570" s="394"/>
      <c r="S570" s="394"/>
      <c r="T570" s="394"/>
      <c r="U570" s="391"/>
      <c r="V570" s="392"/>
      <c r="W570" s="392"/>
      <c r="X570" s="391"/>
      <c r="Y570" s="391"/>
      <c r="Z570" s="391"/>
      <c r="AA570" s="392"/>
      <c r="AB570" s="392"/>
      <c r="AC570" s="391"/>
      <c r="AD570" s="391"/>
      <c r="AE570" s="389"/>
      <c r="AF570" s="395"/>
      <c r="AG570" s="395"/>
      <c r="AH570" s="395"/>
      <c r="AL570" s="396"/>
      <c r="AM570" s="396"/>
    </row>
    <row r="571" spans="17:39" ht="81.75" customHeight="1">
      <c r="Q571" s="394"/>
      <c r="R571" s="394"/>
      <c r="S571" s="394"/>
      <c r="T571" s="394"/>
      <c r="U571" s="391"/>
      <c r="V571" s="392"/>
      <c r="W571" s="392"/>
      <c r="X571" s="391"/>
      <c r="Y571" s="391"/>
      <c r="Z571" s="391"/>
      <c r="AA571" s="392"/>
      <c r="AB571" s="392"/>
      <c r="AC571" s="391"/>
      <c r="AD571" s="391"/>
      <c r="AE571" s="389"/>
      <c r="AF571" s="395"/>
      <c r="AG571" s="395"/>
      <c r="AH571" s="395"/>
      <c r="AL571" s="396"/>
      <c r="AM571" s="396"/>
    </row>
    <row r="572" spans="17:39" ht="81.75" customHeight="1">
      <c r="Q572" s="394"/>
      <c r="R572" s="394"/>
      <c r="S572" s="394"/>
      <c r="T572" s="394"/>
      <c r="U572" s="391"/>
      <c r="V572" s="392"/>
      <c r="W572" s="392"/>
      <c r="X572" s="391"/>
      <c r="Y572" s="391"/>
      <c r="Z572" s="391"/>
      <c r="AA572" s="392"/>
      <c r="AB572" s="392"/>
      <c r="AC572" s="391"/>
      <c r="AD572" s="391"/>
      <c r="AE572" s="389"/>
      <c r="AF572" s="395"/>
      <c r="AG572" s="395"/>
      <c r="AH572" s="395"/>
      <c r="AL572" s="396"/>
      <c r="AM572" s="396"/>
    </row>
    <row r="573" spans="17:39" ht="81.75" customHeight="1">
      <c r="Q573" s="394"/>
      <c r="R573" s="394"/>
      <c r="S573" s="394"/>
      <c r="T573" s="394"/>
      <c r="U573" s="391"/>
      <c r="V573" s="392"/>
      <c r="W573" s="392"/>
      <c r="X573" s="391"/>
      <c r="Y573" s="391"/>
      <c r="Z573" s="391"/>
      <c r="AA573" s="392"/>
      <c r="AB573" s="392"/>
      <c r="AC573" s="391"/>
      <c r="AD573" s="391"/>
      <c r="AE573" s="389"/>
      <c r="AF573" s="395"/>
      <c r="AG573" s="395"/>
      <c r="AH573" s="395"/>
      <c r="AL573" s="396"/>
      <c r="AM573" s="396"/>
    </row>
    <row r="574" spans="17:39" ht="81.75" customHeight="1">
      <c r="Q574" s="394"/>
      <c r="R574" s="394"/>
      <c r="S574" s="394"/>
      <c r="T574" s="394"/>
      <c r="U574" s="391"/>
      <c r="V574" s="392"/>
      <c r="W574" s="392"/>
      <c r="X574" s="391"/>
      <c r="Y574" s="391"/>
      <c r="Z574" s="391"/>
      <c r="AA574" s="392"/>
      <c r="AB574" s="392"/>
      <c r="AC574" s="391"/>
      <c r="AD574" s="391"/>
      <c r="AE574" s="389"/>
      <c r="AF574" s="395"/>
      <c r="AG574" s="395"/>
      <c r="AH574" s="395"/>
      <c r="AL574" s="396"/>
      <c r="AM574" s="396"/>
    </row>
    <row r="575" spans="17:39" ht="81.75" customHeight="1">
      <c r="Q575" s="394"/>
      <c r="R575" s="394"/>
      <c r="S575" s="394"/>
      <c r="T575" s="394"/>
      <c r="U575" s="391"/>
      <c r="V575" s="392"/>
      <c r="W575" s="392"/>
      <c r="X575" s="391"/>
      <c r="Y575" s="391"/>
      <c r="Z575" s="391"/>
      <c r="AA575" s="392"/>
      <c r="AB575" s="392"/>
      <c r="AC575" s="391"/>
      <c r="AD575" s="391"/>
      <c r="AE575" s="389"/>
      <c r="AF575" s="395"/>
      <c r="AG575" s="395"/>
      <c r="AH575" s="395"/>
      <c r="AL575" s="396"/>
      <c r="AM575" s="396"/>
    </row>
    <row r="576" spans="17:39" ht="81.75" customHeight="1">
      <c r="Q576" s="394"/>
      <c r="R576" s="394"/>
      <c r="S576" s="394"/>
      <c r="T576" s="394"/>
      <c r="U576" s="391"/>
      <c r="V576" s="392"/>
      <c r="W576" s="392"/>
      <c r="X576" s="391"/>
      <c r="Y576" s="391"/>
      <c r="Z576" s="391"/>
      <c r="AA576" s="392"/>
      <c r="AB576" s="392"/>
      <c r="AC576" s="391"/>
      <c r="AD576" s="391"/>
      <c r="AE576" s="389"/>
      <c r="AF576" s="395"/>
      <c r="AG576" s="395"/>
      <c r="AH576" s="395"/>
      <c r="AL576" s="396"/>
      <c r="AM576" s="396"/>
    </row>
    <row r="577" spans="17:39" ht="81.75" customHeight="1">
      <c r="Q577" s="394"/>
      <c r="R577" s="394"/>
      <c r="S577" s="394"/>
      <c r="T577" s="394"/>
      <c r="U577" s="391"/>
      <c r="V577" s="392"/>
      <c r="W577" s="392"/>
      <c r="X577" s="391"/>
      <c r="Y577" s="391"/>
      <c r="Z577" s="391"/>
      <c r="AA577" s="392"/>
      <c r="AB577" s="392"/>
      <c r="AC577" s="391"/>
      <c r="AD577" s="391"/>
      <c r="AE577" s="389"/>
      <c r="AF577" s="395"/>
      <c r="AG577" s="395"/>
      <c r="AH577" s="395"/>
      <c r="AL577" s="396"/>
      <c r="AM577" s="396"/>
    </row>
    <row r="578" spans="17:39" ht="81.75" customHeight="1">
      <c r="Q578" s="394"/>
      <c r="R578" s="394"/>
      <c r="S578" s="394"/>
      <c r="T578" s="394"/>
      <c r="U578" s="391"/>
      <c r="V578" s="392"/>
      <c r="W578" s="392"/>
      <c r="X578" s="391"/>
      <c r="Y578" s="391"/>
      <c r="Z578" s="391"/>
      <c r="AA578" s="392"/>
      <c r="AB578" s="392"/>
      <c r="AC578" s="391"/>
      <c r="AD578" s="391"/>
      <c r="AE578" s="389"/>
      <c r="AF578" s="395"/>
      <c r="AG578" s="395"/>
      <c r="AH578" s="395"/>
      <c r="AL578" s="396"/>
      <c r="AM578" s="396"/>
    </row>
    <row r="579" spans="17:39" ht="81.75" customHeight="1">
      <c r="Q579" s="394"/>
      <c r="R579" s="394"/>
      <c r="S579" s="394"/>
      <c r="T579" s="394"/>
      <c r="U579" s="391"/>
      <c r="V579" s="392"/>
      <c r="W579" s="392"/>
      <c r="X579" s="391"/>
      <c r="Y579" s="391"/>
      <c r="Z579" s="391"/>
      <c r="AA579" s="392"/>
      <c r="AB579" s="392"/>
      <c r="AC579" s="391"/>
      <c r="AD579" s="391"/>
      <c r="AE579" s="389"/>
      <c r="AF579" s="395"/>
      <c r="AG579" s="395"/>
      <c r="AH579" s="395"/>
      <c r="AL579" s="396"/>
      <c r="AM579" s="396"/>
    </row>
    <row r="580" spans="17:39" ht="81.75" customHeight="1">
      <c r="Q580" s="394"/>
      <c r="R580" s="394"/>
      <c r="S580" s="394"/>
      <c r="T580" s="394"/>
      <c r="U580" s="391"/>
      <c r="V580" s="392"/>
      <c r="W580" s="392"/>
      <c r="X580" s="391"/>
      <c r="Y580" s="391"/>
      <c r="Z580" s="391"/>
      <c r="AA580" s="392"/>
      <c r="AB580" s="392"/>
      <c r="AC580" s="391"/>
      <c r="AD580" s="391"/>
      <c r="AE580" s="389"/>
      <c r="AF580" s="395"/>
      <c r="AG580" s="395"/>
      <c r="AH580" s="395"/>
      <c r="AL580" s="396"/>
      <c r="AM580" s="396"/>
    </row>
    <row r="581" spans="17:39" ht="81.75" customHeight="1">
      <c r="Q581" s="394"/>
      <c r="R581" s="394"/>
      <c r="S581" s="394"/>
      <c r="T581" s="394"/>
      <c r="U581" s="391"/>
      <c r="V581" s="392"/>
      <c r="W581" s="392"/>
      <c r="X581" s="391"/>
      <c r="Y581" s="391"/>
      <c r="Z581" s="391"/>
      <c r="AA581" s="392"/>
      <c r="AB581" s="392"/>
      <c r="AC581" s="391"/>
      <c r="AD581" s="391"/>
      <c r="AE581" s="389"/>
      <c r="AF581" s="395"/>
      <c r="AG581" s="395"/>
      <c r="AH581" s="395"/>
      <c r="AL581" s="396"/>
      <c r="AM581" s="396"/>
    </row>
    <row r="582" spans="17:39" ht="81.75" customHeight="1">
      <c r="Q582" s="394"/>
      <c r="R582" s="394"/>
      <c r="S582" s="394"/>
      <c r="T582" s="394"/>
      <c r="U582" s="391"/>
      <c r="V582" s="392"/>
      <c r="W582" s="392"/>
      <c r="X582" s="391"/>
      <c r="Y582" s="391"/>
      <c r="Z582" s="391"/>
      <c r="AA582" s="392"/>
      <c r="AB582" s="392"/>
      <c r="AC582" s="391"/>
      <c r="AD582" s="391"/>
      <c r="AE582" s="389"/>
      <c r="AF582" s="395"/>
      <c r="AG582" s="395"/>
      <c r="AH582" s="395"/>
      <c r="AL582" s="396"/>
      <c r="AM582" s="396"/>
    </row>
    <row r="583" spans="17:39" ht="81.75" customHeight="1">
      <c r="Q583" s="394"/>
      <c r="R583" s="394"/>
      <c r="S583" s="394"/>
      <c r="T583" s="394"/>
      <c r="U583" s="391"/>
      <c r="V583" s="392"/>
      <c r="W583" s="392"/>
      <c r="X583" s="391"/>
      <c r="Y583" s="391"/>
      <c r="Z583" s="391"/>
      <c r="AA583" s="392"/>
      <c r="AB583" s="392"/>
      <c r="AC583" s="391"/>
      <c r="AD583" s="391"/>
      <c r="AE583" s="389"/>
      <c r="AF583" s="395"/>
      <c r="AG583" s="395"/>
      <c r="AH583" s="395"/>
      <c r="AL583" s="396"/>
      <c r="AM583" s="396"/>
    </row>
    <row r="584" spans="17:39" ht="81.75" customHeight="1">
      <c r="Q584" s="394"/>
      <c r="R584" s="394"/>
      <c r="S584" s="394"/>
      <c r="T584" s="394"/>
      <c r="U584" s="391"/>
      <c r="V584" s="392"/>
      <c r="W584" s="392"/>
      <c r="X584" s="391"/>
      <c r="Y584" s="391"/>
      <c r="Z584" s="391"/>
      <c r="AA584" s="392"/>
      <c r="AB584" s="392"/>
      <c r="AC584" s="391"/>
      <c r="AD584" s="391"/>
      <c r="AE584" s="389"/>
      <c r="AF584" s="395"/>
      <c r="AG584" s="395"/>
      <c r="AH584" s="395"/>
      <c r="AL584" s="396"/>
      <c r="AM584" s="396"/>
    </row>
    <row r="585" spans="17:39" ht="81.75" customHeight="1">
      <c r="Q585" s="394"/>
      <c r="R585" s="394"/>
      <c r="S585" s="394"/>
      <c r="T585" s="394"/>
      <c r="U585" s="391"/>
      <c r="V585" s="392"/>
      <c r="W585" s="392"/>
      <c r="X585" s="391"/>
      <c r="Y585" s="391"/>
      <c r="Z585" s="391"/>
      <c r="AA585" s="392"/>
      <c r="AB585" s="392"/>
      <c r="AC585" s="391"/>
      <c r="AD585" s="391"/>
      <c r="AE585" s="389"/>
      <c r="AF585" s="395"/>
      <c r="AG585" s="395"/>
      <c r="AH585" s="395"/>
      <c r="AL585" s="396"/>
      <c r="AM585" s="396"/>
    </row>
    <row r="586" spans="17:39" ht="81.75" customHeight="1">
      <c r="Q586" s="394"/>
      <c r="R586" s="394"/>
      <c r="S586" s="394"/>
      <c r="T586" s="394"/>
      <c r="U586" s="391"/>
      <c r="V586" s="392"/>
      <c r="W586" s="392"/>
      <c r="X586" s="391"/>
      <c r="Y586" s="391"/>
      <c r="Z586" s="391"/>
      <c r="AA586" s="392"/>
      <c r="AB586" s="392"/>
      <c r="AC586" s="391"/>
      <c r="AD586" s="391"/>
      <c r="AE586" s="389"/>
      <c r="AF586" s="395"/>
      <c r="AG586" s="395"/>
      <c r="AH586" s="395"/>
      <c r="AL586" s="396"/>
      <c r="AM586" s="396"/>
    </row>
    <row r="587" spans="17:39" ht="81.75" customHeight="1">
      <c r="Q587" s="394"/>
      <c r="R587" s="394"/>
      <c r="S587" s="394"/>
      <c r="T587" s="394"/>
      <c r="U587" s="391"/>
      <c r="V587" s="392"/>
      <c r="W587" s="392"/>
      <c r="X587" s="391"/>
      <c r="Y587" s="391"/>
      <c r="Z587" s="391"/>
      <c r="AA587" s="392"/>
      <c r="AB587" s="392"/>
      <c r="AC587" s="391"/>
      <c r="AD587" s="391"/>
      <c r="AE587" s="389"/>
      <c r="AF587" s="395"/>
      <c r="AG587" s="395"/>
      <c r="AH587" s="395"/>
      <c r="AL587" s="396"/>
      <c r="AM587" s="396"/>
    </row>
    <row r="588" spans="17:39" ht="81.75" customHeight="1">
      <c r="Q588" s="394"/>
      <c r="R588" s="394"/>
      <c r="S588" s="394"/>
      <c r="T588" s="394"/>
      <c r="U588" s="391"/>
      <c r="V588" s="392"/>
      <c r="W588" s="392"/>
      <c r="X588" s="391"/>
      <c r="Y588" s="391"/>
      <c r="Z588" s="391"/>
      <c r="AA588" s="392"/>
      <c r="AB588" s="392"/>
      <c r="AC588" s="391"/>
      <c r="AD588" s="391"/>
      <c r="AE588" s="389"/>
      <c r="AF588" s="395"/>
      <c r="AG588" s="395"/>
      <c r="AH588" s="395"/>
      <c r="AL588" s="396"/>
      <c r="AM588" s="396"/>
    </row>
    <row r="589" spans="17:39" ht="81.75" customHeight="1">
      <c r="Q589" s="394"/>
      <c r="R589" s="394"/>
      <c r="S589" s="394"/>
      <c r="T589" s="394"/>
      <c r="U589" s="391"/>
      <c r="V589" s="392"/>
      <c r="W589" s="392"/>
      <c r="X589" s="391"/>
      <c r="Y589" s="391"/>
      <c r="Z589" s="391"/>
      <c r="AA589" s="392"/>
      <c r="AB589" s="392"/>
      <c r="AC589" s="391"/>
      <c r="AD589" s="391"/>
      <c r="AE589" s="389"/>
      <c r="AF589" s="395"/>
      <c r="AG589" s="395"/>
      <c r="AH589" s="395"/>
      <c r="AL589" s="396"/>
      <c r="AM589" s="396"/>
    </row>
    <row r="590" spans="17:39" ht="81.75" customHeight="1">
      <c r="Q590" s="394"/>
      <c r="R590" s="394"/>
      <c r="S590" s="394"/>
      <c r="T590" s="394"/>
      <c r="U590" s="391"/>
      <c r="V590" s="392"/>
      <c r="W590" s="392"/>
      <c r="X590" s="391"/>
      <c r="Y590" s="391"/>
      <c r="Z590" s="391"/>
      <c r="AA590" s="392"/>
      <c r="AB590" s="392"/>
      <c r="AC590" s="391"/>
      <c r="AD590" s="391"/>
      <c r="AE590" s="389"/>
      <c r="AF590" s="395"/>
      <c r="AG590" s="395"/>
      <c r="AH590" s="395"/>
      <c r="AL590" s="396"/>
      <c r="AM590" s="396"/>
    </row>
    <row r="591" spans="17:39" ht="81.75" customHeight="1">
      <c r="Q591" s="394"/>
      <c r="R591" s="394"/>
      <c r="S591" s="394"/>
      <c r="T591" s="394"/>
      <c r="U591" s="391"/>
      <c r="V591" s="392"/>
      <c r="W591" s="392"/>
      <c r="X591" s="391"/>
      <c r="Y591" s="391"/>
      <c r="Z591" s="391"/>
      <c r="AA591" s="392"/>
      <c r="AB591" s="392"/>
      <c r="AC591" s="391"/>
      <c r="AD591" s="391"/>
      <c r="AE591" s="389"/>
      <c r="AF591" s="395"/>
      <c r="AG591" s="395"/>
      <c r="AH591" s="395"/>
      <c r="AL591" s="396"/>
      <c r="AM591" s="396"/>
    </row>
    <row r="592" spans="17:39" ht="81.75" customHeight="1">
      <c r="Q592" s="394"/>
      <c r="R592" s="394"/>
      <c r="S592" s="394"/>
      <c r="T592" s="394"/>
      <c r="U592" s="391"/>
      <c r="V592" s="392"/>
      <c r="W592" s="392"/>
      <c r="X592" s="391"/>
      <c r="Y592" s="391"/>
      <c r="Z592" s="391"/>
      <c r="AA592" s="392"/>
      <c r="AB592" s="392"/>
      <c r="AC592" s="391"/>
      <c r="AD592" s="391"/>
      <c r="AE592" s="389"/>
      <c r="AF592" s="395"/>
      <c r="AG592" s="395"/>
      <c r="AH592" s="395"/>
      <c r="AL592" s="396"/>
      <c r="AM592" s="396"/>
    </row>
    <row r="593" spans="17:39" ht="81.75" customHeight="1">
      <c r="Q593" s="394"/>
      <c r="R593" s="394"/>
      <c r="S593" s="394"/>
      <c r="T593" s="394"/>
      <c r="U593" s="391"/>
      <c r="V593" s="392"/>
      <c r="W593" s="392"/>
      <c r="X593" s="391"/>
      <c r="Y593" s="391"/>
      <c r="Z593" s="391"/>
      <c r="AA593" s="392"/>
      <c r="AB593" s="392"/>
      <c r="AC593" s="391"/>
      <c r="AD593" s="391"/>
      <c r="AE593" s="389"/>
      <c r="AF593" s="395"/>
      <c r="AG593" s="395"/>
      <c r="AH593" s="395"/>
      <c r="AL593" s="396"/>
      <c r="AM593" s="396"/>
    </row>
    <row r="594" spans="17:39" ht="81.75" customHeight="1">
      <c r="Q594" s="394"/>
      <c r="R594" s="394"/>
      <c r="S594" s="394"/>
      <c r="T594" s="394"/>
      <c r="U594" s="391"/>
      <c r="V594" s="392"/>
      <c r="W594" s="392"/>
      <c r="X594" s="391"/>
      <c r="Y594" s="391"/>
      <c r="Z594" s="391"/>
      <c r="AA594" s="392"/>
      <c r="AB594" s="392"/>
      <c r="AC594" s="391"/>
      <c r="AD594" s="391"/>
      <c r="AE594" s="389"/>
      <c r="AF594" s="395"/>
      <c r="AG594" s="395"/>
      <c r="AH594" s="395"/>
      <c r="AL594" s="396"/>
      <c r="AM594" s="396"/>
    </row>
    <row r="595" spans="17:39" ht="81.75" customHeight="1">
      <c r="Q595" s="394"/>
      <c r="R595" s="394"/>
      <c r="S595" s="394"/>
      <c r="T595" s="394"/>
      <c r="U595" s="391"/>
      <c r="V595" s="392"/>
      <c r="W595" s="392"/>
      <c r="X595" s="391"/>
      <c r="Y595" s="391"/>
      <c r="Z595" s="391"/>
      <c r="AA595" s="392"/>
      <c r="AB595" s="392"/>
      <c r="AC595" s="391"/>
      <c r="AD595" s="391"/>
      <c r="AE595" s="389"/>
      <c r="AF595" s="395"/>
      <c r="AG595" s="395"/>
      <c r="AH595" s="395"/>
      <c r="AL595" s="396"/>
      <c r="AM595" s="396"/>
    </row>
    <row r="596" spans="17:39" ht="81.75" customHeight="1">
      <c r="Q596" s="394"/>
      <c r="R596" s="394"/>
      <c r="S596" s="394"/>
      <c r="T596" s="394"/>
      <c r="U596" s="391"/>
      <c r="V596" s="392"/>
      <c r="W596" s="392"/>
      <c r="X596" s="391"/>
      <c r="Y596" s="391"/>
      <c r="Z596" s="391"/>
      <c r="AA596" s="392"/>
      <c r="AB596" s="392"/>
      <c r="AC596" s="391"/>
      <c r="AD596" s="391"/>
      <c r="AE596" s="389"/>
      <c r="AF596" s="395"/>
      <c r="AG596" s="395"/>
      <c r="AH596" s="395"/>
      <c r="AL596" s="396"/>
      <c r="AM596" s="396"/>
    </row>
    <row r="597" spans="17:39" ht="81.75" customHeight="1">
      <c r="Q597" s="394"/>
      <c r="R597" s="394"/>
      <c r="S597" s="394"/>
      <c r="T597" s="394"/>
      <c r="U597" s="391"/>
      <c r="V597" s="392"/>
      <c r="W597" s="392"/>
      <c r="X597" s="391"/>
      <c r="Y597" s="391"/>
      <c r="Z597" s="391"/>
      <c r="AA597" s="392"/>
      <c r="AB597" s="392"/>
      <c r="AC597" s="391"/>
      <c r="AD597" s="391"/>
      <c r="AE597" s="389"/>
      <c r="AF597" s="395"/>
      <c r="AG597" s="395"/>
      <c r="AH597" s="395"/>
      <c r="AL597" s="396"/>
      <c r="AM597" s="396"/>
    </row>
    <row r="598" spans="17:39" ht="81.75" customHeight="1">
      <c r="Q598" s="394"/>
      <c r="R598" s="394"/>
      <c r="S598" s="394"/>
      <c r="T598" s="394"/>
      <c r="U598" s="391"/>
      <c r="V598" s="392"/>
      <c r="W598" s="392"/>
      <c r="X598" s="391"/>
      <c r="Y598" s="391"/>
      <c r="Z598" s="391"/>
      <c r="AA598" s="392"/>
      <c r="AB598" s="392"/>
      <c r="AC598" s="391"/>
      <c r="AD598" s="391"/>
      <c r="AE598" s="389"/>
      <c r="AF598" s="395"/>
      <c r="AG598" s="395"/>
      <c r="AH598" s="395"/>
      <c r="AL598" s="396"/>
      <c r="AM598" s="396"/>
    </row>
    <row r="599" spans="17:39" ht="81.75" customHeight="1">
      <c r="Q599" s="394"/>
      <c r="R599" s="394"/>
      <c r="S599" s="394"/>
      <c r="T599" s="394"/>
      <c r="U599" s="391"/>
      <c r="V599" s="392"/>
      <c r="W599" s="392"/>
      <c r="X599" s="391"/>
      <c r="Y599" s="391"/>
      <c r="Z599" s="391"/>
      <c r="AA599" s="392"/>
      <c r="AB599" s="392"/>
      <c r="AC599" s="391"/>
      <c r="AD599" s="391"/>
      <c r="AE599" s="389"/>
      <c r="AF599" s="395"/>
      <c r="AG599" s="395"/>
      <c r="AH599" s="395"/>
      <c r="AL599" s="396"/>
      <c r="AM599" s="396"/>
    </row>
    <row r="600" spans="17:39" ht="81.75" customHeight="1">
      <c r="Q600" s="394"/>
      <c r="R600" s="394"/>
      <c r="S600" s="394"/>
      <c r="T600" s="394"/>
      <c r="U600" s="391"/>
      <c r="V600" s="392"/>
      <c r="W600" s="392"/>
      <c r="X600" s="391"/>
      <c r="Y600" s="391"/>
      <c r="Z600" s="391"/>
      <c r="AA600" s="392"/>
      <c r="AB600" s="392"/>
      <c r="AC600" s="391"/>
      <c r="AD600" s="391"/>
      <c r="AE600" s="389"/>
      <c r="AF600" s="395"/>
      <c r="AG600" s="395"/>
      <c r="AH600" s="395"/>
      <c r="AL600" s="396"/>
      <c r="AM600" s="396"/>
    </row>
    <row r="601" spans="17:39" ht="81.75" customHeight="1">
      <c r="Q601" s="394"/>
      <c r="R601" s="394"/>
      <c r="S601" s="394"/>
      <c r="T601" s="394"/>
      <c r="U601" s="391"/>
      <c r="V601" s="392"/>
      <c r="W601" s="392"/>
      <c r="X601" s="391"/>
      <c r="Y601" s="391"/>
      <c r="Z601" s="391"/>
      <c r="AA601" s="392"/>
      <c r="AB601" s="392"/>
      <c r="AC601" s="391"/>
      <c r="AD601" s="391"/>
      <c r="AE601" s="389"/>
      <c r="AF601" s="395"/>
      <c r="AG601" s="395"/>
      <c r="AH601" s="395"/>
      <c r="AL601" s="396"/>
      <c r="AM601" s="396"/>
    </row>
    <row r="602" spans="17:39" ht="81.75" customHeight="1">
      <c r="Q602" s="394"/>
      <c r="R602" s="394"/>
      <c r="S602" s="394"/>
      <c r="T602" s="394"/>
      <c r="U602" s="391"/>
      <c r="V602" s="392"/>
      <c r="W602" s="392"/>
      <c r="X602" s="391"/>
      <c r="Y602" s="391"/>
      <c r="Z602" s="391"/>
      <c r="AA602" s="392"/>
      <c r="AB602" s="392"/>
      <c r="AC602" s="391"/>
      <c r="AD602" s="391"/>
      <c r="AE602" s="389"/>
      <c r="AF602" s="395"/>
      <c r="AG602" s="395"/>
      <c r="AH602" s="395"/>
      <c r="AL602" s="396"/>
      <c r="AM602" s="396"/>
    </row>
    <row r="603" spans="17:39" ht="81.75" customHeight="1">
      <c r="Q603" s="394"/>
      <c r="R603" s="394"/>
      <c r="S603" s="394"/>
      <c r="T603" s="394"/>
      <c r="U603" s="391"/>
      <c r="V603" s="392"/>
      <c r="W603" s="392"/>
      <c r="X603" s="391"/>
      <c r="Y603" s="391"/>
      <c r="Z603" s="391"/>
      <c r="AA603" s="392"/>
      <c r="AB603" s="392"/>
      <c r="AC603" s="391"/>
      <c r="AD603" s="391"/>
      <c r="AE603" s="389"/>
      <c r="AF603" s="395"/>
      <c r="AG603" s="395"/>
      <c r="AH603" s="395"/>
      <c r="AL603" s="396"/>
      <c r="AM603" s="396"/>
    </row>
    <row r="604" spans="17:39" ht="81.75" customHeight="1">
      <c r="Q604" s="394"/>
      <c r="R604" s="394"/>
      <c r="S604" s="394"/>
      <c r="T604" s="394"/>
      <c r="U604" s="391"/>
      <c r="V604" s="392"/>
      <c r="W604" s="392"/>
      <c r="X604" s="391"/>
      <c r="Y604" s="391"/>
      <c r="Z604" s="391"/>
      <c r="AA604" s="392"/>
      <c r="AB604" s="392"/>
      <c r="AC604" s="391"/>
      <c r="AD604" s="391"/>
      <c r="AE604" s="389"/>
      <c r="AF604" s="395"/>
      <c r="AG604" s="395"/>
      <c r="AH604" s="395"/>
      <c r="AL604" s="396"/>
      <c r="AM604" s="396"/>
    </row>
    <row r="605" spans="17:39" ht="81.75" customHeight="1">
      <c r="Q605" s="394"/>
      <c r="R605" s="394"/>
      <c r="S605" s="394"/>
      <c r="T605" s="394"/>
      <c r="U605" s="391"/>
      <c r="V605" s="392"/>
      <c r="W605" s="392"/>
      <c r="X605" s="391"/>
      <c r="Y605" s="391"/>
      <c r="Z605" s="391"/>
      <c r="AA605" s="392"/>
      <c r="AB605" s="392"/>
      <c r="AC605" s="391"/>
      <c r="AD605" s="391"/>
      <c r="AE605" s="389"/>
      <c r="AF605" s="395"/>
      <c r="AG605" s="395"/>
      <c r="AH605" s="395"/>
      <c r="AL605" s="396"/>
      <c r="AM605" s="396"/>
    </row>
    <row r="606" spans="17:39" ht="81.75" customHeight="1">
      <c r="Q606" s="394"/>
      <c r="R606" s="394"/>
      <c r="S606" s="394"/>
      <c r="T606" s="394"/>
      <c r="U606" s="391"/>
      <c r="V606" s="392"/>
      <c r="W606" s="392"/>
      <c r="X606" s="391"/>
      <c r="Y606" s="391"/>
      <c r="Z606" s="391"/>
      <c r="AA606" s="392"/>
      <c r="AB606" s="392"/>
      <c r="AC606" s="391"/>
      <c r="AD606" s="391"/>
      <c r="AE606" s="389"/>
      <c r="AF606" s="395"/>
      <c r="AG606" s="395"/>
      <c r="AH606" s="395"/>
      <c r="AL606" s="396"/>
      <c r="AM606" s="396"/>
    </row>
    <row r="607" spans="17:39" ht="81.75" customHeight="1">
      <c r="Q607" s="394"/>
      <c r="R607" s="394"/>
      <c r="S607" s="394"/>
      <c r="T607" s="394"/>
      <c r="U607" s="391"/>
      <c r="V607" s="392"/>
      <c r="W607" s="392"/>
      <c r="X607" s="391"/>
      <c r="Y607" s="391"/>
      <c r="Z607" s="391"/>
      <c r="AA607" s="392"/>
      <c r="AB607" s="392"/>
      <c r="AC607" s="391"/>
      <c r="AD607" s="391"/>
      <c r="AE607" s="389"/>
      <c r="AF607" s="395"/>
      <c r="AG607" s="395"/>
      <c r="AH607" s="395"/>
      <c r="AL607" s="396"/>
      <c r="AM607" s="396"/>
    </row>
    <row r="608" spans="17:39" ht="81.75" customHeight="1">
      <c r="Q608" s="394"/>
      <c r="R608" s="394"/>
      <c r="S608" s="394"/>
      <c r="T608" s="394"/>
      <c r="U608" s="391"/>
      <c r="V608" s="392"/>
      <c r="W608" s="392"/>
      <c r="X608" s="391"/>
      <c r="Y608" s="391"/>
      <c r="Z608" s="391"/>
      <c r="AA608" s="392"/>
      <c r="AB608" s="392"/>
      <c r="AC608" s="391"/>
      <c r="AD608" s="391"/>
      <c r="AE608" s="389"/>
      <c r="AF608" s="395"/>
      <c r="AG608" s="395"/>
      <c r="AH608" s="395"/>
      <c r="AL608" s="396"/>
      <c r="AM608" s="396"/>
    </row>
    <row r="609" spans="17:39" ht="81.75" customHeight="1">
      <c r="Q609" s="394"/>
      <c r="R609" s="394"/>
      <c r="S609" s="394"/>
      <c r="T609" s="394"/>
      <c r="U609" s="391"/>
      <c r="V609" s="392"/>
      <c r="W609" s="392"/>
      <c r="X609" s="391"/>
      <c r="Y609" s="391"/>
      <c r="Z609" s="391"/>
      <c r="AA609" s="392"/>
      <c r="AB609" s="392"/>
      <c r="AC609" s="391"/>
      <c r="AD609" s="391"/>
      <c r="AE609" s="389"/>
      <c r="AF609" s="395"/>
      <c r="AG609" s="395"/>
      <c r="AH609" s="395"/>
      <c r="AL609" s="396"/>
      <c r="AM609" s="396"/>
    </row>
    <row r="610" spans="17:39" ht="81.75" customHeight="1">
      <c r="Q610" s="394"/>
      <c r="R610" s="394"/>
      <c r="S610" s="394"/>
      <c r="T610" s="394"/>
      <c r="U610" s="391"/>
      <c r="V610" s="392"/>
      <c r="W610" s="392"/>
      <c r="X610" s="391"/>
      <c r="Y610" s="391"/>
      <c r="Z610" s="391"/>
      <c r="AA610" s="392"/>
      <c r="AB610" s="392"/>
      <c r="AC610" s="391"/>
      <c r="AD610" s="391"/>
      <c r="AE610" s="389"/>
      <c r="AF610" s="395"/>
      <c r="AG610" s="395"/>
      <c r="AH610" s="395"/>
      <c r="AL610" s="396"/>
      <c r="AM610" s="396"/>
    </row>
    <row r="611" spans="17:39" ht="81.75" customHeight="1">
      <c r="Q611" s="394"/>
      <c r="R611" s="394"/>
      <c r="S611" s="394"/>
      <c r="T611" s="394"/>
      <c r="U611" s="391"/>
      <c r="V611" s="392"/>
      <c r="W611" s="392"/>
      <c r="X611" s="391"/>
      <c r="Y611" s="391"/>
      <c r="Z611" s="391"/>
      <c r="AA611" s="392"/>
      <c r="AB611" s="392"/>
      <c r="AC611" s="391"/>
      <c r="AD611" s="391"/>
      <c r="AE611" s="389"/>
      <c r="AF611" s="395"/>
      <c r="AG611" s="395"/>
      <c r="AH611" s="395"/>
      <c r="AL611" s="396"/>
      <c r="AM611" s="396"/>
    </row>
    <row r="612" spans="17:39" ht="81.75" customHeight="1">
      <c r="Q612" s="394"/>
      <c r="R612" s="394"/>
      <c r="S612" s="394"/>
      <c r="T612" s="394"/>
      <c r="U612" s="391"/>
      <c r="V612" s="392"/>
      <c r="W612" s="392"/>
      <c r="X612" s="391"/>
      <c r="Y612" s="391"/>
      <c r="Z612" s="391"/>
      <c r="AA612" s="392"/>
      <c r="AB612" s="392"/>
      <c r="AC612" s="391"/>
      <c r="AD612" s="391"/>
      <c r="AE612" s="389"/>
      <c r="AF612" s="395"/>
      <c r="AG612" s="395"/>
      <c r="AH612" s="395"/>
      <c r="AL612" s="396"/>
      <c r="AM612" s="396"/>
    </row>
    <row r="613" spans="17:39" ht="81.75" customHeight="1">
      <c r="Q613" s="394"/>
      <c r="R613" s="394"/>
      <c r="S613" s="394"/>
      <c r="T613" s="394"/>
      <c r="U613" s="391"/>
      <c r="V613" s="392"/>
      <c r="W613" s="392"/>
      <c r="X613" s="391"/>
      <c r="Y613" s="391"/>
      <c r="Z613" s="391"/>
      <c r="AA613" s="392"/>
      <c r="AB613" s="392"/>
      <c r="AC613" s="391"/>
      <c r="AD613" s="391"/>
      <c r="AE613" s="389"/>
      <c r="AF613" s="395"/>
      <c r="AG613" s="395"/>
      <c r="AH613" s="395"/>
      <c r="AL613" s="396"/>
      <c r="AM613" s="396"/>
    </row>
    <row r="614" spans="17:39" ht="81.75" customHeight="1">
      <c r="Q614" s="394"/>
      <c r="R614" s="394"/>
      <c r="S614" s="394"/>
      <c r="T614" s="394"/>
      <c r="U614" s="391"/>
      <c r="V614" s="392"/>
      <c r="W614" s="392"/>
      <c r="X614" s="391"/>
      <c r="Y614" s="391"/>
      <c r="Z614" s="391"/>
      <c r="AA614" s="392"/>
      <c r="AB614" s="392"/>
      <c r="AC614" s="391"/>
      <c r="AD614" s="391"/>
      <c r="AE614" s="389"/>
      <c r="AF614" s="395"/>
      <c r="AG614" s="395"/>
      <c r="AH614" s="395"/>
      <c r="AL614" s="396"/>
      <c r="AM614" s="396"/>
    </row>
    <row r="615" spans="17:39" ht="81.75" customHeight="1">
      <c r="Q615" s="394"/>
      <c r="R615" s="394"/>
      <c r="S615" s="394"/>
      <c r="T615" s="394"/>
      <c r="U615" s="391"/>
      <c r="V615" s="392"/>
      <c r="W615" s="392"/>
      <c r="X615" s="391"/>
      <c r="Y615" s="391"/>
      <c r="Z615" s="391"/>
      <c r="AA615" s="392"/>
      <c r="AB615" s="392"/>
      <c r="AC615" s="391"/>
      <c r="AD615" s="391"/>
      <c r="AE615" s="389"/>
      <c r="AF615" s="395"/>
      <c r="AG615" s="395"/>
      <c r="AH615" s="395"/>
      <c r="AL615" s="396"/>
      <c r="AM615" s="396"/>
    </row>
    <row r="616" spans="17:39" ht="81.75" customHeight="1">
      <c r="Q616" s="394"/>
      <c r="R616" s="394"/>
      <c r="S616" s="394"/>
      <c r="T616" s="394"/>
      <c r="U616" s="391"/>
      <c r="V616" s="392"/>
      <c r="W616" s="392"/>
      <c r="X616" s="391"/>
      <c r="Y616" s="391"/>
      <c r="Z616" s="391"/>
      <c r="AA616" s="392"/>
      <c r="AB616" s="392"/>
      <c r="AC616" s="391"/>
      <c r="AD616" s="391"/>
      <c r="AE616" s="389"/>
      <c r="AF616" s="395"/>
      <c r="AG616" s="395"/>
      <c r="AH616" s="395"/>
      <c r="AL616" s="396"/>
      <c r="AM616" s="396"/>
    </row>
    <row r="617" spans="17:39" ht="81.75" customHeight="1">
      <c r="Q617" s="394"/>
      <c r="R617" s="394"/>
      <c r="S617" s="394"/>
      <c r="T617" s="394"/>
      <c r="U617" s="391"/>
      <c r="V617" s="392"/>
      <c r="W617" s="392"/>
      <c r="X617" s="391"/>
      <c r="Y617" s="391"/>
      <c r="Z617" s="391"/>
      <c r="AA617" s="392"/>
      <c r="AB617" s="392"/>
      <c r="AC617" s="391"/>
      <c r="AD617" s="391"/>
      <c r="AE617" s="389"/>
      <c r="AF617" s="395"/>
      <c r="AG617" s="395"/>
      <c r="AH617" s="395"/>
      <c r="AL617" s="396"/>
      <c r="AM617" s="396"/>
    </row>
    <row r="618" spans="17:39" ht="81.75" customHeight="1">
      <c r="Q618" s="394"/>
      <c r="R618" s="394"/>
      <c r="S618" s="394"/>
      <c r="T618" s="394"/>
      <c r="U618" s="391"/>
      <c r="V618" s="392"/>
      <c r="W618" s="392"/>
      <c r="X618" s="391"/>
      <c r="Y618" s="391"/>
      <c r="Z618" s="391"/>
      <c r="AA618" s="392"/>
      <c r="AB618" s="392"/>
      <c r="AC618" s="391"/>
      <c r="AD618" s="391"/>
      <c r="AE618" s="389"/>
      <c r="AF618" s="395"/>
      <c r="AG618" s="395"/>
      <c r="AH618" s="395"/>
      <c r="AL618" s="396"/>
      <c r="AM618" s="396"/>
    </row>
    <row r="619" spans="17:39" ht="81.75" customHeight="1">
      <c r="Q619" s="394"/>
      <c r="R619" s="394"/>
      <c r="S619" s="394"/>
      <c r="T619" s="394"/>
      <c r="U619" s="391"/>
      <c r="V619" s="392"/>
      <c r="W619" s="392"/>
      <c r="X619" s="391"/>
      <c r="Y619" s="391"/>
      <c r="Z619" s="391"/>
      <c r="AA619" s="392"/>
      <c r="AB619" s="392"/>
      <c r="AC619" s="391"/>
      <c r="AD619" s="391"/>
      <c r="AE619" s="389"/>
      <c r="AF619" s="395"/>
      <c r="AG619" s="395"/>
      <c r="AH619" s="395"/>
      <c r="AL619" s="396"/>
      <c r="AM619" s="396"/>
    </row>
    <row r="620" spans="17:39" ht="81.75" customHeight="1">
      <c r="Q620" s="394"/>
      <c r="R620" s="394"/>
      <c r="S620" s="394"/>
      <c r="T620" s="394"/>
      <c r="U620" s="391"/>
      <c r="V620" s="392"/>
      <c r="W620" s="392"/>
      <c r="X620" s="391"/>
      <c r="Y620" s="391"/>
      <c r="Z620" s="391"/>
      <c r="AA620" s="392"/>
      <c r="AB620" s="392"/>
      <c r="AC620" s="391"/>
      <c r="AD620" s="391"/>
      <c r="AE620" s="389"/>
      <c r="AF620" s="395"/>
      <c r="AG620" s="395"/>
      <c r="AH620" s="395"/>
      <c r="AL620" s="396"/>
      <c r="AM620" s="396"/>
    </row>
    <row r="621" spans="17:39" ht="81.75" customHeight="1">
      <c r="Q621" s="394"/>
      <c r="R621" s="394"/>
      <c r="S621" s="394"/>
      <c r="T621" s="394"/>
      <c r="U621" s="391"/>
      <c r="V621" s="392"/>
      <c r="W621" s="392"/>
      <c r="X621" s="391"/>
      <c r="Y621" s="391"/>
      <c r="Z621" s="391"/>
      <c r="AA621" s="392"/>
      <c r="AB621" s="392"/>
      <c r="AC621" s="391"/>
      <c r="AD621" s="391"/>
      <c r="AE621" s="389"/>
      <c r="AF621" s="395"/>
      <c r="AG621" s="395"/>
      <c r="AH621" s="395"/>
      <c r="AL621" s="396"/>
      <c r="AM621" s="396"/>
    </row>
    <row r="622" spans="17:39" ht="81.75" customHeight="1">
      <c r="Q622" s="394"/>
      <c r="R622" s="394"/>
      <c r="S622" s="394"/>
      <c r="T622" s="394"/>
      <c r="U622" s="391"/>
      <c r="V622" s="392"/>
      <c r="W622" s="392"/>
      <c r="X622" s="391"/>
      <c r="Y622" s="391"/>
      <c r="Z622" s="391"/>
      <c r="AA622" s="392"/>
      <c r="AB622" s="392"/>
      <c r="AC622" s="391"/>
      <c r="AD622" s="391"/>
      <c r="AE622" s="389"/>
      <c r="AF622" s="395"/>
      <c r="AG622" s="395"/>
      <c r="AH622" s="395"/>
      <c r="AL622" s="396"/>
      <c r="AM622" s="396"/>
    </row>
    <row r="623" spans="17:39" ht="81.75" customHeight="1">
      <c r="Q623" s="394"/>
      <c r="R623" s="394"/>
      <c r="S623" s="394"/>
      <c r="T623" s="394"/>
      <c r="U623" s="391"/>
      <c r="V623" s="392"/>
      <c r="W623" s="392"/>
      <c r="X623" s="391"/>
      <c r="Y623" s="391"/>
      <c r="Z623" s="391"/>
      <c r="AA623" s="392"/>
      <c r="AB623" s="392"/>
      <c r="AC623" s="391"/>
      <c r="AD623" s="391"/>
      <c r="AE623" s="389"/>
      <c r="AF623" s="395"/>
      <c r="AG623" s="395"/>
      <c r="AH623" s="395"/>
      <c r="AL623" s="396"/>
      <c r="AM623" s="396"/>
    </row>
    <row r="624" spans="17:39" ht="81.75" customHeight="1">
      <c r="Q624" s="394"/>
      <c r="R624" s="394"/>
      <c r="S624" s="394"/>
      <c r="T624" s="394"/>
      <c r="U624" s="391"/>
      <c r="V624" s="392"/>
      <c r="W624" s="392"/>
      <c r="X624" s="391"/>
      <c r="Y624" s="391"/>
      <c r="Z624" s="391"/>
      <c r="AA624" s="392"/>
      <c r="AB624" s="392"/>
      <c r="AC624" s="391"/>
      <c r="AD624" s="391"/>
      <c r="AE624" s="389"/>
      <c r="AF624" s="395"/>
      <c r="AG624" s="395"/>
      <c r="AH624" s="395"/>
      <c r="AL624" s="396"/>
      <c r="AM624" s="396"/>
    </row>
    <row r="625" spans="17:39" ht="81.75" customHeight="1">
      <c r="Q625" s="394"/>
      <c r="R625" s="394"/>
      <c r="S625" s="394"/>
      <c r="T625" s="394"/>
      <c r="U625" s="391"/>
      <c r="V625" s="392"/>
      <c r="W625" s="392"/>
      <c r="X625" s="391"/>
      <c r="Y625" s="391"/>
      <c r="Z625" s="391"/>
      <c r="AA625" s="392"/>
      <c r="AB625" s="392"/>
      <c r="AC625" s="391"/>
      <c r="AD625" s="391"/>
      <c r="AE625" s="389"/>
      <c r="AF625" s="395"/>
      <c r="AG625" s="395"/>
      <c r="AH625" s="395"/>
      <c r="AL625" s="396"/>
      <c r="AM625" s="396"/>
    </row>
    <row r="626" spans="17:39" ht="81.75" customHeight="1">
      <c r="Q626" s="394"/>
      <c r="R626" s="394"/>
      <c r="S626" s="394"/>
      <c r="T626" s="394"/>
      <c r="U626" s="391"/>
      <c r="V626" s="392"/>
      <c r="W626" s="392"/>
      <c r="X626" s="391"/>
      <c r="Y626" s="391"/>
      <c r="Z626" s="391"/>
      <c r="AA626" s="392"/>
      <c r="AB626" s="392"/>
      <c r="AC626" s="391"/>
      <c r="AD626" s="391"/>
      <c r="AE626" s="389"/>
      <c r="AF626" s="395"/>
      <c r="AG626" s="395"/>
      <c r="AH626" s="395"/>
      <c r="AL626" s="396"/>
      <c r="AM626" s="396"/>
    </row>
    <row r="627" spans="17:39" ht="81.75" customHeight="1">
      <c r="Q627" s="394"/>
      <c r="R627" s="394"/>
      <c r="S627" s="394"/>
      <c r="T627" s="394"/>
      <c r="U627" s="391"/>
      <c r="V627" s="392"/>
      <c r="W627" s="392"/>
      <c r="X627" s="391"/>
      <c r="Y627" s="391"/>
      <c r="Z627" s="391"/>
      <c r="AA627" s="392"/>
      <c r="AB627" s="392"/>
      <c r="AC627" s="391"/>
      <c r="AD627" s="391"/>
      <c r="AE627" s="389"/>
      <c r="AF627" s="395"/>
      <c r="AG627" s="395"/>
      <c r="AH627" s="395"/>
      <c r="AL627" s="396"/>
      <c r="AM627" s="396"/>
    </row>
    <row r="628" spans="17:39" ht="81.75" customHeight="1">
      <c r="Q628" s="394"/>
      <c r="R628" s="394"/>
      <c r="S628" s="394"/>
      <c r="T628" s="394"/>
      <c r="U628" s="391"/>
      <c r="V628" s="392"/>
      <c r="W628" s="392"/>
      <c r="X628" s="391"/>
      <c r="Y628" s="391"/>
      <c r="Z628" s="391"/>
      <c r="AA628" s="392"/>
      <c r="AB628" s="392"/>
      <c r="AC628" s="391"/>
      <c r="AD628" s="391"/>
      <c r="AE628" s="389"/>
      <c r="AF628" s="395"/>
      <c r="AG628" s="395"/>
      <c r="AH628" s="395"/>
      <c r="AL628" s="396"/>
      <c r="AM628" s="396"/>
    </row>
    <row r="629" spans="17:39" ht="81.75" customHeight="1">
      <c r="Q629" s="394"/>
      <c r="R629" s="394"/>
      <c r="S629" s="394"/>
      <c r="T629" s="394"/>
      <c r="U629" s="391"/>
      <c r="V629" s="392"/>
      <c r="W629" s="392"/>
      <c r="X629" s="391"/>
      <c r="Y629" s="391"/>
      <c r="Z629" s="391"/>
      <c r="AA629" s="392"/>
      <c r="AB629" s="392"/>
      <c r="AC629" s="391"/>
      <c r="AD629" s="391"/>
      <c r="AE629" s="389"/>
      <c r="AF629" s="395"/>
      <c r="AG629" s="395"/>
      <c r="AH629" s="395"/>
      <c r="AL629" s="396"/>
      <c r="AM629" s="396"/>
    </row>
    <row r="630" spans="17:39" ht="81.75" customHeight="1">
      <c r="Q630" s="394"/>
      <c r="R630" s="394"/>
      <c r="S630" s="394"/>
      <c r="T630" s="394"/>
      <c r="U630" s="391"/>
      <c r="V630" s="392"/>
      <c r="W630" s="392"/>
      <c r="X630" s="391"/>
      <c r="Y630" s="391"/>
      <c r="Z630" s="391"/>
      <c r="AA630" s="392"/>
      <c r="AB630" s="392"/>
      <c r="AC630" s="391"/>
      <c r="AD630" s="391"/>
      <c r="AE630" s="389"/>
      <c r="AF630" s="395"/>
      <c r="AG630" s="395"/>
      <c r="AH630" s="395"/>
      <c r="AL630" s="396"/>
      <c r="AM630" s="396"/>
    </row>
    <row r="631" spans="17:39" ht="81.75" customHeight="1">
      <c r="Q631" s="394"/>
      <c r="R631" s="394"/>
      <c r="S631" s="394"/>
      <c r="T631" s="394"/>
      <c r="U631" s="391"/>
      <c r="V631" s="392"/>
      <c r="W631" s="392"/>
      <c r="X631" s="391"/>
      <c r="Y631" s="391"/>
      <c r="Z631" s="391"/>
      <c r="AA631" s="392"/>
      <c r="AB631" s="392"/>
      <c r="AC631" s="391"/>
      <c r="AD631" s="391"/>
      <c r="AE631" s="389"/>
      <c r="AF631" s="395"/>
      <c r="AG631" s="395"/>
      <c r="AH631" s="395"/>
      <c r="AL631" s="396"/>
      <c r="AM631" s="396"/>
    </row>
    <row r="632" spans="17:39" ht="81.75" customHeight="1">
      <c r="Q632" s="394"/>
      <c r="R632" s="394"/>
      <c r="S632" s="394"/>
      <c r="T632" s="394"/>
      <c r="U632" s="391"/>
      <c r="V632" s="392"/>
      <c r="W632" s="392"/>
      <c r="X632" s="391"/>
      <c r="Y632" s="391"/>
      <c r="Z632" s="391"/>
      <c r="AA632" s="392"/>
      <c r="AB632" s="392"/>
      <c r="AC632" s="391"/>
      <c r="AD632" s="391"/>
      <c r="AE632" s="389"/>
      <c r="AF632" s="395"/>
      <c r="AG632" s="395"/>
      <c r="AH632" s="395"/>
      <c r="AL632" s="396"/>
      <c r="AM632" s="396"/>
    </row>
    <row r="633" spans="17:39" ht="81.75" customHeight="1">
      <c r="Q633" s="394"/>
      <c r="R633" s="394"/>
      <c r="S633" s="394"/>
      <c r="T633" s="394"/>
      <c r="U633" s="391"/>
      <c r="V633" s="392"/>
      <c r="W633" s="392"/>
      <c r="X633" s="391"/>
      <c r="Y633" s="391"/>
      <c r="Z633" s="391"/>
      <c r="AA633" s="392"/>
      <c r="AB633" s="392"/>
      <c r="AC633" s="391"/>
      <c r="AD633" s="391"/>
      <c r="AE633" s="389"/>
      <c r="AF633" s="395"/>
      <c r="AG633" s="395"/>
      <c r="AH633" s="395"/>
      <c r="AL633" s="396"/>
      <c r="AM633" s="396"/>
    </row>
    <row r="634" spans="17:39" ht="81.75" customHeight="1">
      <c r="Q634" s="394"/>
      <c r="R634" s="394"/>
      <c r="S634" s="394"/>
      <c r="T634" s="394"/>
      <c r="U634" s="391"/>
      <c r="V634" s="392"/>
      <c r="W634" s="392"/>
      <c r="X634" s="391"/>
      <c r="Y634" s="391"/>
      <c r="Z634" s="391"/>
      <c r="AA634" s="392"/>
      <c r="AB634" s="392"/>
      <c r="AC634" s="391"/>
      <c r="AD634" s="391"/>
      <c r="AE634" s="389"/>
      <c r="AF634" s="395"/>
      <c r="AG634" s="395"/>
      <c r="AH634" s="395"/>
      <c r="AL634" s="396"/>
      <c r="AM634" s="396"/>
    </row>
    <row r="635" spans="17:39" ht="81.75" customHeight="1">
      <c r="Q635" s="394"/>
      <c r="R635" s="394"/>
      <c r="S635" s="394"/>
      <c r="T635" s="394"/>
      <c r="U635" s="391"/>
      <c r="V635" s="392"/>
      <c r="W635" s="392"/>
      <c r="X635" s="391"/>
      <c r="Y635" s="391"/>
      <c r="Z635" s="391"/>
      <c r="AA635" s="392"/>
      <c r="AB635" s="392"/>
      <c r="AC635" s="391"/>
      <c r="AD635" s="391"/>
      <c r="AE635" s="389"/>
      <c r="AF635" s="395"/>
      <c r="AG635" s="395"/>
      <c r="AH635" s="395"/>
      <c r="AL635" s="396"/>
      <c r="AM635" s="396"/>
    </row>
    <row r="636" spans="17:39" ht="81.75" customHeight="1">
      <c r="Q636" s="394"/>
      <c r="R636" s="394"/>
      <c r="S636" s="394"/>
      <c r="T636" s="394"/>
      <c r="U636" s="391"/>
      <c r="V636" s="392"/>
      <c r="W636" s="392"/>
      <c r="X636" s="391"/>
      <c r="Y636" s="391"/>
      <c r="Z636" s="391"/>
      <c r="AA636" s="392"/>
      <c r="AB636" s="392"/>
      <c r="AC636" s="391"/>
      <c r="AD636" s="391"/>
      <c r="AE636" s="389"/>
      <c r="AF636" s="395"/>
      <c r="AG636" s="395"/>
      <c r="AH636" s="395"/>
      <c r="AL636" s="396"/>
      <c r="AM636" s="396"/>
    </row>
    <row r="637" spans="17:39" ht="81.75" customHeight="1">
      <c r="Q637" s="394"/>
      <c r="R637" s="394"/>
      <c r="S637" s="394"/>
      <c r="T637" s="394"/>
      <c r="U637" s="391"/>
      <c r="V637" s="392"/>
      <c r="W637" s="392"/>
      <c r="X637" s="391"/>
      <c r="Y637" s="391"/>
      <c r="Z637" s="391"/>
      <c r="AA637" s="392"/>
      <c r="AB637" s="392"/>
      <c r="AC637" s="391"/>
      <c r="AD637" s="391"/>
      <c r="AE637" s="389"/>
      <c r="AF637" s="395"/>
      <c r="AG637" s="395"/>
      <c r="AH637" s="395"/>
      <c r="AL637" s="396"/>
      <c r="AM637" s="396"/>
    </row>
    <row r="638" spans="17:39" ht="81.75" customHeight="1">
      <c r="Q638" s="394"/>
      <c r="R638" s="394"/>
      <c r="S638" s="394"/>
      <c r="T638" s="394"/>
      <c r="U638" s="391"/>
      <c r="V638" s="392"/>
      <c r="W638" s="392"/>
      <c r="X638" s="391"/>
      <c r="Y638" s="391"/>
      <c r="Z638" s="391"/>
      <c r="AA638" s="392"/>
      <c r="AB638" s="392"/>
      <c r="AC638" s="391"/>
      <c r="AD638" s="391"/>
      <c r="AE638" s="389"/>
      <c r="AF638" s="395"/>
      <c r="AG638" s="395"/>
      <c r="AH638" s="395"/>
      <c r="AL638" s="396"/>
      <c r="AM638" s="396"/>
    </row>
    <row r="639" spans="17:39" ht="81.75" customHeight="1">
      <c r="Q639" s="394"/>
      <c r="R639" s="394"/>
      <c r="S639" s="394"/>
      <c r="T639" s="394"/>
      <c r="U639" s="391"/>
      <c r="V639" s="392"/>
      <c r="W639" s="392"/>
      <c r="X639" s="391"/>
      <c r="Y639" s="391"/>
      <c r="Z639" s="391"/>
      <c r="AA639" s="392"/>
      <c r="AB639" s="392"/>
      <c r="AC639" s="391"/>
      <c r="AD639" s="391"/>
      <c r="AE639" s="389"/>
      <c r="AF639" s="395"/>
      <c r="AG639" s="395"/>
      <c r="AH639" s="395"/>
      <c r="AL639" s="396"/>
      <c r="AM639" s="396"/>
    </row>
    <row r="640" spans="17:39" ht="81.75" customHeight="1">
      <c r="Q640" s="394"/>
      <c r="R640" s="394"/>
      <c r="S640" s="394"/>
      <c r="T640" s="394"/>
      <c r="U640" s="391"/>
      <c r="V640" s="392"/>
      <c r="W640" s="392"/>
      <c r="X640" s="391"/>
      <c r="Y640" s="391"/>
      <c r="Z640" s="391"/>
      <c r="AA640" s="392"/>
      <c r="AB640" s="392"/>
      <c r="AC640" s="391"/>
      <c r="AD640" s="391"/>
      <c r="AE640" s="389"/>
      <c r="AF640" s="395"/>
      <c r="AG640" s="395"/>
      <c r="AH640" s="395"/>
      <c r="AL640" s="396"/>
      <c r="AM640" s="396"/>
    </row>
    <row r="641" spans="17:39" ht="81.75" customHeight="1">
      <c r="Q641" s="394"/>
      <c r="R641" s="394"/>
      <c r="S641" s="394"/>
      <c r="T641" s="394"/>
      <c r="U641" s="391"/>
      <c r="V641" s="392"/>
      <c r="W641" s="392"/>
      <c r="X641" s="391"/>
      <c r="Y641" s="391"/>
      <c r="Z641" s="391"/>
      <c r="AA641" s="392"/>
      <c r="AB641" s="392"/>
      <c r="AC641" s="391"/>
      <c r="AD641" s="391"/>
      <c r="AE641" s="389"/>
      <c r="AF641" s="395"/>
      <c r="AG641" s="395"/>
      <c r="AH641" s="395"/>
      <c r="AL641" s="396"/>
      <c r="AM641" s="396"/>
    </row>
    <row r="642" spans="17:39" ht="81.75" customHeight="1">
      <c r="Q642" s="394"/>
      <c r="R642" s="394"/>
      <c r="S642" s="394"/>
      <c r="T642" s="394"/>
      <c r="U642" s="391"/>
      <c r="V642" s="392"/>
      <c r="W642" s="392"/>
      <c r="X642" s="391"/>
      <c r="Y642" s="391"/>
      <c r="Z642" s="391"/>
      <c r="AA642" s="392"/>
      <c r="AB642" s="392"/>
      <c r="AC642" s="391"/>
      <c r="AD642" s="391"/>
      <c r="AE642" s="389"/>
      <c r="AF642" s="395"/>
      <c r="AG642" s="395"/>
      <c r="AH642" s="395"/>
      <c r="AL642" s="396"/>
      <c r="AM642" s="396"/>
    </row>
    <row r="643" spans="17:39" ht="81.75" customHeight="1">
      <c r="Q643" s="394"/>
      <c r="R643" s="394"/>
      <c r="S643" s="394"/>
      <c r="T643" s="394"/>
      <c r="U643" s="391"/>
      <c r="V643" s="392"/>
      <c r="W643" s="392"/>
      <c r="X643" s="391"/>
      <c r="Y643" s="391"/>
      <c r="Z643" s="391"/>
      <c r="AA643" s="392"/>
      <c r="AB643" s="392"/>
      <c r="AC643" s="391"/>
      <c r="AD643" s="391"/>
      <c r="AE643" s="389"/>
      <c r="AF643" s="395"/>
      <c r="AG643" s="395"/>
      <c r="AH643" s="395"/>
      <c r="AL643" s="396"/>
      <c r="AM643" s="396"/>
    </row>
    <row r="644" spans="17:39" ht="81.75" customHeight="1">
      <c r="Q644" s="394"/>
      <c r="R644" s="394"/>
      <c r="S644" s="394"/>
      <c r="T644" s="394"/>
      <c r="U644" s="391"/>
      <c r="V644" s="392"/>
      <c r="W644" s="392"/>
      <c r="X644" s="391"/>
      <c r="Y644" s="391"/>
      <c r="Z644" s="391"/>
      <c r="AA644" s="392"/>
      <c r="AB644" s="392"/>
      <c r="AC644" s="391"/>
      <c r="AD644" s="391"/>
      <c r="AE644" s="389"/>
      <c r="AF644" s="395"/>
      <c r="AG644" s="395"/>
      <c r="AH644" s="395"/>
      <c r="AL644" s="396"/>
      <c r="AM644" s="396"/>
    </row>
    <row r="645" spans="17:39" ht="81.75" customHeight="1">
      <c r="Q645" s="394"/>
      <c r="R645" s="394"/>
      <c r="S645" s="394"/>
      <c r="T645" s="394"/>
      <c r="U645" s="391"/>
      <c r="V645" s="392"/>
      <c r="W645" s="392"/>
      <c r="X645" s="391"/>
      <c r="Y645" s="391"/>
      <c r="Z645" s="391"/>
      <c r="AA645" s="392"/>
      <c r="AB645" s="392"/>
      <c r="AC645" s="391"/>
      <c r="AD645" s="391"/>
      <c r="AE645" s="389"/>
      <c r="AF645" s="395"/>
      <c r="AG645" s="395"/>
      <c r="AH645" s="395"/>
      <c r="AL645" s="396"/>
      <c r="AM645" s="396"/>
    </row>
    <row r="646" spans="17:39" ht="81.75" customHeight="1">
      <c r="Q646" s="394"/>
      <c r="R646" s="394"/>
      <c r="S646" s="394"/>
      <c r="T646" s="394"/>
      <c r="U646" s="391"/>
      <c r="V646" s="392"/>
      <c r="W646" s="392"/>
      <c r="X646" s="391"/>
      <c r="Y646" s="391"/>
      <c r="Z646" s="391"/>
      <c r="AA646" s="392"/>
      <c r="AB646" s="392"/>
      <c r="AC646" s="391"/>
      <c r="AD646" s="391"/>
      <c r="AE646" s="389"/>
      <c r="AF646" s="395"/>
      <c r="AG646" s="395"/>
      <c r="AH646" s="395"/>
      <c r="AL646" s="396"/>
      <c r="AM646" s="396"/>
    </row>
    <row r="647" spans="17:39" ht="81.75" customHeight="1">
      <c r="Q647" s="394"/>
      <c r="R647" s="394"/>
      <c r="S647" s="394"/>
      <c r="T647" s="394"/>
      <c r="U647" s="391"/>
      <c r="V647" s="392"/>
      <c r="W647" s="392"/>
      <c r="X647" s="391"/>
      <c r="Y647" s="391"/>
      <c r="Z647" s="391"/>
      <c r="AA647" s="392"/>
      <c r="AB647" s="392"/>
      <c r="AC647" s="391"/>
      <c r="AD647" s="391"/>
      <c r="AE647" s="389"/>
      <c r="AF647" s="395"/>
      <c r="AG647" s="395"/>
      <c r="AH647" s="395"/>
      <c r="AL647" s="396"/>
      <c r="AM647" s="396"/>
    </row>
    <row r="648" spans="17:39" ht="81.75" customHeight="1">
      <c r="Q648" s="394"/>
      <c r="R648" s="394"/>
      <c r="S648" s="394"/>
      <c r="T648" s="394"/>
      <c r="U648" s="391"/>
      <c r="V648" s="392"/>
      <c r="W648" s="392"/>
      <c r="X648" s="391"/>
      <c r="Y648" s="391"/>
      <c r="Z648" s="391"/>
      <c r="AA648" s="392"/>
      <c r="AB648" s="392"/>
      <c r="AC648" s="391"/>
      <c r="AD648" s="391"/>
      <c r="AE648" s="389"/>
      <c r="AF648" s="395"/>
      <c r="AG648" s="395"/>
      <c r="AH648" s="395"/>
      <c r="AL648" s="396"/>
      <c r="AM648" s="396"/>
    </row>
    <row r="649" spans="17:39" ht="81.75" customHeight="1">
      <c r="Q649" s="394"/>
      <c r="R649" s="394"/>
      <c r="S649" s="394"/>
      <c r="T649" s="394"/>
      <c r="U649" s="391"/>
      <c r="V649" s="392"/>
      <c r="W649" s="392"/>
      <c r="X649" s="391"/>
      <c r="Y649" s="391"/>
      <c r="Z649" s="391"/>
      <c r="AA649" s="392"/>
      <c r="AB649" s="392"/>
      <c r="AC649" s="391"/>
      <c r="AD649" s="391"/>
      <c r="AE649" s="389"/>
      <c r="AF649" s="395"/>
      <c r="AG649" s="395"/>
      <c r="AH649" s="395"/>
      <c r="AL649" s="396"/>
      <c r="AM649" s="396"/>
    </row>
    <row r="650" spans="17:39" ht="81.75" customHeight="1">
      <c r="Q650" s="394"/>
      <c r="R650" s="394"/>
      <c r="S650" s="394"/>
      <c r="T650" s="394"/>
      <c r="U650" s="391"/>
      <c r="V650" s="392"/>
      <c r="W650" s="392"/>
      <c r="X650" s="391"/>
      <c r="Y650" s="391"/>
      <c r="Z650" s="391"/>
      <c r="AA650" s="392"/>
      <c r="AB650" s="392"/>
      <c r="AC650" s="391"/>
      <c r="AD650" s="391"/>
      <c r="AE650" s="389"/>
      <c r="AF650" s="395"/>
      <c r="AG650" s="395"/>
      <c r="AH650" s="395"/>
      <c r="AL650" s="396"/>
      <c r="AM650" s="396"/>
    </row>
    <row r="651" spans="17:39" ht="81.75" customHeight="1">
      <c r="Q651" s="394"/>
      <c r="R651" s="394"/>
      <c r="S651" s="394"/>
      <c r="T651" s="394"/>
      <c r="U651" s="391"/>
      <c r="V651" s="392"/>
      <c r="W651" s="392"/>
      <c r="X651" s="391"/>
      <c r="Y651" s="391"/>
      <c r="Z651" s="391"/>
      <c r="AA651" s="392"/>
      <c r="AB651" s="392"/>
      <c r="AC651" s="391"/>
      <c r="AD651" s="391"/>
      <c r="AE651" s="389"/>
      <c r="AF651" s="395"/>
      <c r="AG651" s="395"/>
      <c r="AH651" s="395"/>
      <c r="AL651" s="396"/>
      <c r="AM651" s="396"/>
    </row>
    <row r="652" spans="17:39" ht="81.75" customHeight="1">
      <c r="Q652" s="394"/>
      <c r="R652" s="394"/>
      <c r="S652" s="394"/>
      <c r="T652" s="394"/>
      <c r="U652" s="391"/>
      <c r="V652" s="392"/>
      <c r="W652" s="392"/>
      <c r="X652" s="391"/>
      <c r="Y652" s="391"/>
      <c r="Z652" s="391"/>
      <c r="AA652" s="392"/>
      <c r="AB652" s="392"/>
      <c r="AC652" s="391"/>
      <c r="AD652" s="391"/>
      <c r="AE652" s="389"/>
      <c r="AF652" s="395"/>
      <c r="AG652" s="395"/>
      <c r="AH652" s="395"/>
      <c r="AL652" s="396"/>
      <c r="AM652" s="396"/>
    </row>
    <row r="653" spans="17:39" ht="81.75" customHeight="1">
      <c r="Q653" s="394"/>
      <c r="R653" s="394"/>
      <c r="S653" s="394"/>
      <c r="T653" s="394"/>
      <c r="U653" s="391"/>
      <c r="V653" s="392"/>
      <c r="W653" s="392"/>
      <c r="X653" s="391"/>
      <c r="Y653" s="391"/>
      <c r="Z653" s="391"/>
      <c r="AA653" s="392"/>
      <c r="AB653" s="392"/>
      <c r="AC653" s="391"/>
      <c r="AD653" s="391"/>
      <c r="AE653" s="389"/>
      <c r="AF653" s="395"/>
      <c r="AG653" s="395"/>
      <c r="AH653" s="395"/>
      <c r="AL653" s="396"/>
      <c r="AM653" s="396"/>
    </row>
    <row r="654" spans="17:39" ht="81.75" customHeight="1">
      <c r="Q654" s="394"/>
      <c r="R654" s="394"/>
      <c r="S654" s="394"/>
      <c r="T654" s="394"/>
      <c r="U654" s="391"/>
      <c r="V654" s="392"/>
      <c r="W654" s="392"/>
      <c r="X654" s="391"/>
      <c r="Y654" s="391"/>
      <c r="Z654" s="391"/>
      <c r="AA654" s="392"/>
      <c r="AB654" s="392"/>
      <c r="AC654" s="391"/>
      <c r="AD654" s="391"/>
      <c r="AE654" s="389"/>
      <c r="AF654" s="395"/>
      <c r="AG654" s="395"/>
      <c r="AH654" s="395"/>
      <c r="AL654" s="396"/>
      <c r="AM654" s="396"/>
    </row>
    <row r="655" spans="17:39" ht="81.75" customHeight="1">
      <c r="Q655" s="394"/>
      <c r="R655" s="394"/>
      <c r="S655" s="394"/>
      <c r="T655" s="394"/>
      <c r="U655" s="391"/>
      <c r="V655" s="392"/>
      <c r="W655" s="392"/>
      <c r="X655" s="391"/>
      <c r="Y655" s="391"/>
      <c r="Z655" s="391"/>
      <c r="AA655" s="392"/>
      <c r="AB655" s="392"/>
      <c r="AC655" s="391"/>
      <c r="AD655" s="391"/>
      <c r="AE655" s="389"/>
      <c r="AF655" s="395"/>
      <c r="AG655" s="395"/>
      <c r="AH655" s="395"/>
      <c r="AL655" s="396"/>
      <c r="AM655" s="396"/>
    </row>
    <row r="656" spans="17:39" ht="81.75" customHeight="1">
      <c r="Q656" s="394"/>
      <c r="R656" s="394"/>
      <c r="S656" s="394"/>
      <c r="T656" s="394"/>
      <c r="U656" s="391"/>
      <c r="V656" s="392"/>
      <c r="W656" s="392"/>
      <c r="X656" s="391"/>
      <c r="Y656" s="391"/>
      <c r="Z656" s="391"/>
      <c r="AA656" s="392"/>
      <c r="AB656" s="392"/>
      <c r="AC656" s="391"/>
      <c r="AD656" s="391"/>
      <c r="AE656" s="389"/>
      <c r="AF656" s="395"/>
      <c r="AG656" s="395"/>
      <c r="AH656" s="395"/>
      <c r="AL656" s="396"/>
      <c r="AM656" s="396"/>
    </row>
    <row r="657" spans="17:39" ht="81.75" customHeight="1">
      <c r="Q657" s="394"/>
      <c r="R657" s="394"/>
      <c r="S657" s="394"/>
      <c r="T657" s="394"/>
      <c r="U657" s="391"/>
      <c r="V657" s="392"/>
      <c r="W657" s="392"/>
      <c r="X657" s="391"/>
      <c r="Y657" s="391"/>
      <c r="Z657" s="391"/>
      <c r="AA657" s="392"/>
      <c r="AB657" s="392"/>
      <c r="AC657" s="391"/>
      <c r="AD657" s="391"/>
      <c r="AE657" s="389"/>
      <c r="AF657" s="395"/>
      <c r="AG657" s="395"/>
      <c r="AH657" s="395"/>
      <c r="AL657" s="396"/>
      <c r="AM657" s="396"/>
    </row>
    <row r="658" spans="17:39" ht="81.75" customHeight="1">
      <c r="Q658" s="394"/>
      <c r="R658" s="394"/>
      <c r="S658" s="394"/>
      <c r="T658" s="394"/>
      <c r="U658" s="391"/>
      <c r="V658" s="392"/>
      <c r="W658" s="392"/>
      <c r="X658" s="391"/>
      <c r="Y658" s="391"/>
      <c r="Z658" s="391"/>
      <c r="AA658" s="392"/>
      <c r="AB658" s="392"/>
      <c r="AC658" s="391"/>
      <c r="AD658" s="391"/>
      <c r="AE658" s="389"/>
      <c r="AF658" s="395"/>
      <c r="AG658" s="395"/>
      <c r="AH658" s="395"/>
      <c r="AL658" s="396"/>
      <c r="AM658" s="396"/>
    </row>
    <row r="659" spans="17:39" ht="81.75" customHeight="1">
      <c r="Q659" s="394"/>
      <c r="R659" s="394"/>
      <c r="S659" s="394"/>
      <c r="T659" s="394"/>
      <c r="U659" s="391"/>
      <c r="V659" s="392"/>
      <c r="W659" s="392"/>
      <c r="X659" s="391"/>
      <c r="Y659" s="391"/>
      <c r="Z659" s="391"/>
      <c r="AA659" s="392"/>
      <c r="AB659" s="392"/>
      <c r="AC659" s="391"/>
      <c r="AD659" s="391"/>
      <c r="AE659" s="389"/>
      <c r="AF659" s="395"/>
      <c r="AG659" s="395"/>
      <c r="AH659" s="395"/>
      <c r="AL659" s="396"/>
      <c r="AM659" s="396"/>
    </row>
    <row r="660" spans="17:39" ht="81.75" customHeight="1">
      <c r="Q660" s="394"/>
      <c r="R660" s="394"/>
      <c r="S660" s="394"/>
      <c r="T660" s="394"/>
      <c r="U660" s="391"/>
      <c r="V660" s="392"/>
      <c r="W660" s="392"/>
      <c r="X660" s="391"/>
      <c r="Y660" s="391"/>
      <c r="Z660" s="391"/>
      <c r="AA660" s="392"/>
      <c r="AB660" s="392"/>
      <c r="AC660" s="391"/>
      <c r="AD660" s="391"/>
      <c r="AE660" s="389"/>
      <c r="AF660" s="395"/>
      <c r="AG660" s="395"/>
      <c r="AH660" s="395"/>
      <c r="AL660" s="396"/>
      <c r="AM660" s="396"/>
    </row>
    <row r="661" spans="17:39" ht="81.75" customHeight="1">
      <c r="Q661" s="394"/>
      <c r="R661" s="394"/>
      <c r="S661" s="394"/>
      <c r="T661" s="394"/>
      <c r="U661" s="391"/>
      <c r="V661" s="392"/>
      <c r="W661" s="392"/>
      <c r="X661" s="391"/>
      <c r="Y661" s="391"/>
      <c r="Z661" s="391"/>
      <c r="AA661" s="392"/>
      <c r="AB661" s="392"/>
      <c r="AC661" s="391"/>
      <c r="AD661" s="391"/>
      <c r="AE661" s="389"/>
      <c r="AF661" s="395"/>
      <c r="AG661" s="395"/>
      <c r="AH661" s="395"/>
      <c r="AL661" s="396"/>
      <c r="AM661" s="396"/>
    </row>
    <row r="662" spans="17:39" ht="81.75" customHeight="1">
      <c r="Q662" s="394"/>
      <c r="R662" s="394"/>
      <c r="S662" s="394"/>
      <c r="T662" s="394"/>
      <c r="U662" s="391"/>
      <c r="V662" s="392"/>
      <c r="W662" s="392"/>
      <c r="X662" s="391"/>
      <c r="Y662" s="391"/>
      <c r="Z662" s="391"/>
      <c r="AA662" s="392"/>
      <c r="AB662" s="392"/>
      <c r="AC662" s="391"/>
      <c r="AD662" s="391"/>
      <c r="AE662" s="389"/>
      <c r="AF662" s="395"/>
      <c r="AG662" s="395"/>
      <c r="AH662" s="395"/>
      <c r="AL662" s="396"/>
      <c r="AM662" s="396"/>
    </row>
    <row r="663" spans="17:39" ht="81.75" customHeight="1">
      <c r="Q663" s="394"/>
      <c r="R663" s="394"/>
      <c r="S663" s="394"/>
      <c r="T663" s="394"/>
      <c r="U663" s="391"/>
      <c r="V663" s="392"/>
      <c r="W663" s="392"/>
      <c r="X663" s="391"/>
      <c r="Y663" s="391"/>
      <c r="Z663" s="391"/>
      <c r="AA663" s="392"/>
      <c r="AB663" s="392"/>
      <c r="AC663" s="391"/>
      <c r="AD663" s="391"/>
      <c r="AE663" s="389"/>
      <c r="AF663" s="395"/>
      <c r="AG663" s="395"/>
      <c r="AH663" s="395"/>
      <c r="AL663" s="396"/>
      <c r="AM663" s="396"/>
    </row>
    <row r="664" spans="17:39" ht="81.75" customHeight="1">
      <c r="Q664" s="394"/>
      <c r="R664" s="394"/>
      <c r="S664" s="394"/>
      <c r="T664" s="394"/>
      <c r="U664" s="391"/>
      <c r="V664" s="392"/>
      <c r="W664" s="392"/>
      <c r="X664" s="391"/>
      <c r="Y664" s="391"/>
      <c r="Z664" s="391"/>
      <c r="AA664" s="392"/>
      <c r="AB664" s="392"/>
      <c r="AC664" s="391"/>
      <c r="AD664" s="391"/>
      <c r="AE664" s="389"/>
      <c r="AF664" s="395"/>
      <c r="AG664" s="395"/>
      <c r="AH664" s="395"/>
      <c r="AL664" s="396"/>
      <c r="AM664" s="396"/>
    </row>
    <row r="665" spans="17:39" ht="81.75" customHeight="1">
      <c r="Q665" s="394"/>
      <c r="R665" s="394"/>
      <c r="S665" s="394"/>
      <c r="T665" s="394"/>
      <c r="U665" s="391"/>
      <c r="V665" s="392"/>
      <c r="W665" s="392"/>
      <c r="X665" s="391"/>
      <c r="Y665" s="391"/>
      <c r="Z665" s="391"/>
      <c r="AA665" s="392"/>
      <c r="AB665" s="392"/>
      <c r="AC665" s="391"/>
      <c r="AD665" s="391"/>
      <c r="AE665" s="389"/>
      <c r="AF665" s="395"/>
      <c r="AG665" s="395"/>
      <c r="AH665" s="395"/>
      <c r="AL665" s="396"/>
      <c r="AM665" s="396"/>
    </row>
    <row r="666" spans="17:39" ht="81.75" customHeight="1">
      <c r="Q666" s="394"/>
      <c r="R666" s="394"/>
      <c r="S666" s="394"/>
      <c r="T666" s="394"/>
      <c r="U666" s="391"/>
      <c r="V666" s="392"/>
      <c r="W666" s="392"/>
      <c r="X666" s="391"/>
      <c r="Y666" s="391"/>
      <c r="Z666" s="391"/>
      <c r="AA666" s="392"/>
      <c r="AB666" s="392"/>
      <c r="AC666" s="391"/>
      <c r="AD666" s="391"/>
      <c r="AE666" s="389"/>
      <c r="AF666" s="395"/>
      <c r="AG666" s="395"/>
      <c r="AH666" s="395"/>
      <c r="AL666" s="396"/>
      <c r="AM666" s="396"/>
    </row>
    <row r="667" spans="17:39" ht="81.75" customHeight="1">
      <c r="Q667" s="394"/>
      <c r="R667" s="394"/>
      <c r="S667" s="394"/>
      <c r="T667" s="394"/>
      <c r="U667" s="391"/>
      <c r="V667" s="392"/>
      <c r="W667" s="392"/>
      <c r="X667" s="391"/>
      <c r="Y667" s="391"/>
      <c r="Z667" s="391"/>
      <c r="AA667" s="392"/>
      <c r="AB667" s="392"/>
      <c r="AC667" s="391"/>
      <c r="AD667" s="391"/>
      <c r="AE667" s="389"/>
      <c r="AF667" s="395"/>
      <c r="AG667" s="395"/>
      <c r="AH667" s="395"/>
      <c r="AL667" s="396"/>
      <c r="AM667" s="396"/>
    </row>
    <row r="668" spans="17:39" ht="81.75" customHeight="1">
      <c r="Q668" s="394"/>
      <c r="R668" s="394"/>
      <c r="S668" s="394"/>
      <c r="T668" s="394"/>
      <c r="U668" s="391"/>
      <c r="V668" s="392"/>
      <c r="W668" s="392"/>
      <c r="X668" s="391"/>
      <c r="Y668" s="391"/>
      <c r="Z668" s="391"/>
      <c r="AA668" s="392"/>
      <c r="AB668" s="392"/>
      <c r="AC668" s="391"/>
      <c r="AD668" s="391"/>
      <c r="AE668" s="389"/>
      <c r="AF668" s="395"/>
      <c r="AG668" s="395"/>
      <c r="AH668" s="395"/>
      <c r="AL668" s="396"/>
      <c r="AM668" s="396"/>
    </row>
    <row r="669" spans="17:39" ht="81.75" customHeight="1">
      <c r="Q669" s="394"/>
      <c r="R669" s="394"/>
      <c r="S669" s="394"/>
      <c r="T669" s="394"/>
      <c r="U669" s="391"/>
      <c r="V669" s="392"/>
      <c r="W669" s="392"/>
      <c r="X669" s="391"/>
      <c r="Y669" s="391"/>
      <c r="Z669" s="391"/>
      <c r="AA669" s="392"/>
      <c r="AB669" s="392"/>
      <c r="AC669" s="391"/>
      <c r="AD669" s="391"/>
      <c r="AE669" s="389"/>
      <c r="AF669" s="395"/>
      <c r="AG669" s="395"/>
      <c r="AH669" s="395"/>
      <c r="AL669" s="396"/>
      <c r="AM669" s="396"/>
    </row>
    <row r="670" spans="17:39" ht="81.75" customHeight="1">
      <c r="Q670" s="394"/>
      <c r="R670" s="394"/>
      <c r="S670" s="394"/>
      <c r="T670" s="394"/>
      <c r="U670" s="391"/>
      <c r="V670" s="392"/>
      <c r="W670" s="392"/>
      <c r="X670" s="391"/>
      <c r="Y670" s="391"/>
      <c r="Z670" s="391"/>
      <c r="AA670" s="392"/>
      <c r="AB670" s="392"/>
      <c r="AC670" s="391"/>
      <c r="AD670" s="391"/>
      <c r="AE670" s="389"/>
      <c r="AF670" s="395"/>
      <c r="AG670" s="395"/>
      <c r="AH670" s="395"/>
      <c r="AL670" s="396"/>
      <c r="AM670" s="396"/>
    </row>
    <row r="671" spans="17:39" ht="81.75" customHeight="1">
      <c r="Q671" s="394"/>
      <c r="R671" s="394"/>
      <c r="S671" s="394"/>
      <c r="T671" s="394"/>
      <c r="U671" s="391"/>
      <c r="V671" s="392"/>
      <c r="W671" s="392"/>
      <c r="X671" s="391"/>
      <c r="Y671" s="391"/>
      <c r="Z671" s="391"/>
      <c r="AA671" s="392"/>
      <c r="AB671" s="392"/>
      <c r="AC671" s="391"/>
      <c r="AD671" s="391"/>
      <c r="AE671" s="389"/>
      <c r="AF671" s="395"/>
      <c r="AG671" s="395"/>
      <c r="AH671" s="395"/>
      <c r="AL671" s="396"/>
      <c r="AM671" s="396"/>
    </row>
    <row r="672" spans="17:39" ht="81.75" customHeight="1">
      <c r="Q672" s="394"/>
      <c r="R672" s="394"/>
      <c r="S672" s="394"/>
      <c r="T672" s="394"/>
      <c r="U672" s="391"/>
      <c r="V672" s="392"/>
      <c r="W672" s="392"/>
      <c r="X672" s="391"/>
      <c r="Y672" s="391"/>
      <c r="Z672" s="391"/>
      <c r="AA672" s="392"/>
      <c r="AB672" s="392"/>
      <c r="AC672" s="391"/>
      <c r="AD672" s="391"/>
      <c r="AE672" s="389"/>
      <c r="AF672" s="395"/>
      <c r="AG672" s="395"/>
      <c r="AH672" s="395"/>
      <c r="AL672" s="396"/>
      <c r="AM672" s="396"/>
    </row>
    <row r="673" spans="17:39" ht="81.75" customHeight="1">
      <c r="Q673" s="394"/>
      <c r="R673" s="394"/>
      <c r="S673" s="394"/>
      <c r="T673" s="394"/>
      <c r="U673" s="391"/>
      <c r="V673" s="392"/>
      <c r="W673" s="392"/>
      <c r="X673" s="391"/>
      <c r="Y673" s="391"/>
      <c r="Z673" s="391"/>
      <c r="AA673" s="392"/>
      <c r="AB673" s="392"/>
      <c r="AC673" s="391"/>
      <c r="AD673" s="391"/>
      <c r="AE673" s="389"/>
      <c r="AF673" s="395"/>
      <c r="AG673" s="395"/>
      <c r="AH673" s="395"/>
      <c r="AL673" s="396"/>
      <c r="AM673" s="396"/>
    </row>
    <row r="674" spans="17:39" ht="81.75" customHeight="1">
      <c r="Q674" s="394"/>
      <c r="R674" s="394"/>
      <c r="S674" s="394"/>
      <c r="T674" s="394"/>
      <c r="U674" s="391"/>
      <c r="V674" s="392"/>
      <c r="W674" s="392"/>
      <c r="X674" s="391"/>
      <c r="Y674" s="391"/>
      <c r="Z674" s="391"/>
      <c r="AA674" s="392"/>
      <c r="AB674" s="392"/>
      <c r="AC674" s="391"/>
      <c r="AD674" s="391"/>
      <c r="AE674" s="389"/>
      <c r="AF674" s="395"/>
      <c r="AG674" s="395"/>
      <c r="AH674" s="395"/>
      <c r="AL674" s="396"/>
      <c r="AM674" s="396"/>
    </row>
    <row r="675" spans="17:39" ht="81.75" customHeight="1">
      <c r="Q675" s="394"/>
      <c r="R675" s="394"/>
      <c r="S675" s="394"/>
      <c r="T675" s="394"/>
      <c r="U675" s="391"/>
      <c r="V675" s="392"/>
      <c r="W675" s="392"/>
      <c r="X675" s="391"/>
      <c r="Y675" s="391"/>
      <c r="Z675" s="391"/>
      <c r="AA675" s="392"/>
      <c r="AB675" s="392"/>
      <c r="AC675" s="391"/>
      <c r="AD675" s="391"/>
      <c r="AE675" s="389"/>
      <c r="AF675" s="395"/>
      <c r="AG675" s="395"/>
      <c r="AH675" s="395"/>
      <c r="AL675" s="396"/>
      <c r="AM675" s="396"/>
    </row>
    <row r="676" spans="17:39" ht="81.75" customHeight="1">
      <c r="Q676" s="394"/>
      <c r="R676" s="394"/>
      <c r="S676" s="394"/>
      <c r="T676" s="394"/>
      <c r="U676" s="391"/>
      <c r="V676" s="392"/>
      <c r="W676" s="392"/>
      <c r="X676" s="391"/>
      <c r="Y676" s="391"/>
      <c r="Z676" s="391"/>
      <c r="AA676" s="392"/>
      <c r="AB676" s="392"/>
      <c r="AC676" s="391"/>
      <c r="AD676" s="391"/>
      <c r="AE676" s="389"/>
      <c r="AF676" s="395"/>
      <c r="AG676" s="395"/>
      <c r="AH676" s="395"/>
      <c r="AL676" s="396"/>
      <c r="AM676" s="396"/>
    </row>
    <row r="677" spans="17:39" ht="81.75" customHeight="1">
      <c r="Q677" s="394"/>
      <c r="R677" s="394"/>
      <c r="S677" s="394"/>
      <c r="T677" s="394"/>
      <c r="U677" s="391"/>
      <c r="V677" s="392"/>
      <c r="W677" s="392"/>
      <c r="X677" s="391"/>
      <c r="Y677" s="391"/>
      <c r="Z677" s="391"/>
      <c r="AA677" s="392"/>
      <c r="AB677" s="392"/>
      <c r="AC677" s="391"/>
      <c r="AD677" s="391"/>
      <c r="AE677" s="389"/>
      <c r="AF677" s="395"/>
      <c r="AG677" s="395"/>
      <c r="AH677" s="395"/>
      <c r="AL677" s="396"/>
      <c r="AM677" s="396"/>
    </row>
    <row r="678" spans="17:39" ht="81.75" customHeight="1">
      <c r="Q678" s="394"/>
      <c r="R678" s="394"/>
      <c r="S678" s="394"/>
      <c r="T678" s="394"/>
      <c r="U678" s="391"/>
      <c r="V678" s="392"/>
      <c r="W678" s="392"/>
      <c r="X678" s="391"/>
      <c r="Y678" s="391"/>
      <c r="Z678" s="391"/>
      <c r="AA678" s="392"/>
      <c r="AB678" s="392"/>
      <c r="AC678" s="391"/>
      <c r="AD678" s="391"/>
      <c r="AE678" s="389"/>
      <c r="AF678" s="395"/>
      <c r="AG678" s="395"/>
      <c r="AH678" s="395"/>
      <c r="AL678" s="396"/>
      <c r="AM678" s="396"/>
    </row>
    <row r="679" spans="17:39" ht="81.75" customHeight="1">
      <c r="Q679" s="394"/>
      <c r="R679" s="394"/>
      <c r="S679" s="394"/>
      <c r="T679" s="394"/>
      <c r="U679" s="391"/>
      <c r="V679" s="392"/>
      <c r="W679" s="392"/>
      <c r="X679" s="391"/>
      <c r="Y679" s="391"/>
      <c r="Z679" s="391"/>
      <c r="AA679" s="392"/>
      <c r="AB679" s="392"/>
      <c r="AC679" s="391"/>
      <c r="AD679" s="391"/>
      <c r="AE679" s="389"/>
      <c r="AF679" s="395"/>
      <c r="AG679" s="395"/>
      <c r="AH679" s="395"/>
      <c r="AL679" s="396"/>
      <c r="AM679" s="396"/>
    </row>
    <row r="680" spans="17:39" ht="81.75" customHeight="1">
      <c r="Q680" s="394"/>
      <c r="R680" s="394"/>
      <c r="S680" s="394"/>
      <c r="T680" s="394"/>
      <c r="U680" s="391"/>
      <c r="V680" s="392"/>
      <c r="W680" s="392"/>
      <c r="X680" s="391"/>
      <c r="Y680" s="391"/>
      <c r="Z680" s="391"/>
      <c r="AA680" s="392"/>
      <c r="AB680" s="392"/>
      <c r="AC680" s="391"/>
      <c r="AD680" s="391"/>
      <c r="AE680" s="389"/>
      <c r="AF680" s="395"/>
      <c r="AG680" s="395"/>
      <c r="AH680" s="395"/>
      <c r="AL680" s="396"/>
      <c r="AM680" s="396"/>
    </row>
    <row r="681" spans="17:39" ht="81.75" customHeight="1">
      <c r="Q681" s="394"/>
      <c r="R681" s="394"/>
      <c r="S681" s="394"/>
      <c r="T681" s="394"/>
      <c r="U681" s="391"/>
      <c r="V681" s="392"/>
      <c r="W681" s="392"/>
      <c r="X681" s="391"/>
      <c r="Y681" s="391"/>
      <c r="Z681" s="391"/>
      <c r="AA681" s="392"/>
      <c r="AB681" s="392"/>
      <c r="AC681" s="391"/>
      <c r="AD681" s="391"/>
      <c r="AE681" s="389"/>
      <c r="AF681" s="395"/>
      <c r="AG681" s="395"/>
      <c r="AH681" s="395"/>
      <c r="AL681" s="396"/>
      <c r="AM681" s="396"/>
    </row>
    <row r="682" spans="17:39" ht="81.75" customHeight="1">
      <c r="Q682" s="394"/>
      <c r="R682" s="394"/>
      <c r="S682" s="394"/>
      <c r="T682" s="394"/>
      <c r="U682" s="391"/>
      <c r="V682" s="392"/>
      <c r="W682" s="392"/>
      <c r="X682" s="391"/>
      <c r="Y682" s="391"/>
      <c r="Z682" s="391"/>
      <c r="AA682" s="392"/>
      <c r="AB682" s="392"/>
      <c r="AC682" s="391"/>
      <c r="AD682" s="391"/>
      <c r="AE682" s="389"/>
      <c r="AF682" s="395"/>
      <c r="AG682" s="395"/>
      <c r="AH682" s="395"/>
      <c r="AL682" s="396"/>
      <c r="AM682" s="396"/>
    </row>
    <row r="683" spans="17:39" ht="81.75" customHeight="1">
      <c r="Q683" s="394"/>
      <c r="R683" s="394"/>
      <c r="S683" s="394"/>
      <c r="T683" s="394"/>
      <c r="U683" s="391"/>
      <c r="V683" s="392"/>
      <c r="W683" s="392"/>
      <c r="X683" s="391"/>
      <c r="Y683" s="391"/>
      <c r="Z683" s="391"/>
      <c r="AA683" s="392"/>
      <c r="AB683" s="392"/>
      <c r="AC683" s="391"/>
      <c r="AD683" s="391"/>
      <c r="AE683" s="389"/>
      <c r="AF683" s="395"/>
      <c r="AG683" s="395"/>
      <c r="AH683" s="395"/>
      <c r="AL683" s="396"/>
      <c r="AM683" s="396"/>
    </row>
    <row r="684" spans="17:39" ht="81.75" customHeight="1">
      <c r="Q684" s="394"/>
      <c r="R684" s="394"/>
      <c r="S684" s="394"/>
      <c r="T684" s="394"/>
      <c r="U684" s="391"/>
      <c r="V684" s="392"/>
      <c r="W684" s="392"/>
      <c r="X684" s="391"/>
      <c r="Y684" s="391"/>
      <c r="Z684" s="391"/>
      <c r="AA684" s="392"/>
      <c r="AB684" s="392"/>
      <c r="AC684" s="391"/>
      <c r="AD684" s="391"/>
      <c r="AE684" s="389"/>
      <c r="AF684" s="395"/>
      <c r="AG684" s="395"/>
      <c r="AH684" s="395"/>
      <c r="AL684" s="396"/>
      <c r="AM684" s="396"/>
    </row>
    <row r="685" spans="17:39" ht="81.75" customHeight="1">
      <c r="Q685" s="394"/>
      <c r="R685" s="394"/>
      <c r="S685" s="394"/>
      <c r="T685" s="394"/>
      <c r="U685" s="391"/>
      <c r="V685" s="392"/>
      <c r="W685" s="392"/>
      <c r="X685" s="391"/>
      <c r="Y685" s="391"/>
      <c r="Z685" s="391"/>
      <c r="AA685" s="392"/>
      <c r="AB685" s="392"/>
      <c r="AC685" s="391"/>
      <c r="AD685" s="391"/>
      <c r="AE685" s="389"/>
      <c r="AF685" s="395"/>
      <c r="AG685" s="395"/>
      <c r="AH685" s="395"/>
      <c r="AL685" s="396"/>
      <c r="AM685" s="396"/>
    </row>
    <row r="686" spans="17:39" ht="81.75" customHeight="1">
      <c r="Q686" s="394"/>
      <c r="R686" s="394"/>
      <c r="S686" s="394"/>
      <c r="T686" s="394"/>
      <c r="U686" s="391"/>
      <c r="V686" s="392"/>
      <c r="W686" s="392"/>
      <c r="X686" s="391"/>
      <c r="Y686" s="391"/>
      <c r="Z686" s="391"/>
      <c r="AA686" s="392"/>
      <c r="AB686" s="392"/>
      <c r="AC686" s="391"/>
      <c r="AD686" s="391"/>
      <c r="AE686" s="389"/>
      <c r="AF686" s="395"/>
      <c r="AG686" s="395"/>
      <c r="AH686" s="395"/>
      <c r="AL686" s="396"/>
      <c r="AM686" s="396"/>
    </row>
    <row r="687" spans="17:39" ht="81.75" customHeight="1">
      <c r="Q687" s="394"/>
      <c r="R687" s="394"/>
      <c r="S687" s="394"/>
      <c r="T687" s="394"/>
      <c r="U687" s="391"/>
      <c r="V687" s="392"/>
      <c r="W687" s="392"/>
      <c r="X687" s="391"/>
      <c r="Y687" s="391"/>
      <c r="Z687" s="391"/>
      <c r="AA687" s="392"/>
      <c r="AB687" s="392"/>
      <c r="AC687" s="391"/>
      <c r="AD687" s="391"/>
      <c r="AE687" s="389"/>
      <c r="AF687" s="395"/>
      <c r="AG687" s="395"/>
      <c r="AH687" s="395"/>
      <c r="AL687" s="396"/>
      <c r="AM687" s="396"/>
    </row>
    <row r="688" spans="17:39" ht="81.75" customHeight="1">
      <c r="Q688" s="394"/>
      <c r="R688" s="394"/>
      <c r="S688" s="394"/>
      <c r="T688" s="394"/>
      <c r="U688" s="391"/>
      <c r="V688" s="392"/>
      <c r="W688" s="392"/>
      <c r="X688" s="391"/>
      <c r="Y688" s="391"/>
      <c r="Z688" s="391"/>
      <c r="AA688" s="392"/>
      <c r="AB688" s="392"/>
      <c r="AC688" s="391"/>
      <c r="AD688" s="391"/>
      <c r="AE688" s="389"/>
      <c r="AF688" s="395"/>
      <c r="AG688" s="395"/>
      <c r="AH688" s="395"/>
      <c r="AL688" s="396"/>
      <c r="AM688" s="396"/>
    </row>
    <row r="689" spans="17:39" ht="81.75" customHeight="1">
      <c r="Q689" s="394"/>
      <c r="R689" s="394"/>
      <c r="S689" s="394"/>
      <c r="T689" s="394"/>
      <c r="U689" s="391"/>
      <c r="V689" s="392"/>
      <c r="W689" s="392"/>
      <c r="X689" s="391"/>
      <c r="Y689" s="391"/>
      <c r="Z689" s="391"/>
      <c r="AA689" s="392"/>
      <c r="AB689" s="392"/>
      <c r="AC689" s="391"/>
      <c r="AD689" s="391"/>
      <c r="AE689" s="389"/>
      <c r="AF689" s="395"/>
      <c r="AG689" s="395"/>
      <c r="AH689" s="395"/>
      <c r="AL689" s="396"/>
      <c r="AM689" s="396"/>
    </row>
    <row r="690" spans="17:39" ht="81.75" customHeight="1">
      <c r="Q690" s="394"/>
      <c r="R690" s="394"/>
      <c r="S690" s="394"/>
      <c r="T690" s="394"/>
      <c r="U690" s="391"/>
      <c r="V690" s="392"/>
      <c r="W690" s="392"/>
      <c r="X690" s="391"/>
      <c r="Y690" s="391"/>
      <c r="Z690" s="391"/>
      <c r="AA690" s="392"/>
      <c r="AB690" s="392"/>
      <c r="AC690" s="391"/>
      <c r="AD690" s="391"/>
      <c r="AE690" s="389"/>
      <c r="AF690" s="395"/>
      <c r="AG690" s="395"/>
      <c r="AH690" s="395"/>
      <c r="AL690" s="396"/>
      <c r="AM690" s="396"/>
    </row>
    <row r="691" spans="17:39" ht="81.75" customHeight="1">
      <c r="Q691" s="394"/>
      <c r="R691" s="394"/>
      <c r="S691" s="394"/>
      <c r="T691" s="394"/>
      <c r="U691" s="391"/>
      <c r="V691" s="392"/>
      <c r="W691" s="392"/>
      <c r="X691" s="391"/>
      <c r="Y691" s="391"/>
      <c r="Z691" s="391"/>
      <c r="AA691" s="392"/>
      <c r="AB691" s="392"/>
      <c r="AC691" s="391"/>
      <c r="AD691" s="391"/>
      <c r="AE691" s="389"/>
      <c r="AF691" s="395"/>
      <c r="AG691" s="395"/>
      <c r="AH691" s="395"/>
      <c r="AL691" s="396"/>
      <c r="AM691" s="396"/>
    </row>
    <row r="692" spans="17:39" ht="81.75" customHeight="1">
      <c r="Q692" s="394"/>
      <c r="R692" s="394"/>
      <c r="S692" s="394"/>
      <c r="T692" s="394"/>
      <c r="U692" s="391"/>
      <c r="V692" s="392"/>
      <c r="W692" s="392"/>
      <c r="X692" s="391"/>
      <c r="Y692" s="391"/>
      <c r="Z692" s="391"/>
      <c r="AA692" s="392"/>
      <c r="AB692" s="392"/>
      <c r="AC692" s="391"/>
      <c r="AD692" s="391"/>
      <c r="AE692" s="389"/>
      <c r="AF692" s="395"/>
      <c r="AG692" s="395"/>
      <c r="AH692" s="395"/>
      <c r="AL692" s="396"/>
      <c r="AM692" s="396"/>
    </row>
    <row r="693" spans="17:39" ht="81.75" customHeight="1">
      <c r="Q693" s="394"/>
      <c r="R693" s="394"/>
      <c r="S693" s="394"/>
      <c r="T693" s="394"/>
      <c r="U693" s="391"/>
      <c r="V693" s="392"/>
      <c r="W693" s="392"/>
      <c r="X693" s="391"/>
      <c r="Y693" s="391"/>
      <c r="Z693" s="391"/>
      <c r="AA693" s="392"/>
      <c r="AB693" s="392"/>
      <c r="AC693" s="391"/>
      <c r="AD693" s="391"/>
      <c r="AE693" s="389"/>
      <c r="AF693" s="395"/>
      <c r="AG693" s="395"/>
      <c r="AH693" s="395"/>
      <c r="AL693" s="396"/>
      <c r="AM693" s="396"/>
    </row>
    <row r="694" spans="17:39" ht="81.75" customHeight="1">
      <c r="Q694" s="394"/>
      <c r="R694" s="394"/>
      <c r="S694" s="394"/>
      <c r="T694" s="394"/>
      <c r="U694" s="391"/>
      <c r="V694" s="392"/>
      <c r="W694" s="392"/>
      <c r="X694" s="391"/>
      <c r="Y694" s="391"/>
      <c r="Z694" s="391"/>
      <c r="AA694" s="392"/>
      <c r="AB694" s="392"/>
      <c r="AC694" s="391"/>
      <c r="AD694" s="391"/>
      <c r="AE694" s="389"/>
      <c r="AF694" s="395"/>
      <c r="AG694" s="395"/>
      <c r="AH694" s="395"/>
      <c r="AL694" s="396"/>
      <c r="AM694" s="396"/>
    </row>
    <row r="695" spans="17:39" ht="81.75" customHeight="1">
      <c r="Q695" s="394"/>
      <c r="R695" s="394"/>
      <c r="S695" s="394"/>
      <c r="T695" s="394"/>
      <c r="U695" s="391"/>
      <c r="V695" s="392"/>
      <c r="W695" s="392"/>
      <c r="X695" s="391"/>
      <c r="Y695" s="391"/>
      <c r="Z695" s="391"/>
      <c r="AA695" s="392"/>
      <c r="AB695" s="392"/>
      <c r="AC695" s="391"/>
      <c r="AD695" s="391"/>
      <c r="AE695" s="389"/>
      <c r="AF695" s="395"/>
      <c r="AG695" s="395"/>
      <c r="AH695" s="395"/>
      <c r="AL695" s="396"/>
      <c r="AM695" s="396"/>
    </row>
    <row r="696" spans="17:39" ht="81.75" customHeight="1">
      <c r="Q696" s="394"/>
      <c r="R696" s="394"/>
      <c r="S696" s="394"/>
      <c r="T696" s="394"/>
      <c r="U696" s="391"/>
      <c r="V696" s="392"/>
      <c r="W696" s="392"/>
      <c r="X696" s="391"/>
      <c r="Y696" s="391"/>
      <c r="Z696" s="391"/>
      <c r="AA696" s="392"/>
      <c r="AB696" s="392"/>
      <c r="AC696" s="391"/>
      <c r="AD696" s="391"/>
      <c r="AE696" s="389"/>
      <c r="AF696" s="395"/>
      <c r="AG696" s="395"/>
      <c r="AH696" s="395"/>
      <c r="AL696" s="396"/>
      <c r="AM696" s="396"/>
    </row>
    <row r="697" spans="17:39" ht="81.75" customHeight="1">
      <c r="Q697" s="394"/>
      <c r="R697" s="394"/>
      <c r="S697" s="394"/>
      <c r="T697" s="394"/>
      <c r="U697" s="391"/>
      <c r="V697" s="392"/>
      <c r="W697" s="392"/>
      <c r="X697" s="391"/>
      <c r="Y697" s="391"/>
      <c r="Z697" s="391"/>
      <c r="AA697" s="392"/>
      <c r="AB697" s="392"/>
      <c r="AC697" s="391"/>
      <c r="AD697" s="391"/>
      <c r="AE697" s="389"/>
      <c r="AF697" s="395"/>
      <c r="AG697" s="395"/>
      <c r="AH697" s="395"/>
      <c r="AL697" s="396"/>
      <c r="AM697" s="396"/>
    </row>
    <row r="698" spans="17:39" ht="81.75" customHeight="1">
      <c r="Q698" s="394"/>
      <c r="R698" s="394"/>
      <c r="S698" s="394"/>
      <c r="T698" s="394"/>
      <c r="U698" s="391"/>
      <c r="V698" s="392"/>
      <c r="W698" s="392"/>
      <c r="X698" s="391"/>
      <c r="Y698" s="391"/>
      <c r="Z698" s="391"/>
      <c r="AA698" s="392"/>
      <c r="AB698" s="392"/>
      <c r="AC698" s="391"/>
      <c r="AD698" s="391"/>
      <c r="AE698" s="389"/>
      <c r="AF698" s="395"/>
      <c r="AG698" s="395"/>
      <c r="AH698" s="395"/>
      <c r="AL698" s="396"/>
      <c r="AM698" s="396"/>
    </row>
    <row r="699" spans="17:39" ht="81.75" customHeight="1">
      <c r="Q699" s="394"/>
      <c r="R699" s="394"/>
      <c r="S699" s="394"/>
      <c r="T699" s="394"/>
      <c r="U699" s="391"/>
      <c r="V699" s="392"/>
      <c r="W699" s="392"/>
      <c r="X699" s="391"/>
      <c r="Y699" s="391"/>
      <c r="Z699" s="391"/>
      <c r="AA699" s="392"/>
      <c r="AB699" s="392"/>
      <c r="AC699" s="391"/>
      <c r="AD699" s="391"/>
      <c r="AE699" s="389"/>
      <c r="AF699" s="395"/>
      <c r="AG699" s="395"/>
      <c r="AH699" s="395"/>
      <c r="AL699" s="396"/>
      <c r="AM699" s="396"/>
    </row>
    <row r="700" spans="17:39" ht="81.75" customHeight="1">
      <c r="Q700" s="394"/>
      <c r="R700" s="394"/>
      <c r="S700" s="394"/>
      <c r="T700" s="394"/>
      <c r="U700" s="391"/>
      <c r="V700" s="392"/>
      <c r="W700" s="392"/>
      <c r="X700" s="391"/>
      <c r="Y700" s="391"/>
      <c r="Z700" s="391"/>
      <c r="AA700" s="392"/>
      <c r="AB700" s="392"/>
      <c r="AC700" s="391"/>
      <c r="AD700" s="391"/>
      <c r="AE700" s="389"/>
      <c r="AF700" s="395"/>
      <c r="AG700" s="395"/>
      <c r="AH700" s="395"/>
      <c r="AL700" s="396"/>
      <c r="AM700" s="396"/>
    </row>
    <row r="701" spans="17:39" ht="81.75" customHeight="1">
      <c r="Q701" s="394"/>
      <c r="R701" s="394"/>
      <c r="S701" s="394"/>
      <c r="T701" s="394"/>
      <c r="U701" s="391"/>
      <c r="V701" s="392"/>
      <c r="W701" s="392"/>
      <c r="X701" s="391"/>
      <c r="Y701" s="391"/>
      <c r="Z701" s="391"/>
      <c r="AA701" s="392"/>
      <c r="AB701" s="392"/>
      <c r="AC701" s="391"/>
      <c r="AD701" s="391"/>
      <c r="AE701" s="389"/>
      <c r="AF701" s="395"/>
      <c r="AG701" s="395"/>
      <c r="AH701" s="395"/>
      <c r="AL701" s="396"/>
      <c r="AM701" s="396"/>
    </row>
    <row r="702" spans="17:39" ht="81.75" customHeight="1">
      <c r="Q702" s="394"/>
      <c r="R702" s="394"/>
      <c r="S702" s="394"/>
      <c r="T702" s="394"/>
      <c r="U702" s="391"/>
      <c r="V702" s="392"/>
      <c r="W702" s="392"/>
      <c r="X702" s="391"/>
      <c r="Y702" s="391"/>
      <c r="Z702" s="391"/>
      <c r="AA702" s="392"/>
      <c r="AB702" s="392"/>
      <c r="AC702" s="391"/>
      <c r="AD702" s="391"/>
      <c r="AE702" s="389"/>
      <c r="AF702" s="395"/>
      <c r="AG702" s="395"/>
      <c r="AH702" s="395"/>
      <c r="AL702" s="396"/>
      <c r="AM702" s="396"/>
    </row>
    <row r="703" spans="17:39" ht="81.75" customHeight="1">
      <c r="Q703" s="394"/>
      <c r="R703" s="394"/>
      <c r="S703" s="394"/>
      <c r="T703" s="394"/>
      <c r="U703" s="391"/>
      <c r="V703" s="392"/>
      <c r="W703" s="392"/>
      <c r="X703" s="391"/>
      <c r="Y703" s="391"/>
      <c r="Z703" s="391"/>
      <c r="AA703" s="392"/>
      <c r="AB703" s="392"/>
      <c r="AC703" s="391"/>
      <c r="AD703" s="391"/>
      <c r="AE703" s="389"/>
      <c r="AF703" s="395"/>
      <c r="AG703" s="395"/>
      <c r="AH703" s="395"/>
      <c r="AL703" s="396"/>
      <c r="AM703" s="396"/>
    </row>
    <row r="704" spans="17:39" ht="81.75" customHeight="1">
      <c r="Q704" s="394"/>
      <c r="R704" s="394"/>
      <c r="S704" s="394"/>
      <c r="T704" s="394"/>
      <c r="U704" s="391"/>
      <c r="V704" s="392"/>
      <c r="W704" s="392"/>
      <c r="X704" s="391"/>
      <c r="Y704" s="391"/>
      <c r="Z704" s="391"/>
      <c r="AA704" s="392"/>
      <c r="AB704" s="392"/>
      <c r="AC704" s="391"/>
      <c r="AD704" s="391"/>
      <c r="AE704" s="389"/>
      <c r="AF704" s="395"/>
      <c r="AG704" s="395"/>
      <c r="AH704" s="395"/>
      <c r="AL704" s="396"/>
      <c r="AM704" s="396"/>
    </row>
    <row r="705" spans="17:39" ht="81.75" customHeight="1">
      <c r="Q705" s="394"/>
      <c r="R705" s="394"/>
      <c r="S705" s="394"/>
      <c r="T705" s="394"/>
      <c r="U705" s="391"/>
      <c r="V705" s="392"/>
      <c r="W705" s="392"/>
      <c r="X705" s="391"/>
      <c r="Y705" s="391"/>
      <c r="Z705" s="391"/>
      <c r="AA705" s="392"/>
      <c r="AB705" s="392"/>
      <c r="AC705" s="391"/>
      <c r="AD705" s="391"/>
      <c r="AE705" s="389"/>
      <c r="AF705" s="395"/>
      <c r="AG705" s="395"/>
      <c r="AH705" s="395"/>
      <c r="AL705" s="396"/>
      <c r="AM705" s="396"/>
    </row>
    <row r="706" spans="17:39" ht="81.75" customHeight="1">
      <c r="Q706" s="394"/>
      <c r="R706" s="394"/>
      <c r="S706" s="394"/>
      <c r="T706" s="394"/>
      <c r="U706" s="391"/>
      <c r="V706" s="392"/>
      <c r="W706" s="392"/>
      <c r="X706" s="391"/>
      <c r="Y706" s="391"/>
      <c r="Z706" s="391"/>
      <c r="AA706" s="392"/>
      <c r="AB706" s="392"/>
      <c r="AC706" s="391"/>
      <c r="AD706" s="391"/>
      <c r="AE706" s="389"/>
      <c r="AF706" s="395"/>
      <c r="AG706" s="395"/>
      <c r="AH706" s="395"/>
      <c r="AL706" s="396"/>
      <c r="AM706" s="396"/>
    </row>
    <row r="707" spans="17:39" ht="81.75" customHeight="1">
      <c r="Q707" s="394"/>
      <c r="R707" s="394"/>
      <c r="S707" s="394"/>
      <c r="T707" s="394"/>
      <c r="U707" s="391"/>
      <c r="V707" s="392"/>
      <c r="W707" s="392"/>
      <c r="X707" s="391"/>
      <c r="Y707" s="391"/>
      <c r="Z707" s="391"/>
      <c r="AA707" s="392"/>
      <c r="AB707" s="392"/>
      <c r="AC707" s="391"/>
      <c r="AD707" s="391"/>
      <c r="AE707" s="389"/>
      <c r="AF707" s="395"/>
      <c r="AG707" s="395"/>
      <c r="AH707" s="395"/>
      <c r="AL707" s="396"/>
      <c r="AM707" s="396"/>
    </row>
    <row r="708" spans="17:39" ht="81.75" customHeight="1">
      <c r="Q708" s="394"/>
      <c r="R708" s="394"/>
      <c r="S708" s="394"/>
      <c r="T708" s="394"/>
      <c r="U708" s="391"/>
      <c r="V708" s="392"/>
      <c r="W708" s="392"/>
      <c r="X708" s="391"/>
      <c r="Y708" s="391"/>
      <c r="Z708" s="391"/>
      <c r="AA708" s="392"/>
      <c r="AB708" s="392"/>
      <c r="AC708" s="391"/>
      <c r="AD708" s="391"/>
      <c r="AE708" s="389"/>
      <c r="AF708" s="395"/>
      <c r="AG708" s="395"/>
      <c r="AH708" s="395"/>
      <c r="AL708" s="396"/>
      <c r="AM708" s="396"/>
    </row>
    <row r="709" spans="17:39" ht="81.75" customHeight="1">
      <c r="Q709" s="394"/>
      <c r="R709" s="394"/>
      <c r="S709" s="394"/>
      <c r="T709" s="394"/>
      <c r="U709" s="391"/>
      <c r="V709" s="392"/>
      <c r="W709" s="392"/>
      <c r="X709" s="391"/>
      <c r="Y709" s="391"/>
      <c r="Z709" s="391"/>
      <c r="AA709" s="392"/>
      <c r="AB709" s="392"/>
      <c r="AC709" s="391"/>
      <c r="AD709" s="391"/>
      <c r="AE709" s="389"/>
      <c r="AF709" s="395"/>
      <c r="AG709" s="395"/>
      <c r="AH709" s="395"/>
      <c r="AL709" s="396"/>
      <c r="AM709" s="396"/>
    </row>
    <row r="710" spans="17:39" ht="81.75" customHeight="1">
      <c r="Q710" s="394"/>
      <c r="R710" s="394"/>
      <c r="S710" s="394"/>
      <c r="T710" s="394"/>
      <c r="U710" s="391"/>
      <c r="V710" s="392"/>
      <c r="W710" s="392"/>
      <c r="X710" s="391"/>
      <c r="Y710" s="391"/>
      <c r="Z710" s="391"/>
      <c r="AA710" s="392"/>
      <c r="AB710" s="392"/>
      <c r="AC710" s="391"/>
      <c r="AD710" s="391"/>
      <c r="AE710" s="389"/>
      <c r="AF710" s="395"/>
      <c r="AG710" s="395"/>
      <c r="AH710" s="395"/>
      <c r="AL710" s="396"/>
      <c r="AM710" s="396"/>
    </row>
    <row r="711" spans="17:39" ht="81.75" customHeight="1">
      <c r="Q711" s="394"/>
      <c r="R711" s="394"/>
      <c r="S711" s="394"/>
      <c r="T711" s="394"/>
      <c r="U711" s="391"/>
      <c r="V711" s="392"/>
      <c r="W711" s="392"/>
      <c r="X711" s="391"/>
      <c r="Y711" s="391"/>
      <c r="Z711" s="391"/>
      <c r="AA711" s="392"/>
      <c r="AB711" s="392"/>
      <c r="AC711" s="391"/>
      <c r="AD711" s="391"/>
      <c r="AE711" s="389"/>
      <c r="AF711" s="395"/>
      <c r="AG711" s="395"/>
      <c r="AH711" s="395"/>
      <c r="AL711" s="396"/>
      <c r="AM711" s="396"/>
    </row>
    <row r="712" spans="17:39" ht="81.75" customHeight="1">
      <c r="Q712" s="394"/>
      <c r="R712" s="394"/>
      <c r="S712" s="394"/>
      <c r="T712" s="394"/>
      <c r="U712" s="391"/>
      <c r="V712" s="392"/>
      <c r="W712" s="392"/>
      <c r="X712" s="391"/>
      <c r="Y712" s="391"/>
      <c r="Z712" s="391"/>
      <c r="AA712" s="392"/>
      <c r="AB712" s="392"/>
      <c r="AC712" s="391"/>
      <c r="AD712" s="391"/>
      <c r="AE712" s="389"/>
      <c r="AF712" s="395"/>
      <c r="AG712" s="395"/>
      <c r="AH712" s="395"/>
      <c r="AL712" s="396"/>
      <c r="AM712" s="396"/>
    </row>
    <row r="713" spans="17:39" ht="81.75" customHeight="1">
      <c r="Q713" s="394"/>
      <c r="R713" s="394"/>
      <c r="S713" s="394"/>
      <c r="T713" s="394"/>
      <c r="U713" s="391"/>
      <c r="V713" s="392"/>
      <c r="W713" s="392"/>
      <c r="X713" s="391"/>
      <c r="Y713" s="391"/>
      <c r="Z713" s="391"/>
      <c r="AA713" s="392"/>
      <c r="AB713" s="392"/>
      <c r="AC713" s="391"/>
      <c r="AD713" s="391"/>
      <c r="AE713" s="389"/>
      <c r="AF713" s="395"/>
      <c r="AG713" s="395"/>
      <c r="AH713" s="395"/>
      <c r="AL713" s="396"/>
      <c r="AM713" s="396"/>
    </row>
    <row r="714" spans="17:39" ht="81.75" customHeight="1">
      <c r="Q714" s="394"/>
      <c r="R714" s="394"/>
      <c r="S714" s="394"/>
      <c r="T714" s="394"/>
      <c r="U714" s="391"/>
      <c r="V714" s="392"/>
      <c r="W714" s="392"/>
      <c r="X714" s="391"/>
      <c r="Y714" s="391"/>
      <c r="Z714" s="391"/>
      <c r="AA714" s="392"/>
      <c r="AB714" s="392"/>
      <c r="AC714" s="391"/>
      <c r="AD714" s="391"/>
      <c r="AE714" s="389"/>
      <c r="AF714" s="395"/>
      <c r="AG714" s="395"/>
      <c r="AH714" s="395"/>
      <c r="AL714" s="396"/>
      <c r="AM714" s="396"/>
    </row>
    <row r="715" spans="17:39" ht="81.75" customHeight="1">
      <c r="Q715" s="394"/>
      <c r="R715" s="394"/>
      <c r="S715" s="394"/>
      <c r="T715" s="394"/>
      <c r="U715" s="391"/>
      <c r="V715" s="392"/>
      <c r="W715" s="392"/>
      <c r="X715" s="391"/>
      <c r="Y715" s="391"/>
      <c r="Z715" s="391"/>
      <c r="AA715" s="392"/>
      <c r="AB715" s="392"/>
      <c r="AC715" s="391"/>
      <c r="AD715" s="391"/>
      <c r="AE715" s="389"/>
      <c r="AF715" s="395"/>
      <c r="AG715" s="395"/>
      <c r="AH715" s="395"/>
      <c r="AL715" s="396"/>
      <c r="AM715" s="396"/>
    </row>
    <row r="716" spans="17:39" ht="81.75" customHeight="1">
      <c r="Q716" s="394"/>
      <c r="R716" s="394"/>
      <c r="S716" s="394"/>
      <c r="T716" s="394"/>
      <c r="U716" s="391"/>
      <c r="V716" s="392"/>
      <c r="W716" s="392"/>
      <c r="X716" s="391"/>
      <c r="Y716" s="391"/>
      <c r="Z716" s="391"/>
      <c r="AA716" s="392"/>
      <c r="AB716" s="392"/>
      <c r="AC716" s="391"/>
      <c r="AD716" s="391"/>
      <c r="AE716" s="389"/>
      <c r="AF716" s="395"/>
      <c r="AG716" s="395"/>
      <c r="AH716" s="395"/>
      <c r="AL716" s="396"/>
      <c r="AM716" s="396"/>
    </row>
    <row r="717" spans="17:39" ht="81.75" customHeight="1">
      <c r="Q717" s="394"/>
      <c r="R717" s="394"/>
      <c r="S717" s="394"/>
      <c r="T717" s="394"/>
      <c r="U717" s="391"/>
      <c r="V717" s="392"/>
      <c r="W717" s="392"/>
      <c r="X717" s="391"/>
      <c r="Y717" s="391"/>
      <c r="Z717" s="391"/>
      <c r="AA717" s="392"/>
      <c r="AB717" s="392"/>
      <c r="AC717" s="391"/>
      <c r="AD717" s="391"/>
      <c r="AE717" s="389"/>
      <c r="AF717" s="395"/>
      <c r="AG717" s="395"/>
      <c r="AH717" s="395"/>
      <c r="AL717" s="396"/>
      <c r="AM717" s="396"/>
    </row>
    <row r="718" spans="17:39" ht="81.75" customHeight="1">
      <c r="Q718" s="394"/>
      <c r="R718" s="394"/>
      <c r="S718" s="394"/>
      <c r="T718" s="394"/>
      <c r="U718" s="391"/>
      <c r="V718" s="392"/>
      <c r="W718" s="392"/>
      <c r="X718" s="391"/>
      <c r="Y718" s="391"/>
      <c r="Z718" s="391"/>
      <c r="AA718" s="392"/>
      <c r="AB718" s="392"/>
      <c r="AC718" s="391"/>
      <c r="AD718" s="391"/>
      <c r="AE718" s="389"/>
      <c r="AF718" s="395"/>
      <c r="AG718" s="395"/>
      <c r="AH718" s="395"/>
      <c r="AL718" s="396"/>
      <c r="AM718" s="396"/>
    </row>
    <row r="719" spans="17:39" ht="81.75" customHeight="1">
      <c r="Q719" s="394"/>
      <c r="R719" s="394"/>
      <c r="S719" s="394"/>
      <c r="T719" s="394"/>
      <c r="U719" s="391"/>
      <c r="V719" s="392"/>
      <c r="W719" s="392"/>
      <c r="X719" s="391"/>
      <c r="Y719" s="391"/>
      <c r="Z719" s="391"/>
      <c r="AA719" s="392"/>
      <c r="AB719" s="392"/>
      <c r="AC719" s="391"/>
      <c r="AD719" s="391"/>
      <c r="AE719" s="389"/>
      <c r="AF719" s="395"/>
      <c r="AG719" s="395"/>
      <c r="AH719" s="395"/>
      <c r="AL719" s="396"/>
      <c r="AM719" s="396"/>
    </row>
    <row r="720" spans="17:39" ht="81.75" customHeight="1">
      <c r="Q720" s="394"/>
      <c r="R720" s="394"/>
      <c r="S720" s="394"/>
      <c r="T720" s="394"/>
      <c r="U720" s="391"/>
      <c r="V720" s="392"/>
      <c r="W720" s="392"/>
      <c r="X720" s="391"/>
      <c r="Y720" s="391"/>
      <c r="Z720" s="391"/>
      <c r="AA720" s="392"/>
      <c r="AB720" s="392"/>
      <c r="AC720" s="391"/>
      <c r="AD720" s="391"/>
      <c r="AE720" s="389"/>
      <c r="AF720" s="395"/>
      <c r="AG720" s="395"/>
      <c r="AH720" s="395"/>
      <c r="AL720" s="396"/>
      <c r="AM720" s="396"/>
    </row>
    <row r="721" spans="17:39" ht="81.75" customHeight="1">
      <c r="Q721" s="394"/>
      <c r="R721" s="394"/>
      <c r="S721" s="394"/>
      <c r="T721" s="394"/>
      <c r="U721" s="391"/>
      <c r="V721" s="392"/>
      <c r="W721" s="392"/>
      <c r="X721" s="391"/>
      <c r="Y721" s="391"/>
      <c r="Z721" s="391"/>
      <c r="AA721" s="392"/>
      <c r="AB721" s="392"/>
      <c r="AC721" s="391"/>
      <c r="AD721" s="391"/>
      <c r="AE721" s="389"/>
      <c r="AF721" s="395"/>
      <c r="AG721" s="395"/>
      <c r="AH721" s="395"/>
      <c r="AL721" s="396"/>
      <c r="AM721" s="396"/>
    </row>
    <row r="722" spans="17:39" ht="81.75" customHeight="1">
      <c r="Q722" s="394"/>
      <c r="R722" s="394"/>
      <c r="S722" s="394"/>
      <c r="T722" s="394"/>
      <c r="U722" s="391"/>
      <c r="V722" s="392"/>
      <c r="W722" s="392"/>
      <c r="X722" s="391"/>
      <c r="Y722" s="391"/>
      <c r="Z722" s="391"/>
      <c r="AA722" s="392"/>
      <c r="AB722" s="392"/>
      <c r="AC722" s="391"/>
      <c r="AD722" s="391"/>
      <c r="AE722" s="389"/>
      <c r="AF722" s="395"/>
      <c r="AG722" s="395"/>
      <c r="AH722" s="395"/>
      <c r="AL722" s="396"/>
      <c r="AM722" s="396"/>
    </row>
    <row r="723" spans="17:39" ht="81.75" customHeight="1">
      <c r="Q723" s="394"/>
      <c r="R723" s="394"/>
      <c r="S723" s="394"/>
      <c r="T723" s="394"/>
      <c r="U723" s="391"/>
      <c r="V723" s="392"/>
      <c r="W723" s="392"/>
      <c r="X723" s="391"/>
      <c r="Y723" s="391"/>
      <c r="Z723" s="391"/>
      <c r="AA723" s="392"/>
      <c r="AB723" s="392"/>
      <c r="AC723" s="391"/>
      <c r="AD723" s="391"/>
      <c r="AE723" s="389"/>
      <c r="AF723" s="395"/>
      <c r="AG723" s="395"/>
      <c r="AH723" s="395"/>
      <c r="AL723" s="396"/>
      <c r="AM723" s="396"/>
    </row>
    <row r="724" spans="17:39" ht="81.75" customHeight="1">
      <c r="Q724" s="394"/>
      <c r="R724" s="394"/>
      <c r="S724" s="394"/>
      <c r="T724" s="394"/>
      <c r="U724" s="391"/>
      <c r="V724" s="392"/>
      <c r="W724" s="392"/>
      <c r="X724" s="391"/>
      <c r="Y724" s="391"/>
      <c r="Z724" s="391"/>
      <c r="AA724" s="392"/>
      <c r="AB724" s="392"/>
      <c r="AC724" s="391"/>
      <c r="AD724" s="391"/>
      <c r="AE724" s="389"/>
      <c r="AF724" s="395"/>
      <c r="AG724" s="395"/>
      <c r="AH724" s="395"/>
      <c r="AL724" s="396"/>
      <c r="AM724" s="396"/>
    </row>
    <row r="725" spans="17:39" ht="81.75" customHeight="1">
      <c r="Q725" s="394"/>
      <c r="R725" s="394"/>
      <c r="S725" s="394"/>
      <c r="T725" s="394"/>
      <c r="U725" s="391"/>
      <c r="V725" s="392"/>
      <c r="W725" s="392"/>
      <c r="X725" s="391"/>
      <c r="Y725" s="391"/>
      <c r="Z725" s="391"/>
      <c r="AA725" s="392"/>
      <c r="AB725" s="392"/>
      <c r="AC725" s="391"/>
      <c r="AD725" s="391"/>
      <c r="AE725" s="389"/>
      <c r="AF725" s="395"/>
      <c r="AG725" s="395"/>
      <c r="AH725" s="395"/>
      <c r="AL725" s="396"/>
      <c r="AM725" s="396"/>
    </row>
    <row r="726" spans="17:39" ht="81.75" customHeight="1">
      <c r="Q726" s="394"/>
      <c r="R726" s="394"/>
      <c r="S726" s="394"/>
      <c r="T726" s="394"/>
      <c r="U726" s="391"/>
      <c r="V726" s="392"/>
      <c r="W726" s="392"/>
      <c r="X726" s="391"/>
      <c r="Y726" s="391"/>
      <c r="Z726" s="391"/>
      <c r="AA726" s="392"/>
      <c r="AB726" s="392"/>
      <c r="AC726" s="391"/>
      <c r="AD726" s="391"/>
      <c r="AE726" s="389"/>
      <c r="AF726" s="395"/>
      <c r="AG726" s="395"/>
      <c r="AH726" s="395"/>
      <c r="AL726" s="396"/>
      <c r="AM726" s="396"/>
    </row>
    <row r="727" spans="17:39" ht="81.75" customHeight="1">
      <c r="Q727" s="394"/>
      <c r="R727" s="394"/>
      <c r="S727" s="394"/>
      <c r="T727" s="394"/>
      <c r="U727" s="391"/>
      <c r="V727" s="392"/>
      <c r="W727" s="392"/>
      <c r="X727" s="391"/>
      <c r="Y727" s="391"/>
      <c r="Z727" s="391"/>
      <c r="AA727" s="392"/>
      <c r="AB727" s="392"/>
      <c r="AC727" s="391"/>
      <c r="AD727" s="391"/>
      <c r="AE727" s="389"/>
      <c r="AF727" s="395"/>
      <c r="AG727" s="395"/>
      <c r="AH727" s="395"/>
      <c r="AL727" s="396"/>
      <c r="AM727" s="396"/>
    </row>
    <row r="728" spans="17:39" ht="81.75" customHeight="1">
      <c r="Q728" s="394"/>
      <c r="R728" s="394"/>
      <c r="S728" s="394"/>
      <c r="T728" s="394"/>
      <c r="U728" s="391"/>
      <c r="V728" s="392"/>
      <c r="W728" s="392"/>
      <c r="X728" s="391"/>
      <c r="Y728" s="391"/>
      <c r="Z728" s="391"/>
      <c r="AA728" s="392"/>
      <c r="AB728" s="392"/>
      <c r="AC728" s="391"/>
      <c r="AD728" s="391"/>
      <c r="AE728" s="389"/>
      <c r="AF728" s="395"/>
      <c r="AG728" s="395"/>
      <c r="AH728" s="395"/>
      <c r="AL728" s="396"/>
      <c r="AM728" s="396"/>
    </row>
    <row r="729" spans="17:39" ht="81.75" customHeight="1">
      <c r="Q729" s="394"/>
      <c r="R729" s="394"/>
      <c r="S729" s="394"/>
      <c r="T729" s="394"/>
      <c r="U729" s="391"/>
      <c r="V729" s="392"/>
      <c r="W729" s="392"/>
      <c r="X729" s="391"/>
      <c r="Y729" s="391"/>
      <c r="Z729" s="391"/>
      <c r="AA729" s="392"/>
      <c r="AB729" s="392"/>
      <c r="AC729" s="391"/>
      <c r="AD729" s="391"/>
      <c r="AE729" s="389"/>
      <c r="AF729" s="395"/>
      <c r="AG729" s="395"/>
      <c r="AH729" s="395"/>
      <c r="AL729" s="396"/>
      <c r="AM729" s="396"/>
    </row>
    <row r="730" spans="17:39" ht="81.75" customHeight="1">
      <c r="Q730" s="394"/>
      <c r="R730" s="394"/>
      <c r="S730" s="394"/>
      <c r="T730" s="394"/>
      <c r="U730" s="391"/>
      <c r="V730" s="392"/>
      <c r="W730" s="392"/>
      <c r="X730" s="391"/>
      <c r="Y730" s="391"/>
      <c r="Z730" s="391"/>
      <c r="AA730" s="392"/>
      <c r="AB730" s="392"/>
      <c r="AC730" s="391"/>
      <c r="AD730" s="391"/>
      <c r="AE730" s="389"/>
      <c r="AF730" s="395"/>
      <c r="AG730" s="395"/>
      <c r="AH730" s="395"/>
      <c r="AL730" s="396"/>
      <c r="AM730" s="396"/>
    </row>
    <row r="731" spans="17:39" ht="81.75" customHeight="1">
      <c r="Q731" s="394"/>
      <c r="R731" s="394"/>
      <c r="S731" s="394"/>
      <c r="T731" s="394"/>
      <c r="U731" s="391"/>
      <c r="V731" s="392"/>
      <c r="W731" s="392"/>
      <c r="X731" s="391"/>
      <c r="Y731" s="391"/>
      <c r="Z731" s="391"/>
      <c r="AA731" s="392"/>
      <c r="AB731" s="392"/>
      <c r="AC731" s="391"/>
      <c r="AD731" s="391"/>
      <c r="AE731" s="389"/>
      <c r="AF731" s="395"/>
      <c r="AG731" s="395"/>
      <c r="AH731" s="395"/>
      <c r="AL731" s="396"/>
      <c r="AM731" s="396"/>
    </row>
    <row r="732" spans="17:39" ht="81.75" customHeight="1">
      <c r="Q732" s="394"/>
      <c r="R732" s="394"/>
      <c r="S732" s="394"/>
      <c r="T732" s="394"/>
      <c r="U732" s="391"/>
      <c r="V732" s="392"/>
      <c r="W732" s="392"/>
      <c r="X732" s="391"/>
      <c r="Y732" s="391"/>
      <c r="Z732" s="391"/>
      <c r="AA732" s="392"/>
      <c r="AB732" s="392"/>
      <c r="AC732" s="391"/>
      <c r="AD732" s="391"/>
      <c r="AE732" s="389"/>
      <c r="AF732" s="395"/>
      <c r="AG732" s="395"/>
      <c r="AH732" s="395"/>
      <c r="AL732" s="396"/>
      <c r="AM732" s="396"/>
    </row>
    <row r="733" spans="17:39" ht="81.75" customHeight="1">
      <c r="Q733" s="394"/>
      <c r="R733" s="394"/>
      <c r="S733" s="394"/>
      <c r="T733" s="394"/>
      <c r="U733" s="391"/>
      <c r="V733" s="392"/>
      <c r="W733" s="392"/>
      <c r="X733" s="391"/>
      <c r="Y733" s="391"/>
      <c r="Z733" s="391"/>
      <c r="AA733" s="392"/>
      <c r="AB733" s="392"/>
      <c r="AC733" s="391"/>
      <c r="AD733" s="391"/>
      <c r="AE733" s="389"/>
      <c r="AF733" s="395"/>
      <c r="AG733" s="395"/>
      <c r="AH733" s="395"/>
      <c r="AL733" s="396"/>
      <c r="AM733" s="396"/>
    </row>
    <row r="734" spans="17:39" ht="81.75" customHeight="1">
      <c r="Q734" s="394"/>
      <c r="R734" s="394"/>
      <c r="S734" s="394"/>
      <c r="T734" s="394"/>
      <c r="U734" s="391"/>
      <c r="V734" s="392"/>
      <c r="W734" s="392"/>
      <c r="X734" s="391"/>
      <c r="Y734" s="391"/>
      <c r="Z734" s="391"/>
      <c r="AA734" s="392"/>
      <c r="AB734" s="392"/>
      <c r="AC734" s="391"/>
      <c r="AD734" s="391"/>
      <c r="AE734" s="389"/>
      <c r="AF734" s="395"/>
      <c r="AG734" s="395"/>
      <c r="AH734" s="395"/>
      <c r="AL734" s="396"/>
      <c r="AM734" s="396"/>
    </row>
    <row r="735" spans="17:39" ht="81.75" customHeight="1">
      <c r="Q735" s="394"/>
      <c r="R735" s="394"/>
      <c r="S735" s="394"/>
      <c r="T735" s="394"/>
      <c r="U735" s="391"/>
      <c r="V735" s="392"/>
      <c r="W735" s="392"/>
      <c r="X735" s="391"/>
      <c r="Y735" s="391"/>
      <c r="Z735" s="391"/>
      <c r="AA735" s="392"/>
      <c r="AB735" s="392"/>
      <c r="AC735" s="391"/>
      <c r="AD735" s="391"/>
      <c r="AE735" s="389"/>
      <c r="AF735" s="395"/>
      <c r="AG735" s="395"/>
      <c r="AH735" s="395"/>
      <c r="AL735" s="396"/>
      <c r="AM735" s="396"/>
    </row>
    <row r="736" spans="17:39" ht="81.75" customHeight="1">
      <c r="Q736" s="394"/>
      <c r="R736" s="394"/>
      <c r="S736" s="394"/>
      <c r="T736" s="394"/>
      <c r="U736" s="391"/>
      <c r="V736" s="392"/>
      <c r="W736" s="392"/>
      <c r="X736" s="391"/>
      <c r="Y736" s="391"/>
      <c r="Z736" s="391"/>
      <c r="AA736" s="392"/>
      <c r="AB736" s="392"/>
      <c r="AC736" s="391"/>
      <c r="AD736" s="391"/>
      <c r="AE736" s="389"/>
      <c r="AF736" s="395"/>
      <c r="AG736" s="395"/>
      <c r="AH736" s="395"/>
      <c r="AL736" s="396"/>
      <c r="AM736" s="396"/>
    </row>
    <row r="737" spans="17:39" ht="81.75" customHeight="1">
      <c r="Q737" s="394"/>
      <c r="R737" s="394"/>
      <c r="S737" s="394"/>
      <c r="T737" s="394"/>
      <c r="U737" s="391"/>
      <c r="V737" s="392"/>
      <c r="W737" s="392"/>
      <c r="X737" s="391"/>
      <c r="Y737" s="391"/>
      <c r="Z737" s="391"/>
      <c r="AA737" s="392"/>
      <c r="AB737" s="392"/>
      <c r="AC737" s="391"/>
      <c r="AD737" s="391"/>
      <c r="AE737" s="389"/>
      <c r="AF737" s="395"/>
      <c r="AG737" s="395"/>
      <c r="AH737" s="395"/>
      <c r="AL737" s="396"/>
      <c r="AM737" s="396"/>
    </row>
    <row r="738" spans="17:39" ht="81.75" customHeight="1">
      <c r="Q738" s="394"/>
      <c r="R738" s="394"/>
      <c r="S738" s="394"/>
      <c r="T738" s="394"/>
      <c r="U738" s="391"/>
      <c r="V738" s="392"/>
      <c r="W738" s="392"/>
      <c r="X738" s="391"/>
      <c r="Y738" s="391"/>
      <c r="Z738" s="391"/>
      <c r="AA738" s="392"/>
      <c r="AB738" s="392"/>
      <c r="AC738" s="391"/>
      <c r="AD738" s="391"/>
      <c r="AE738" s="389"/>
      <c r="AF738" s="395"/>
      <c r="AG738" s="395"/>
      <c r="AH738" s="395"/>
      <c r="AL738" s="396"/>
      <c r="AM738" s="396"/>
    </row>
    <row r="739" spans="17:39" ht="81.75" customHeight="1">
      <c r="Q739" s="394"/>
      <c r="R739" s="394"/>
      <c r="S739" s="394"/>
      <c r="T739" s="394"/>
      <c r="U739" s="391"/>
      <c r="V739" s="392"/>
      <c r="W739" s="392"/>
      <c r="X739" s="391"/>
      <c r="Y739" s="391"/>
      <c r="Z739" s="391"/>
      <c r="AA739" s="392"/>
      <c r="AB739" s="392"/>
      <c r="AC739" s="391"/>
      <c r="AD739" s="391"/>
      <c r="AE739" s="389"/>
      <c r="AF739" s="395"/>
      <c r="AG739" s="395"/>
      <c r="AH739" s="395"/>
      <c r="AL739" s="396"/>
      <c r="AM739" s="396"/>
    </row>
    <row r="740" spans="17:39" ht="81.75" customHeight="1">
      <c r="Q740" s="394"/>
      <c r="R740" s="394"/>
      <c r="S740" s="394"/>
      <c r="T740" s="394"/>
      <c r="U740" s="391"/>
      <c r="V740" s="392"/>
      <c r="W740" s="392"/>
      <c r="X740" s="391"/>
      <c r="Y740" s="391"/>
      <c r="Z740" s="391"/>
      <c r="AA740" s="392"/>
      <c r="AB740" s="392"/>
      <c r="AC740" s="391"/>
      <c r="AD740" s="391"/>
      <c r="AE740" s="389"/>
      <c r="AF740" s="395"/>
      <c r="AG740" s="395"/>
      <c r="AH740" s="395"/>
      <c r="AL740" s="396"/>
      <c r="AM740" s="396"/>
    </row>
    <row r="741" spans="17:39" ht="81.75" customHeight="1">
      <c r="Q741" s="394"/>
      <c r="R741" s="394"/>
      <c r="S741" s="394"/>
      <c r="T741" s="394"/>
      <c r="U741" s="391"/>
      <c r="V741" s="392"/>
      <c r="W741" s="392"/>
      <c r="X741" s="391"/>
      <c r="Y741" s="391"/>
      <c r="Z741" s="391"/>
      <c r="AA741" s="392"/>
      <c r="AB741" s="392"/>
      <c r="AC741" s="391"/>
      <c r="AD741" s="391"/>
      <c r="AE741" s="389"/>
      <c r="AF741" s="395"/>
      <c r="AG741" s="395"/>
      <c r="AH741" s="395"/>
      <c r="AL741" s="396"/>
      <c r="AM741" s="396"/>
    </row>
    <row r="742" spans="17:39" ht="81.75" customHeight="1">
      <c r="Q742" s="394"/>
      <c r="R742" s="394"/>
      <c r="S742" s="394"/>
      <c r="T742" s="394"/>
      <c r="U742" s="391"/>
      <c r="V742" s="392"/>
      <c r="W742" s="392"/>
      <c r="X742" s="391"/>
      <c r="Y742" s="391"/>
      <c r="Z742" s="391"/>
      <c r="AA742" s="392"/>
      <c r="AB742" s="392"/>
      <c r="AC742" s="391"/>
      <c r="AD742" s="391"/>
      <c r="AE742" s="389"/>
      <c r="AF742" s="395"/>
      <c r="AG742" s="395"/>
      <c r="AH742" s="395"/>
      <c r="AL742" s="396"/>
      <c r="AM742" s="396"/>
    </row>
    <row r="743" spans="17:39" ht="81.75" customHeight="1">
      <c r="Q743" s="394"/>
      <c r="R743" s="394"/>
      <c r="S743" s="394"/>
      <c r="T743" s="394"/>
      <c r="U743" s="391"/>
      <c r="V743" s="392"/>
      <c r="W743" s="392"/>
      <c r="X743" s="391"/>
      <c r="Y743" s="391"/>
      <c r="Z743" s="391"/>
      <c r="AA743" s="392"/>
      <c r="AB743" s="392"/>
      <c r="AC743" s="391"/>
      <c r="AD743" s="391"/>
      <c r="AE743" s="389"/>
      <c r="AF743" s="395"/>
      <c r="AG743" s="395"/>
      <c r="AH743" s="395"/>
      <c r="AL743" s="396"/>
      <c r="AM743" s="396"/>
    </row>
    <row r="744" spans="17:39" ht="81.75" customHeight="1">
      <c r="Q744" s="394"/>
      <c r="R744" s="394"/>
      <c r="S744" s="394"/>
      <c r="T744" s="394"/>
      <c r="U744" s="391"/>
      <c r="V744" s="392"/>
      <c r="W744" s="392"/>
      <c r="X744" s="391"/>
      <c r="Y744" s="391"/>
      <c r="Z744" s="391"/>
      <c r="AA744" s="392"/>
      <c r="AB744" s="392"/>
      <c r="AC744" s="391"/>
      <c r="AD744" s="391"/>
      <c r="AE744" s="389"/>
      <c r="AF744" s="395"/>
      <c r="AG744" s="395"/>
      <c r="AH744" s="395"/>
      <c r="AL744" s="396"/>
      <c r="AM744" s="396"/>
    </row>
    <row r="745" spans="17:39" ht="81.75" customHeight="1">
      <c r="Q745" s="394"/>
      <c r="R745" s="394"/>
      <c r="S745" s="394"/>
      <c r="T745" s="394"/>
      <c r="U745" s="391"/>
      <c r="V745" s="392"/>
      <c r="W745" s="392"/>
      <c r="X745" s="391"/>
      <c r="Y745" s="391"/>
      <c r="Z745" s="391"/>
      <c r="AA745" s="392"/>
      <c r="AB745" s="392"/>
      <c r="AC745" s="391"/>
      <c r="AD745" s="391"/>
      <c r="AE745" s="389"/>
      <c r="AF745" s="395"/>
      <c r="AG745" s="395"/>
      <c r="AH745" s="395"/>
      <c r="AL745" s="396"/>
      <c r="AM745" s="396"/>
    </row>
    <row r="746" spans="17:39" ht="81.75" customHeight="1">
      <c r="Q746" s="394"/>
      <c r="R746" s="394"/>
      <c r="S746" s="394"/>
      <c r="T746" s="394"/>
      <c r="U746" s="391"/>
      <c r="V746" s="392"/>
      <c r="W746" s="392"/>
      <c r="X746" s="391"/>
      <c r="Y746" s="391"/>
      <c r="Z746" s="391"/>
      <c r="AA746" s="392"/>
      <c r="AB746" s="392"/>
      <c r="AC746" s="391"/>
      <c r="AD746" s="391"/>
      <c r="AE746" s="389"/>
      <c r="AF746" s="395"/>
      <c r="AG746" s="395"/>
      <c r="AH746" s="395"/>
      <c r="AL746" s="396"/>
      <c r="AM746" s="396"/>
    </row>
    <row r="747" spans="17:39" ht="81.75" customHeight="1">
      <c r="Q747" s="394"/>
      <c r="R747" s="394"/>
      <c r="S747" s="394"/>
      <c r="T747" s="394"/>
      <c r="U747" s="391"/>
      <c r="V747" s="392"/>
      <c r="W747" s="392"/>
      <c r="X747" s="391"/>
      <c r="Y747" s="391"/>
      <c r="Z747" s="391"/>
      <c r="AA747" s="392"/>
      <c r="AB747" s="392"/>
      <c r="AC747" s="391"/>
      <c r="AD747" s="391"/>
      <c r="AE747" s="389"/>
      <c r="AF747" s="395"/>
      <c r="AG747" s="395"/>
      <c r="AH747" s="395"/>
      <c r="AL747" s="396"/>
      <c r="AM747" s="396"/>
    </row>
    <row r="748" spans="17:39" ht="81.75" customHeight="1">
      <c r="Q748" s="394"/>
      <c r="R748" s="394"/>
      <c r="S748" s="394"/>
      <c r="T748" s="394"/>
      <c r="U748" s="391"/>
      <c r="V748" s="392"/>
      <c r="W748" s="392"/>
      <c r="X748" s="391"/>
      <c r="Y748" s="391"/>
      <c r="Z748" s="391"/>
      <c r="AA748" s="392"/>
      <c r="AB748" s="392"/>
      <c r="AC748" s="391"/>
      <c r="AD748" s="391"/>
      <c r="AE748" s="389"/>
      <c r="AF748" s="395"/>
      <c r="AG748" s="395"/>
      <c r="AH748" s="395"/>
      <c r="AL748" s="396"/>
      <c r="AM748" s="396"/>
    </row>
    <row r="749" spans="17:39" ht="81.75" customHeight="1">
      <c r="Q749" s="394"/>
      <c r="R749" s="394"/>
      <c r="S749" s="394"/>
      <c r="T749" s="394"/>
      <c r="U749" s="391"/>
      <c r="V749" s="392"/>
      <c r="W749" s="392"/>
      <c r="X749" s="391"/>
      <c r="Y749" s="391"/>
      <c r="Z749" s="391"/>
      <c r="AA749" s="392"/>
      <c r="AB749" s="392"/>
      <c r="AC749" s="391"/>
      <c r="AD749" s="391"/>
      <c r="AE749" s="389"/>
      <c r="AF749" s="395"/>
      <c r="AG749" s="395"/>
      <c r="AH749" s="395"/>
      <c r="AL749" s="396"/>
      <c r="AM749" s="396"/>
    </row>
    <row r="750" spans="17:39" ht="81.75" customHeight="1">
      <c r="Q750" s="394"/>
      <c r="R750" s="394"/>
      <c r="S750" s="394"/>
      <c r="T750" s="394"/>
      <c r="U750" s="391"/>
      <c r="V750" s="392"/>
      <c r="W750" s="392"/>
      <c r="X750" s="391"/>
      <c r="Y750" s="391"/>
      <c r="Z750" s="391"/>
      <c r="AA750" s="392"/>
      <c r="AB750" s="392"/>
      <c r="AC750" s="391"/>
      <c r="AD750" s="391"/>
      <c r="AE750" s="389"/>
      <c r="AF750" s="395"/>
      <c r="AG750" s="395"/>
      <c r="AH750" s="395"/>
      <c r="AL750" s="396"/>
      <c r="AM750" s="396"/>
    </row>
    <row r="751" spans="17:39" ht="81.75" customHeight="1">
      <c r="Q751" s="394"/>
      <c r="R751" s="394"/>
      <c r="S751" s="394"/>
      <c r="T751" s="394"/>
      <c r="U751" s="391"/>
      <c r="V751" s="392"/>
      <c r="W751" s="392"/>
      <c r="X751" s="391"/>
      <c r="Y751" s="391"/>
      <c r="Z751" s="391"/>
      <c r="AA751" s="392"/>
      <c r="AB751" s="392"/>
      <c r="AC751" s="391"/>
      <c r="AD751" s="391"/>
      <c r="AE751" s="389"/>
      <c r="AF751" s="395"/>
      <c r="AG751" s="395"/>
      <c r="AH751" s="395"/>
      <c r="AL751" s="396"/>
      <c r="AM751" s="396"/>
    </row>
    <row r="752" spans="17:39" ht="81.75" customHeight="1">
      <c r="Q752" s="394"/>
      <c r="R752" s="394"/>
      <c r="S752" s="394"/>
      <c r="T752" s="394"/>
      <c r="U752" s="391"/>
      <c r="V752" s="392"/>
      <c r="W752" s="392"/>
      <c r="X752" s="391"/>
      <c r="Y752" s="391"/>
      <c r="Z752" s="391"/>
      <c r="AA752" s="392"/>
      <c r="AB752" s="392"/>
      <c r="AC752" s="391"/>
      <c r="AD752" s="391"/>
      <c r="AE752" s="389"/>
      <c r="AF752" s="395"/>
      <c r="AG752" s="395"/>
      <c r="AH752" s="395"/>
      <c r="AL752" s="396"/>
      <c r="AM752" s="396"/>
    </row>
    <row r="753" spans="17:39" ht="81.75" customHeight="1">
      <c r="Q753" s="394"/>
      <c r="R753" s="394"/>
      <c r="S753" s="394"/>
      <c r="T753" s="394"/>
      <c r="U753" s="391"/>
      <c r="V753" s="392"/>
      <c r="W753" s="392"/>
      <c r="X753" s="391"/>
      <c r="Y753" s="391"/>
      <c r="Z753" s="391"/>
      <c r="AA753" s="392"/>
      <c r="AB753" s="392"/>
      <c r="AC753" s="391"/>
      <c r="AD753" s="391"/>
      <c r="AE753" s="389"/>
      <c r="AF753" s="395"/>
      <c r="AG753" s="395"/>
      <c r="AH753" s="395"/>
      <c r="AL753" s="396"/>
      <c r="AM753" s="396"/>
    </row>
    <row r="754" spans="17:39" ht="81.75" customHeight="1">
      <c r="Q754" s="394"/>
      <c r="R754" s="394"/>
      <c r="S754" s="394"/>
      <c r="T754" s="394"/>
      <c r="U754" s="391"/>
      <c r="V754" s="392"/>
      <c r="W754" s="392"/>
      <c r="X754" s="391"/>
      <c r="Y754" s="391"/>
      <c r="Z754" s="391"/>
      <c r="AA754" s="392"/>
      <c r="AB754" s="392"/>
      <c r="AC754" s="391"/>
      <c r="AD754" s="391"/>
      <c r="AE754" s="389"/>
      <c r="AF754" s="395"/>
      <c r="AG754" s="395"/>
      <c r="AH754" s="395"/>
      <c r="AL754" s="396"/>
      <c r="AM754" s="396"/>
    </row>
    <row r="755" spans="17:39" ht="81.75" customHeight="1">
      <c r="Q755" s="394"/>
      <c r="R755" s="394"/>
      <c r="S755" s="394"/>
      <c r="T755" s="394"/>
      <c r="U755" s="391"/>
      <c r="V755" s="392"/>
      <c r="W755" s="392"/>
      <c r="X755" s="391"/>
      <c r="Y755" s="391"/>
      <c r="Z755" s="391"/>
      <c r="AA755" s="392"/>
      <c r="AB755" s="392"/>
      <c r="AC755" s="391"/>
      <c r="AD755" s="391"/>
      <c r="AE755" s="389"/>
      <c r="AF755" s="395"/>
      <c r="AG755" s="395"/>
      <c r="AH755" s="395"/>
      <c r="AL755" s="396"/>
      <c r="AM755" s="396"/>
    </row>
    <row r="756" spans="17:39" ht="81.75" customHeight="1">
      <c r="Q756" s="394"/>
      <c r="R756" s="394"/>
      <c r="S756" s="394"/>
      <c r="T756" s="394"/>
      <c r="U756" s="391"/>
      <c r="V756" s="392"/>
      <c r="W756" s="392"/>
      <c r="X756" s="391"/>
      <c r="Y756" s="391"/>
      <c r="Z756" s="391"/>
      <c r="AA756" s="392"/>
      <c r="AB756" s="392"/>
      <c r="AC756" s="391"/>
      <c r="AD756" s="391"/>
      <c r="AE756" s="389"/>
      <c r="AF756" s="395"/>
      <c r="AG756" s="395"/>
      <c r="AH756" s="395"/>
      <c r="AL756" s="396"/>
      <c r="AM756" s="396"/>
    </row>
    <row r="757" spans="17:39" ht="81.75" customHeight="1">
      <c r="Q757" s="394"/>
      <c r="R757" s="394"/>
      <c r="S757" s="394"/>
      <c r="T757" s="394"/>
      <c r="U757" s="391"/>
      <c r="V757" s="392"/>
      <c r="W757" s="392"/>
      <c r="X757" s="391"/>
      <c r="Y757" s="391"/>
      <c r="Z757" s="391"/>
      <c r="AA757" s="392"/>
      <c r="AB757" s="392"/>
      <c r="AC757" s="391"/>
      <c r="AD757" s="391"/>
      <c r="AE757" s="389"/>
      <c r="AF757" s="395"/>
      <c r="AG757" s="395"/>
      <c r="AH757" s="395"/>
      <c r="AL757" s="396"/>
      <c r="AM757" s="396"/>
    </row>
    <row r="758" spans="17:39" ht="81.75" customHeight="1">
      <c r="Q758" s="394"/>
      <c r="R758" s="394"/>
      <c r="S758" s="394"/>
      <c r="T758" s="394"/>
      <c r="U758" s="391"/>
      <c r="V758" s="392"/>
      <c r="W758" s="392"/>
      <c r="X758" s="391"/>
      <c r="Y758" s="391"/>
      <c r="Z758" s="391"/>
      <c r="AA758" s="392"/>
      <c r="AB758" s="392"/>
      <c r="AC758" s="391"/>
      <c r="AD758" s="391"/>
      <c r="AE758" s="389"/>
      <c r="AF758" s="395"/>
      <c r="AG758" s="395"/>
      <c r="AH758" s="395"/>
      <c r="AL758" s="396"/>
      <c r="AM758" s="396"/>
    </row>
    <row r="759" spans="17:39" ht="81.75" customHeight="1">
      <c r="Q759" s="394"/>
      <c r="R759" s="394"/>
      <c r="S759" s="394"/>
      <c r="T759" s="394"/>
      <c r="U759" s="391"/>
      <c r="V759" s="392"/>
      <c r="W759" s="392"/>
      <c r="X759" s="391"/>
      <c r="Y759" s="391"/>
      <c r="Z759" s="391"/>
      <c r="AA759" s="392"/>
      <c r="AB759" s="392"/>
      <c r="AC759" s="391"/>
      <c r="AD759" s="391"/>
      <c r="AE759" s="389"/>
      <c r="AF759" s="395"/>
      <c r="AG759" s="395"/>
      <c r="AH759" s="395"/>
      <c r="AL759" s="396"/>
      <c r="AM759" s="396"/>
    </row>
    <row r="760" spans="17:39" ht="81.75" customHeight="1">
      <c r="Q760" s="394"/>
      <c r="R760" s="394"/>
      <c r="S760" s="394"/>
      <c r="T760" s="394"/>
      <c r="U760" s="391"/>
      <c r="V760" s="392"/>
      <c r="W760" s="392"/>
      <c r="X760" s="391"/>
      <c r="Y760" s="391"/>
      <c r="Z760" s="391"/>
      <c r="AA760" s="392"/>
      <c r="AB760" s="392"/>
      <c r="AC760" s="391"/>
      <c r="AD760" s="391"/>
      <c r="AE760" s="389"/>
      <c r="AF760" s="395"/>
      <c r="AG760" s="395"/>
      <c r="AH760" s="395"/>
      <c r="AL760" s="396"/>
      <c r="AM760" s="396"/>
    </row>
    <row r="761" spans="17:39" ht="81.75" customHeight="1">
      <c r="Q761" s="394"/>
      <c r="R761" s="394"/>
      <c r="S761" s="394"/>
      <c r="T761" s="394"/>
      <c r="U761" s="391"/>
      <c r="V761" s="392"/>
      <c r="W761" s="392"/>
      <c r="X761" s="391"/>
      <c r="Y761" s="391"/>
      <c r="Z761" s="391"/>
      <c r="AA761" s="392"/>
      <c r="AB761" s="392"/>
      <c r="AC761" s="391"/>
      <c r="AD761" s="391"/>
      <c r="AE761" s="389"/>
      <c r="AF761" s="395"/>
      <c r="AG761" s="395"/>
      <c r="AH761" s="395"/>
      <c r="AL761" s="396"/>
      <c r="AM761" s="396"/>
    </row>
    <row r="762" spans="17:39" ht="81.75" customHeight="1">
      <c r="Q762" s="394"/>
      <c r="R762" s="394"/>
      <c r="S762" s="394"/>
      <c r="T762" s="394"/>
      <c r="U762" s="391"/>
      <c r="V762" s="392"/>
      <c r="W762" s="392"/>
      <c r="X762" s="391"/>
      <c r="Y762" s="391"/>
      <c r="Z762" s="391"/>
      <c r="AA762" s="392"/>
      <c r="AB762" s="392"/>
      <c r="AC762" s="391"/>
      <c r="AD762" s="391"/>
      <c r="AE762" s="389"/>
      <c r="AF762" s="395"/>
      <c r="AG762" s="395"/>
      <c r="AH762" s="395"/>
      <c r="AL762" s="396"/>
      <c r="AM762" s="396"/>
    </row>
    <row r="763" spans="17:39" ht="81.75" customHeight="1">
      <c r="Q763" s="394"/>
      <c r="R763" s="394"/>
      <c r="S763" s="394"/>
      <c r="T763" s="394"/>
      <c r="U763" s="391"/>
      <c r="V763" s="392"/>
      <c r="W763" s="392"/>
      <c r="X763" s="391"/>
      <c r="Y763" s="391"/>
      <c r="Z763" s="391"/>
      <c r="AA763" s="392"/>
      <c r="AB763" s="392"/>
      <c r="AC763" s="391"/>
      <c r="AD763" s="391"/>
      <c r="AE763" s="389"/>
      <c r="AF763" s="395"/>
      <c r="AG763" s="395"/>
      <c r="AH763" s="395"/>
      <c r="AL763" s="396"/>
      <c r="AM763" s="396"/>
    </row>
    <row r="764" spans="17:39" ht="81.75" customHeight="1">
      <c r="Q764" s="394"/>
      <c r="R764" s="394"/>
      <c r="S764" s="394"/>
      <c r="T764" s="394"/>
      <c r="U764" s="391"/>
      <c r="V764" s="392"/>
      <c r="W764" s="392"/>
      <c r="X764" s="391"/>
      <c r="Y764" s="391"/>
      <c r="Z764" s="391"/>
      <c r="AA764" s="392"/>
      <c r="AB764" s="392"/>
      <c r="AC764" s="391"/>
      <c r="AD764" s="391"/>
      <c r="AE764" s="389"/>
      <c r="AF764" s="395"/>
      <c r="AG764" s="395"/>
      <c r="AH764" s="395"/>
      <c r="AL764" s="396"/>
      <c r="AM764" s="396"/>
    </row>
    <row r="765" spans="17:39" ht="81.75" customHeight="1">
      <c r="Q765" s="394"/>
      <c r="R765" s="394"/>
      <c r="S765" s="394"/>
      <c r="T765" s="394"/>
      <c r="U765" s="391"/>
      <c r="V765" s="392"/>
      <c r="W765" s="392"/>
      <c r="X765" s="391"/>
      <c r="Y765" s="391"/>
      <c r="Z765" s="391"/>
      <c r="AA765" s="392"/>
      <c r="AB765" s="392"/>
      <c r="AC765" s="391"/>
      <c r="AD765" s="391"/>
      <c r="AE765" s="389"/>
      <c r="AF765" s="395"/>
      <c r="AG765" s="395"/>
      <c r="AH765" s="395"/>
      <c r="AL765" s="396"/>
      <c r="AM765" s="396"/>
    </row>
    <row r="766" spans="17:39" ht="81.75" customHeight="1">
      <c r="Q766" s="394"/>
      <c r="R766" s="394"/>
      <c r="S766" s="394"/>
      <c r="T766" s="394"/>
      <c r="U766" s="391"/>
      <c r="V766" s="392"/>
      <c r="W766" s="392"/>
      <c r="X766" s="391"/>
      <c r="Y766" s="391"/>
      <c r="Z766" s="391"/>
      <c r="AA766" s="392"/>
      <c r="AB766" s="392"/>
      <c r="AC766" s="391"/>
      <c r="AD766" s="391"/>
      <c r="AE766" s="389"/>
      <c r="AF766" s="395"/>
      <c r="AG766" s="395"/>
      <c r="AH766" s="395"/>
      <c r="AL766" s="396"/>
      <c r="AM766" s="396"/>
    </row>
    <row r="767" spans="17:39" ht="81.75" customHeight="1">
      <c r="Q767" s="394"/>
      <c r="R767" s="394"/>
      <c r="S767" s="394"/>
      <c r="T767" s="394"/>
      <c r="U767" s="391"/>
      <c r="V767" s="392"/>
      <c r="W767" s="392"/>
      <c r="X767" s="391"/>
      <c r="Y767" s="391"/>
      <c r="Z767" s="391"/>
      <c r="AA767" s="392"/>
      <c r="AB767" s="392"/>
      <c r="AC767" s="391"/>
      <c r="AD767" s="391"/>
      <c r="AE767" s="389"/>
      <c r="AF767" s="395"/>
      <c r="AG767" s="395"/>
      <c r="AH767" s="395"/>
      <c r="AL767" s="396"/>
      <c r="AM767" s="396"/>
    </row>
    <row r="768" spans="17:39" ht="81.75" customHeight="1">
      <c r="Q768" s="394"/>
      <c r="R768" s="394"/>
      <c r="S768" s="394"/>
      <c r="T768" s="394"/>
      <c r="U768" s="391"/>
      <c r="V768" s="392"/>
      <c r="W768" s="392"/>
      <c r="X768" s="391"/>
      <c r="Y768" s="391"/>
      <c r="Z768" s="391"/>
      <c r="AA768" s="392"/>
      <c r="AB768" s="392"/>
      <c r="AC768" s="391"/>
      <c r="AD768" s="391"/>
      <c r="AE768" s="389"/>
      <c r="AF768" s="395"/>
      <c r="AG768" s="395"/>
      <c r="AH768" s="395"/>
      <c r="AL768" s="396"/>
      <c r="AM768" s="396"/>
    </row>
    <row r="769" spans="17:39" ht="81.75" customHeight="1">
      <c r="Q769" s="394"/>
      <c r="R769" s="394"/>
      <c r="S769" s="394"/>
      <c r="T769" s="394"/>
      <c r="U769" s="391"/>
      <c r="V769" s="392"/>
      <c r="W769" s="392"/>
      <c r="X769" s="391"/>
      <c r="Y769" s="391"/>
      <c r="Z769" s="391"/>
      <c r="AA769" s="392"/>
      <c r="AB769" s="392"/>
      <c r="AC769" s="391"/>
      <c r="AD769" s="391"/>
      <c r="AE769" s="389"/>
      <c r="AF769" s="395"/>
      <c r="AG769" s="395"/>
      <c r="AH769" s="395"/>
      <c r="AL769" s="396"/>
      <c r="AM769" s="396"/>
    </row>
    <row r="770" spans="17:39" ht="81.75" customHeight="1">
      <c r="Q770" s="394"/>
      <c r="R770" s="394"/>
      <c r="S770" s="394"/>
      <c r="T770" s="394"/>
      <c r="U770" s="391"/>
      <c r="V770" s="392"/>
      <c r="W770" s="392"/>
      <c r="X770" s="391"/>
      <c r="Y770" s="391"/>
      <c r="Z770" s="391"/>
      <c r="AA770" s="392"/>
      <c r="AB770" s="392"/>
      <c r="AC770" s="391"/>
      <c r="AD770" s="391"/>
      <c r="AE770" s="389"/>
      <c r="AF770" s="395"/>
      <c r="AG770" s="395"/>
      <c r="AH770" s="395"/>
      <c r="AL770" s="396"/>
      <c r="AM770" s="396"/>
    </row>
    <row r="771" spans="17:39" ht="81.75" customHeight="1">
      <c r="Q771" s="394"/>
      <c r="R771" s="394"/>
      <c r="S771" s="394"/>
      <c r="T771" s="394"/>
      <c r="U771" s="391"/>
      <c r="V771" s="392"/>
      <c r="W771" s="392"/>
      <c r="X771" s="391"/>
      <c r="Y771" s="391"/>
      <c r="Z771" s="391"/>
      <c r="AA771" s="392"/>
      <c r="AB771" s="392"/>
      <c r="AC771" s="391"/>
      <c r="AD771" s="391"/>
      <c r="AE771" s="389"/>
      <c r="AF771" s="395"/>
      <c r="AG771" s="395"/>
      <c r="AH771" s="395"/>
      <c r="AL771" s="396"/>
      <c r="AM771" s="396"/>
    </row>
    <row r="772" spans="17:39" ht="81.75" customHeight="1">
      <c r="Q772" s="394"/>
      <c r="R772" s="394"/>
      <c r="S772" s="394"/>
      <c r="T772" s="394"/>
      <c r="U772" s="391"/>
      <c r="V772" s="392"/>
      <c r="W772" s="392"/>
      <c r="X772" s="391"/>
      <c r="Y772" s="391"/>
      <c r="Z772" s="391"/>
      <c r="AA772" s="392"/>
      <c r="AB772" s="392"/>
      <c r="AC772" s="391"/>
      <c r="AD772" s="391"/>
      <c r="AE772" s="389"/>
      <c r="AF772" s="395"/>
      <c r="AG772" s="395"/>
      <c r="AH772" s="395"/>
      <c r="AL772" s="396"/>
      <c r="AM772" s="396"/>
    </row>
    <row r="773" spans="17:39" ht="81.75" customHeight="1">
      <c r="Q773" s="394"/>
      <c r="R773" s="394"/>
      <c r="S773" s="394"/>
      <c r="T773" s="394"/>
      <c r="U773" s="391"/>
      <c r="V773" s="392"/>
      <c r="W773" s="392"/>
      <c r="X773" s="391"/>
      <c r="Y773" s="391"/>
      <c r="Z773" s="391"/>
      <c r="AA773" s="392"/>
      <c r="AB773" s="392"/>
      <c r="AC773" s="391"/>
      <c r="AD773" s="391"/>
      <c r="AE773" s="389"/>
      <c r="AF773" s="395"/>
      <c r="AG773" s="395"/>
      <c r="AH773" s="395"/>
      <c r="AL773" s="396"/>
      <c r="AM773" s="396"/>
    </row>
    <row r="774" spans="17:39" ht="81.75" customHeight="1">
      <c r="Q774" s="394"/>
      <c r="R774" s="394"/>
      <c r="S774" s="394"/>
      <c r="T774" s="394"/>
      <c r="U774" s="391"/>
      <c r="V774" s="392"/>
      <c r="W774" s="392"/>
      <c r="X774" s="391"/>
      <c r="Y774" s="391"/>
      <c r="Z774" s="391"/>
      <c r="AA774" s="392"/>
      <c r="AB774" s="392"/>
      <c r="AC774" s="391"/>
      <c r="AD774" s="391"/>
      <c r="AE774" s="389"/>
      <c r="AF774" s="395"/>
      <c r="AG774" s="395"/>
      <c r="AH774" s="395"/>
      <c r="AL774" s="396"/>
      <c r="AM774" s="396"/>
    </row>
    <row r="775" spans="17:39" ht="81.75" customHeight="1">
      <c r="Q775" s="394"/>
      <c r="R775" s="394"/>
      <c r="S775" s="394"/>
      <c r="T775" s="394"/>
      <c r="U775" s="391"/>
      <c r="V775" s="392"/>
      <c r="W775" s="392"/>
      <c r="X775" s="391"/>
      <c r="Y775" s="391"/>
      <c r="Z775" s="391"/>
      <c r="AA775" s="392"/>
      <c r="AB775" s="392"/>
      <c r="AC775" s="391"/>
      <c r="AD775" s="391"/>
      <c r="AE775" s="389"/>
      <c r="AF775" s="395"/>
      <c r="AG775" s="395"/>
      <c r="AH775" s="395"/>
      <c r="AL775" s="396"/>
      <c r="AM775" s="396"/>
    </row>
    <row r="776" spans="17:39" ht="81.75" customHeight="1">
      <c r="Q776" s="394"/>
      <c r="R776" s="394"/>
      <c r="S776" s="394"/>
      <c r="T776" s="394"/>
      <c r="U776" s="391"/>
      <c r="V776" s="392"/>
      <c r="W776" s="392"/>
      <c r="X776" s="391"/>
      <c r="Y776" s="391"/>
      <c r="Z776" s="391"/>
      <c r="AA776" s="392"/>
      <c r="AB776" s="392"/>
      <c r="AC776" s="391"/>
      <c r="AD776" s="391"/>
      <c r="AE776" s="389"/>
      <c r="AF776" s="395"/>
      <c r="AG776" s="395"/>
      <c r="AH776" s="395"/>
      <c r="AL776" s="396"/>
      <c r="AM776" s="396"/>
    </row>
    <row r="777" spans="17:39" ht="81.75" customHeight="1">
      <c r="Q777" s="394"/>
      <c r="R777" s="394"/>
      <c r="S777" s="394"/>
      <c r="T777" s="394"/>
      <c r="U777" s="391"/>
      <c r="V777" s="392"/>
      <c r="W777" s="392"/>
      <c r="X777" s="391"/>
      <c r="Y777" s="391"/>
      <c r="Z777" s="391"/>
      <c r="AA777" s="392"/>
      <c r="AB777" s="392"/>
      <c r="AC777" s="391"/>
      <c r="AD777" s="391"/>
      <c r="AE777" s="389"/>
      <c r="AF777" s="395"/>
      <c r="AG777" s="395"/>
      <c r="AH777" s="395"/>
      <c r="AL777" s="396"/>
      <c r="AM777" s="396"/>
    </row>
    <row r="778" spans="17:39" ht="81.75" customHeight="1">
      <c r="Q778" s="394"/>
      <c r="R778" s="394"/>
      <c r="S778" s="394"/>
      <c r="T778" s="394"/>
      <c r="U778" s="391"/>
      <c r="V778" s="392"/>
      <c r="W778" s="392"/>
      <c r="X778" s="391"/>
      <c r="Y778" s="391"/>
      <c r="Z778" s="391"/>
      <c r="AA778" s="392"/>
      <c r="AB778" s="392"/>
      <c r="AC778" s="391"/>
      <c r="AD778" s="391"/>
      <c r="AE778" s="389"/>
      <c r="AF778" s="395"/>
      <c r="AG778" s="395"/>
      <c r="AH778" s="395"/>
      <c r="AL778" s="396"/>
      <c r="AM778" s="396"/>
    </row>
    <row r="779" spans="17:39" ht="81.75" customHeight="1">
      <c r="Q779" s="394"/>
      <c r="R779" s="394"/>
      <c r="S779" s="394"/>
      <c r="T779" s="394"/>
      <c r="U779" s="391"/>
      <c r="V779" s="392"/>
      <c r="W779" s="392"/>
      <c r="X779" s="391"/>
      <c r="Y779" s="391"/>
      <c r="Z779" s="391"/>
      <c r="AA779" s="392"/>
      <c r="AB779" s="392"/>
      <c r="AC779" s="391"/>
      <c r="AD779" s="391"/>
      <c r="AE779" s="389"/>
      <c r="AF779" s="395"/>
      <c r="AG779" s="395"/>
      <c r="AH779" s="395"/>
      <c r="AL779" s="396"/>
      <c r="AM779" s="396"/>
    </row>
    <row r="780" spans="17:39" ht="81.75" customHeight="1">
      <c r="Q780" s="394"/>
      <c r="R780" s="394"/>
      <c r="S780" s="394"/>
      <c r="T780" s="394"/>
      <c r="U780" s="391"/>
      <c r="V780" s="392"/>
      <c r="W780" s="392"/>
      <c r="X780" s="391"/>
      <c r="Y780" s="391"/>
      <c r="Z780" s="391"/>
      <c r="AA780" s="392"/>
      <c r="AB780" s="392"/>
      <c r="AC780" s="391"/>
      <c r="AD780" s="391"/>
      <c r="AE780" s="389"/>
      <c r="AF780" s="395"/>
      <c r="AG780" s="395"/>
      <c r="AH780" s="395"/>
      <c r="AL780" s="396"/>
      <c r="AM780" s="396"/>
    </row>
    <row r="781" spans="17:39" ht="81.75" customHeight="1">
      <c r="Q781" s="394"/>
      <c r="R781" s="394"/>
      <c r="S781" s="394"/>
      <c r="T781" s="394"/>
      <c r="U781" s="391"/>
      <c r="V781" s="392"/>
      <c r="W781" s="392"/>
      <c r="X781" s="391"/>
      <c r="Y781" s="391"/>
      <c r="Z781" s="391"/>
      <c r="AA781" s="392"/>
      <c r="AB781" s="392"/>
      <c r="AC781" s="391"/>
      <c r="AD781" s="391"/>
      <c r="AE781" s="389"/>
      <c r="AF781" s="395"/>
      <c r="AG781" s="395"/>
      <c r="AH781" s="395"/>
      <c r="AL781" s="396"/>
      <c r="AM781" s="396"/>
    </row>
    <row r="782" spans="17:39" ht="81.75" customHeight="1">
      <c r="Q782" s="394"/>
      <c r="R782" s="394"/>
      <c r="S782" s="394"/>
      <c r="T782" s="394"/>
      <c r="U782" s="391"/>
      <c r="V782" s="392"/>
      <c r="W782" s="392"/>
      <c r="X782" s="391"/>
      <c r="Y782" s="391"/>
      <c r="Z782" s="391"/>
      <c r="AA782" s="392"/>
      <c r="AB782" s="392"/>
      <c r="AC782" s="391"/>
      <c r="AD782" s="391"/>
      <c r="AE782" s="389"/>
      <c r="AF782" s="395"/>
      <c r="AG782" s="395"/>
      <c r="AH782" s="395"/>
      <c r="AL782" s="396"/>
      <c r="AM782" s="396"/>
    </row>
    <row r="783" spans="17:39" ht="81.75" customHeight="1">
      <c r="Q783" s="394"/>
      <c r="R783" s="394"/>
      <c r="S783" s="394"/>
      <c r="T783" s="394"/>
      <c r="U783" s="391"/>
      <c r="V783" s="392"/>
      <c r="W783" s="392"/>
      <c r="X783" s="391"/>
      <c r="Y783" s="391"/>
      <c r="Z783" s="391"/>
      <c r="AA783" s="392"/>
      <c r="AB783" s="392"/>
      <c r="AC783" s="391"/>
      <c r="AD783" s="391"/>
      <c r="AE783" s="389"/>
      <c r="AF783" s="395"/>
      <c r="AG783" s="395"/>
      <c r="AH783" s="395"/>
      <c r="AL783" s="396"/>
      <c r="AM783" s="396"/>
    </row>
    <row r="784" spans="17:39" ht="81.75" customHeight="1">
      <c r="Q784" s="394"/>
      <c r="R784" s="394"/>
      <c r="S784" s="394"/>
      <c r="T784" s="394"/>
      <c r="U784" s="391"/>
      <c r="V784" s="392"/>
      <c r="W784" s="392"/>
      <c r="X784" s="391"/>
      <c r="Y784" s="391"/>
      <c r="Z784" s="391"/>
      <c r="AA784" s="392"/>
      <c r="AB784" s="392"/>
      <c r="AC784" s="391"/>
      <c r="AD784" s="391"/>
      <c r="AE784" s="389"/>
      <c r="AF784" s="395"/>
      <c r="AG784" s="395"/>
      <c r="AH784" s="395"/>
      <c r="AL784" s="396"/>
      <c r="AM784" s="396"/>
    </row>
    <row r="785" spans="17:39" ht="81.75" customHeight="1">
      <c r="Q785" s="394"/>
      <c r="R785" s="394"/>
      <c r="S785" s="394"/>
      <c r="T785" s="394"/>
      <c r="U785" s="391"/>
      <c r="V785" s="392"/>
      <c r="W785" s="392"/>
      <c r="X785" s="391"/>
      <c r="Y785" s="391"/>
      <c r="Z785" s="391"/>
      <c r="AA785" s="392"/>
      <c r="AB785" s="392"/>
      <c r="AC785" s="391"/>
      <c r="AD785" s="391"/>
      <c r="AE785" s="389"/>
      <c r="AF785" s="395"/>
      <c r="AG785" s="395"/>
      <c r="AH785" s="395"/>
      <c r="AL785" s="396"/>
      <c r="AM785" s="396"/>
    </row>
    <row r="786" spans="17:39" ht="81.75" customHeight="1">
      <c r="Q786" s="394"/>
      <c r="R786" s="394"/>
      <c r="S786" s="394"/>
      <c r="T786" s="394"/>
      <c r="U786" s="391"/>
      <c r="V786" s="392"/>
      <c r="W786" s="392"/>
      <c r="X786" s="391"/>
      <c r="Y786" s="391"/>
      <c r="Z786" s="391"/>
      <c r="AA786" s="392"/>
      <c r="AB786" s="392"/>
      <c r="AC786" s="391"/>
      <c r="AD786" s="391"/>
      <c r="AE786" s="389"/>
      <c r="AF786" s="395"/>
      <c r="AG786" s="395"/>
      <c r="AH786" s="395"/>
      <c r="AL786" s="396"/>
      <c r="AM786" s="396"/>
    </row>
    <row r="787" spans="17:39" ht="81.75" customHeight="1">
      <c r="Q787" s="394"/>
      <c r="R787" s="394"/>
      <c r="S787" s="394"/>
      <c r="T787" s="394"/>
      <c r="U787" s="391"/>
      <c r="V787" s="392"/>
      <c r="W787" s="392"/>
      <c r="X787" s="391"/>
      <c r="Y787" s="391"/>
      <c r="Z787" s="391"/>
      <c r="AA787" s="392"/>
      <c r="AB787" s="392"/>
      <c r="AC787" s="391"/>
      <c r="AD787" s="391"/>
      <c r="AE787" s="389"/>
      <c r="AF787" s="395"/>
      <c r="AG787" s="395"/>
      <c r="AH787" s="395"/>
      <c r="AL787" s="396"/>
      <c r="AM787" s="396"/>
    </row>
    <row r="788" spans="17:39" ht="81.75" customHeight="1">
      <c r="Q788" s="394"/>
      <c r="R788" s="394"/>
      <c r="S788" s="394"/>
      <c r="T788" s="394"/>
      <c r="U788" s="391"/>
      <c r="V788" s="392"/>
      <c r="W788" s="392"/>
      <c r="X788" s="391"/>
      <c r="Y788" s="391"/>
      <c r="Z788" s="391"/>
      <c r="AA788" s="392"/>
      <c r="AB788" s="392"/>
      <c r="AC788" s="391"/>
      <c r="AD788" s="391"/>
      <c r="AE788" s="389"/>
      <c r="AF788" s="395"/>
      <c r="AG788" s="395"/>
      <c r="AH788" s="395"/>
      <c r="AL788" s="396"/>
      <c r="AM788" s="396"/>
    </row>
    <row r="789" spans="17:39" ht="81.75" customHeight="1">
      <c r="Q789" s="394"/>
      <c r="R789" s="394"/>
      <c r="S789" s="394"/>
      <c r="T789" s="394"/>
      <c r="U789" s="391"/>
      <c r="V789" s="392"/>
      <c r="W789" s="392"/>
      <c r="X789" s="391"/>
      <c r="Y789" s="391"/>
      <c r="Z789" s="391"/>
      <c r="AA789" s="392"/>
      <c r="AB789" s="392"/>
      <c r="AC789" s="391"/>
      <c r="AD789" s="391"/>
      <c r="AE789" s="389"/>
      <c r="AF789" s="395"/>
      <c r="AG789" s="395"/>
      <c r="AH789" s="395"/>
      <c r="AL789" s="396"/>
      <c r="AM789" s="396"/>
    </row>
    <row r="790" spans="17:39" ht="81.75" customHeight="1">
      <c r="Q790" s="394"/>
      <c r="R790" s="394"/>
      <c r="S790" s="394"/>
      <c r="T790" s="394"/>
      <c r="U790" s="391"/>
      <c r="V790" s="392"/>
      <c r="W790" s="392"/>
      <c r="X790" s="391"/>
      <c r="Y790" s="391"/>
      <c r="Z790" s="391"/>
      <c r="AA790" s="392"/>
      <c r="AB790" s="392"/>
      <c r="AC790" s="391"/>
      <c r="AD790" s="391"/>
      <c r="AE790" s="389"/>
      <c r="AF790" s="395"/>
      <c r="AG790" s="395"/>
      <c r="AH790" s="395"/>
      <c r="AL790" s="396"/>
      <c r="AM790" s="396"/>
    </row>
    <row r="791" spans="17:39" ht="81.75" customHeight="1">
      <c r="Q791" s="394"/>
      <c r="R791" s="394"/>
      <c r="S791" s="394"/>
      <c r="T791" s="394"/>
      <c r="U791" s="391"/>
      <c r="V791" s="392"/>
      <c r="W791" s="392"/>
      <c r="X791" s="391"/>
      <c r="Y791" s="391"/>
      <c r="Z791" s="391"/>
      <c r="AA791" s="392"/>
      <c r="AB791" s="392"/>
      <c r="AC791" s="391"/>
      <c r="AD791" s="391"/>
      <c r="AE791" s="389"/>
      <c r="AF791" s="395"/>
      <c r="AG791" s="395"/>
      <c r="AH791" s="395"/>
      <c r="AL791" s="396"/>
      <c r="AM791" s="396"/>
    </row>
    <row r="792" spans="17:39" ht="81.75" customHeight="1">
      <c r="Q792" s="394"/>
      <c r="R792" s="394"/>
      <c r="S792" s="394"/>
      <c r="T792" s="394"/>
      <c r="U792" s="391"/>
      <c r="V792" s="392"/>
      <c r="W792" s="392"/>
      <c r="X792" s="391"/>
      <c r="Y792" s="391"/>
      <c r="Z792" s="391"/>
      <c r="AA792" s="392"/>
      <c r="AB792" s="392"/>
      <c r="AC792" s="391"/>
      <c r="AD792" s="391"/>
      <c r="AE792" s="389"/>
      <c r="AF792" s="395"/>
      <c r="AG792" s="395"/>
      <c r="AH792" s="395"/>
      <c r="AL792" s="396"/>
      <c r="AM792" s="396"/>
    </row>
    <row r="793" spans="17:39" ht="81.75" customHeight="1">
      <c r="Q793" s="394"/>
      <c r="R793" s="394"/>
      <c r="S793" s="394"/>
      <c r="T793" s="394"/>
      <c r="U793" s="391"/>
      <c r="V793" s="392"/>
      <c r="W793" s="392"/>
      <c r="X793" s="391"/>
      <c r="Y793" s="391"/>
      <c r="Z793" s="391"/>
      <c r="AA793" s="392"/>
      <c r="AB793" s="392"/>
      <c r="AC793" s="391"/>
      <c r="AD793" s="391"/>
      <c r="AE793" s="389"/>
      <c r="AF793" s="395"/>
      <c r="AG793" s="395"/>
      <c r="AH793" s="395"/>
      <c r="AL793" s="396"/>
      <c r="AM793" s="396"/>
    </row>
    <row r="794" spans="17:39" ht="81.75" customHeight="1">
      <c r="Q794" s="394"/>
      <c r="R794" s="394"/>
      <c r="S794" s="394"/>
      <c r="T794" s="394"/>
      <c r="U794" s="391"/>
      <c r="V794" s="392"/>
      <c r="W794" s="392"/>
      <c r="X794" s="391"/>
      <c r="Y794" s="391"/>
      <c r="Z794" s="391"/>
      <c r="AA794" s="392"/>
      <c r="AB794" s="392"/>
      <c r="AC794" s="391"/>
      <c r="AD794" s="391"/>
      <c r="AE794" s="389"/>
      <c r="AF794" s="395"/>
      <c r="AG794" s="395"/>
      <c r="AH794" s="395"/>
      <c r="AL794" s="396"/>
      <c r="AM794" s="396"/>
    </row>
    <row r="795" spans="17:39" ht="81.75" customHeight="1">
      <c r="Q795" s="394"/>
      <c r="R795" s="394"/>
      <c r="S795" s="394"/>
      <c r="T795" s="394"/>
      <c r="U795" s="391"/>
      <c r="V795" s="392"/>
      <c r="W795" s="392"/>
      <c r="X795" s="391"/>
      <c r="Y795" s="391"/>
      <c r="Z795" s="391"/>
      <c r="AA795" s="392"/>
      <c r="AB795" s="392"/>
      <c r="AC795" s="391"/>
      <c r="AD795" s="391"/>
      <c r="AE795" s="389"/>
      <c r="AF795" s="395"/>
      <c r="AG795" s="395"/>
      <c r="AH795" s="395"/>
      <c r="AL795" s="396"/>
      <c r="AM795" s="396"/>
    </row>
    <row r="796" spans="17:39" ht="81.75" customHeight="1">
      <c r="Q796" s="394"/>
      <c r="R796" s="394"/>
      <c r="S796" s="394"/>
      <c r="T796" s="394"/>
      <c r="U796" s="391"/>
      <c r="V796" s="392"/>
      <c r="W796" s="392"/>
      <c r="X796" s="391"/>
      <c r="Y796" s="391"/>
      <c r="Z796" s="391"/>
      <c r="AA796" s="392"/>
      <c r="AB796" s="392"/>
      <c r="AC796" s="391"/>
      <c r="AD796" s="391"/>
      <c r="AE796" s="389"/>
      <c r="AF796" s="395"/>
      <c r="AG796" s="395"/>
      <c r="AH796" s="395"/>
      <c r="AL796" s="396"/>
      <c r="AM796" s="396"/>
    </row>
    <row r="797" spans="17:39" ht="81.75" customHeight="1">
      <c r="Q797" s="394"/>
      <c r="R797" s="394"/>
      <c r="S797" s="394"/>
      <c r="T797" s="394"/>
      <c r="U797" s="391"/>
      <c r="V797" s="392"/>
      <c r="W797" s="392"/>
      <c r="X797" s="391"/>
      <c r="Y797" s="391"/>
      <c r="Z797" s="391"/>
      <c r="AA797" s="392"/>
      <c r="AB797" s="392"/>
      <c r="AC797" s="391"/>
      <c r="AD797" s="391"/>
      <c r="AE797" s="389"/>
      <c r="AF797" s="395"/>
      <c r="AG797" s="395"/>
      <c r="AH797" s="395"/>
      <c r="AL797" s="396"/>
      <c r="AM797" s="396"/>
    </row>
    <row r="798" spans="17:39" ht="81.75" customHeight="1">
      <c r="Q798" s="394"/>
      <c r="R798" s="394"/>
      <c r="S798" s="394"/>
      <c r="T798" s="394"/>
      <c r="U798" s="391"/>
      <c r="V798" s="392"/>
      <c r="W798" s="392"/>
      <c r="X798" s="391"/>
      <c r="Y798" s="391"/>
      <c r="Z798" s="391"/>
      <c r="AA798" s="392"/>
      <c r="AB798" s="392"/>
      <c r="AC798" s="391"/>
      <c r="AD798" s="391"/>
      <c r="AE798" s="389"/>
      <c r="AF798" s="395"/>
      <c r="AG798" s="395"/>
      <c r="AH798" s="395"/>
      <c r="AL798" s="396"/>
      <c r="AM798" s="396"/>
    </row>
    <row r="799" spans="17:39" ht="81.75" customHeight="1">
      <c r="Q799" s="394"/>
      <c r="R799" s="394"/>
      <c r="S799" s="394"/>
      <c r="T799" s="394"/>
      <c r="U799" s="391"/>
      <c r="V799" s="392"/>
      <c r="W799" s="392"/>
      <c r="X799" s="391"/>
      <c r="Y799" s="391"/>
      <c r="Z799" s="391"/>
      <c r="AA799" s="392"/>
      <c r="AB799" s="392"/>
      <c r="AC799" s="391"/>
      <c r="AD799" s="391"/>
      <c r="AE799" s="389"/>
      <c r="AF799" s="395"/>
      <c r="AG799" s="395"/>
      <c r="AH799" s="395"/>
      <c r="AL799" s="396"/>
      <c r="AM799" s="396"/>
    </row>
    <row r="800" spans="17:39" ht="81.75" customHeight="1">
      <c r="Q800" s="394"/>
      <c r="R800" s="394"/>
      <c r="S800" s="394"/>
      <c r="T800" s="394"/>
      <c r="U800" s="391"/>
      <c r="V800" s="392"/>
      <c r="W800" s="392"/>
      <c r="X800" s="391"/>
      <c r="Y800" s="391"/>
      <c r="Z800" s="391"/>
      <c r="AA800" s="392"/>
      <c r="AB800" s="392"/>
      <c r="AC800" s="391"/>
      <c r="AD800" s="391"/>
      <c r="AE800" s="389"/>
      <c r="AF800" s="395"/>
      <c r="AG800" s="395"/>
      <c r="AH800" s="395"/>
      <c r="AL800" s="396"/>
      <c r="AM800" s="396"/>
    </row>
    <row r="801" spans="17:39" ht="81.75" customHeight="1">
      <c r="Q801" s="394"/>
      <c r="R801" s="394"/>
      <c r="S801" s="394"/>
      <c r="T801" s="394"/>
      <c r="U801" s="391"/>
      <c r="V801" s="392"/>
      <c r="W801" s="392"/>
      <c r="X801" s="391"/>
      <c r="Y801" s="391"/>
      <c r="Z801" s="391"/>
      <c r="AA801" s="392"/>
      <c r="AB801" s="392"/>
      <c r="AC801" s="391"/>
      <c r="AD801" s="391"/>
      <c r="AE801" s="389"/>
      <c r="AF801" s="395"/>
      <c r="AG801" s="395"/>
      <c r="AH801" s="395"/>
      <c r="AL801" s="396"/>
      <c r="AM801" s="396"/>
    </row>
    <row r="802" spans="17:39" ht="81.75" customHeight="1">
      <c r="Q802" s="394"/>
      <c r="R802" s="394"/>
      <c r="S802" s="394"/>
      <c r="T802" s="394"/>
      <c r="U802" s="391"/>
      <c r="V802" s="392"/>
      <c r="W802" s="392"/>
      <c r="X802" s="391"/>
      <c r="Y802" s="391"/>
      <c r="Z802" s="391"/>
      <c r="AA802" s="392"/>
      <c r="AB802" s="392"/>
      <c r="AC802" s="391"/>
      <c r="AD802" s="391"/>
      <c r="AE802" s="389"/>
      <c r="AF802" s="395"/>
      <c r="AG802" s="395"/>
      <c r="AH802" s="395"/>
      <c r="AL802" s="396"/>
      <c r="AM802" s="396"/>
    </row>
    <row r="803" spans="17:39" ht="81.75" customHeight="1">
      <c r="Q803" s="394"/>
      <c r="R803" s="394"/>
      <c r="S803" s="394"/>
      <c r="T803" s="394"/>
      <c r="U803" s="391"/>
      <c r="V803" s="392"/>
      <c r="W803" s="392"/>
      <c r="X803" s="391"/>
      <c r="Y803" s="391"/>
      <c r="Z803" s="391"/>
      <c r="AA803" s="392"/>
      <c r="AB803" s="392"/>
      <c r="AC803" s="391"/>
      <c r="AD803" s="391"/>
      <c r="AE803" s="389"/>
      <c r="AF803" s="395"/>
      <c r="AG803" s="395"/>
      <c r="AH803" s="395"/>
      <c r="AL803" s="396"/>
      <c r="AM803" s="396"/>
    </row>
    <row r="804" spans="17:39" ht="81.75" customHeight="1">
      <c r="Q804" s="394"/>
      <c r="R804" s="394"/>
      <c r="S804" s="394"/>
      <c r="T804" s="394"/>
      <c r="U804" s="391"/>
      <c r="V804" s="392"/>
      <c r="W804" s="392"/>
      <c r="X804" s="391"/>
      <c r="Y804" s="391"/>
      <c r="Z804" s="391"/>
      <c r="AA804" s="392"/>
      <c r="AB804" s="392"/>
      <c r="AC804" s="391"/>
      <c r="AD804" s="391"/>
      <c r="AE804" s="389"/>
      <c r="AF804" s="395"/>
      <c r="AG804" s="395"/>
      <c r="AH804" s="395"/>
      <c r="AL804" s="396"/>
      <c r="AM804" s="396"/>
    </row>
    <row r="805" spans="17:39" ht="81.75" customHeight="1">
      <c r="Q805" s="394"/>
      <c r="R805" s="394"/>
      <c r="S805" s="394"/>
      <c r="T805" s="394"/>
      <c r="U805" s="391"/>
      <c r="V805" s="392"/>
      <c r="W805" s="392"/>
      <c r="X805" s="391"/>
      <c r="Y805" s="391"/>
      <c r="Z805" s="391"/>
      <c r="AA805" s="392"/>
      <c r="AB805" s="392"/>
      <c r="AC805" s="391"/>
      <c r="AD805" s="391"/>
      <c r="AE805" s="389"/>
      <c r="AF805" s="395"/>
      <c r="AG805" s="395"/>
      <c r="AH805" s="395"/>
      <c r="AL805" s="396"/>
      <c r="AM805" s="396"/>
    </row>
    <row r="806" spans="17:39" ht="81.75" customHeight="1">
      <c r="Q806" s="394"/>
      <c r="R806" s="394"/>
      <c r="S806" s="394"/>
      <c r="T806" s="394"/>
      <c r="U806" s="391"/>
      <c r="V806" s="392"/>
      <c r="W806" s="392"/>
      <c r="X806" s="391"/>
      <c r="Y806" s="391"/>
      <c r="Z806" s="391"/>
      <c r="AA806" s="392"/>
      <c r="AB806" s="392"/>
      <c r="AC806" s="391"/>
      <c r="AD806" s="391"/>
      <c r="AE806" s="389"/>
      <c r="AF806" s="395"/>
      <c r="AG806" s="395"/>
      <c r="AH806" s="395"/>
      <c r="AL806" s="396"/>
      <c r="AM806" s="396"/>
    </row>
    <row r="807" spans="17:39" ht="81.75" customHeight="1">
      <c r="Q807" s="394"/>
      <c r="R807" s="394"/>
      <c r="S807" s="394"/>
      <c r="T807" s="394"/>
      <c r="U807" s="391"/>
      <c r="V807" s="392"/>
      <c r="W807" s="392"/>
      <c r="X807" s="391"/>
      <c r="Y807" s="391"/>
      <c r="Z807" s="391"/>
      <c r="AA807" s="392"/>
      <c r="AB807" s="392"/>
      <c r="AC807" s="391"/>
      <c r="AD807" s="391"/>
      <c r="AE807" s="389"/>
      <c r="AF807" s="395"/>
      <c r="AG807" s="395"/>
      <c r="AH807" s="395"/>
      <c r="AL807" s="396"/>
      <c r="AM807" s="396"/>
    </row>
    <row r="808" spans="17:39" ht="81.75" customHeight="1">
      <c r="Q808" s="394"/>
      <c r="R808" s="394"/>
      <c r="S808" s="394"/>
      <c r="T808" s="394"/>
      <c r="U808" s="391"/>
      <c r="V808" s="392"/>
      <c r="W808" s="392"/>
      <c r="X808" s="391"/>
      <c r="Y808" s="391"/>
      <c r="Z808" s="391"/>
      <c r="AA808" s="392"/>
      <c r="AB808" s="392"/>
      <c r="AC808" s="391"/>
      <c r="AD808" s="391"/>
      <c r="AE808" s="389"/>
      <c r="AF808" s="395"/>
      <c r="AG808" s="395"/>
      <c r="AH808" s="395"/>
      <c r="AL808" s="396"/>
      <c r="AM808" s="396"/>
    </row>
    <row r="809" spans="17:39" ht="81.75" customHeight="1">
      <c r="Q809" s="394"/>
      <c r="R809" s="394"/>
      <c r="S809" s="394"/>
      <c r="T809" s="394"/>
      <c r="U809" s="391"/>
      <c r="V809" s="392"/>
      <c r="W809" s="392"/>
      <c r="X809" s="391"/>
      <c r="Y809" s="391"/>
      <c r="Z809" s="391"/>
      <c r="AA809" s="392"/>
      <c r="AB809" s="392"/>
      <c r="AC809" s="391"/>
      <c r="AD809" s="391"/>
      <c r="AE809" s="389"/>
      <c r="AF809" s="395"/>
      <c r="AG809" s="395"/>
      <c r="AH809" s="395"/>
      <c r="AL809" s="396"/>
      <c r="AM809" s="396"/>
    </row>
    <row r="810" spans="17:39" ht="81.75" customHeight="1">
      <c r="Q810" s="394"/>
      <c r="R810" s="394"/>
      <c r="S810" s="394"/>
      <c r="T810" s="394"/>
      <c r="U810" s="391"/>
      <c r="V810" s="392"/>
      <c r="W810" s="392"/>
      <c r="X810" s="391"/>
      <c r="Y810" s="391"/>
      <c r="Z810" s="391"/>
      <c r="AA810" s="392"/>
      <c r="AB810" s="392"/>
      <c r="AC810" s="391"/>
      <c r="AD810" s="391"/>
      <c r="AE810" s="389"/>
      <c r="AF810" s="395"/>
      <c r="AG810" s="395"/>
      <c r="AH810" s="395"/>
      <c r="AL810" s="396"/>
      <c r="AM810" s="396"/>
    </row>
    <row r="811" spans="17:39" ht="81.75" customHeight="1">
      <c r="Q811" s="394"/>
      <c r="R811" s="394"/>
      <c r="S811" s="394"/>
      <c r="T811" s="394"/>
      <c r="U811" s="391"/>
      <c r="V811" s="392"/>
      <c r="W811" s="392"/>
      <c r="X811" s="391"/>
      <c r="Y811" s="391"/>
      <c r="Z811" s="391"/>
      <c r="AA811" s="392"/>
      <c r="AB811" s="392"/>
      <c r="AC811" s="391"/>
      <c r="AD811" s="391"/>
      <c r="AE811" s="389"/>
      <c r="AF811" s="395"/>
      <c r="AG811" s="395"/>
      <c r="AH811" s="395"/>
      <c r="AL811" s="396"/>
      <c r="AM811" s="396"/>
    </row>
    <row r="812" spans="17:39" ht="81.75" customHeight="1">
      <c r="Q812" s="394"/>
      <c r="R812" s="394"/>
      <c r="S812" s="394"/>
      <c r="T812" s="394"/>
      <c r="U812" s="391"/>
      <c r="V812" s="392"/>
      <c r="W812" s="392"/>
      <c r="X812" s="391"/>
      <c r="Y812" s="391"/>
      <c r="Z812" s="391"/>
      <c r="AA812" s="392"/>
      <c r="AB812" s="392"/>
      <c r="AC812" s="391"/>
      <c r="AD812" s="391"/>
      <c r="AE812" s="389"/>
      <c r="AF812" s="395"/>
      <c r="AG812" s="395"/>
      <c r="AH812" s="395"/>
      <c r="AL812" s="396"/>
      <c r="AM812" s="396"/>
    </row>
    <row r="813" spans="17:39" ht="81.75" customHeight="1">
      <c r="Q813" s="394"/>
      <c r="R813" s="394"/>
      <c r="S813" s="394"/>
      <c r="T813" s="394"/>
      <c r="U813" s="391"/>
      <c r="V813" s="392"/>
      <c r="W813" s="392"/>
      <c r="X813" s="391"/>
      <c r="Y813" s="391"/>
      <c r="Z813" s="391"/>
      <c r="AA813" s="392"/>
      <c r="AB813" s="392"/>
      <c r="AC813" s="391"/>
      <c r="AD813" s="391"/>
      <c r="AE813" s="389"/>
      <c r="AF813" s="395"/>
      <c r="AG813" s="395"/>
      <c r="AH813" s="395"/>
      <c r="AL813" s="396"/>
      <c r="AM813" s="396"/>
    </row>
    <row r="814" spans="17:39" ht="81.75" customHeight="1">
      <c r="Q814" s="394"/>
      <c r="R814" s="394"/>
      <c r="S814" s="394"/>
      <c r="T814" s="394"/>
      <c r="U814" s="391"/>
      <c r="V814" s="392"/>
      <c r="W814" s="392"/>
      <c r="X814" s="391"/>
      <c r="Y814" s="391"/>
      <c r="Z814" s="391"/>
      <c r="AA814" s="392"/>
      <c r="AB814" s="392"/>
      <c r="AC814" s="391"/>
      <c r="AD814" s="391"/>
      <c r="AE814" s="389"/>
      <c r="AF814" s="395"/>
      <c r="AG814" s="395"/>
      <c r="AH814" s="395"/>
      <c r="AL814" s="396"/>
      <c r="AM814" s="396"/>
    </row>
    <row r="815" spans="17:39" ht="81.75" customHeight="1">
      <c r="Q815" s="394"/>
      <c r="R815" s="394"/>
      <c r="S815" s="394"/>
      <c r="T815" s="394"/>
      <c r="U815" s="391"/>
      <c r="V815" s="392"/>
      <c r="W815" s="392"/>
      <c r="X815" s="391"/>
      <c r="Y815" s="391"/>
      <c r="Z815" s="391"/>
      <c r="AA815" s="392"/>
      <c r="AB815" s="392"/>
      <c r="AC815" s="391"/>
      <c r="AD815" s="391"/>
      <c r="AE815" s="389"/>
      <c r="AF815" s="395"/>
      <c r="AG815" s="395"/>
      <c r="AH815" s="395"/>
      <c r="AL815" s="396"/>
      <c r="AM815" s="396"/>
    </row>
    <row r="816" spans="17:39" ht="81.75" customHeight="1">
      <c r="Q816" s="394"/>
      <c r="R816" s="394"/>
      <c r="S816" s="394"/>
      <c r="T816" s="394"/>
      <c r="U816" s="391"/>
      <c r="V816" s="392"/>
      <c r="W816" s="392"/>
      <c r="X816" s="391"/>
      <c r="Y816" s="391"/>
      <c r="Z816" s="391"/>
      <c r="AA816" s="392"/>
      <c r="AB816" s="392"/>
      <c r="AC816" s="391"/>
      <c r="AD816" s="391"/>
      <c r="AE816" s="389"/>
      <c r="AF816" s="395"/>
      <c r="AG816" s="395"/>
      <c r="AH816" s="395"/>
      <c r="AL816" s="396"/>
      <c r="AM816" s="396"/>
    </row>
    <row r="817" spans="17:39" ht="81.75" customHeight="1">
      <c r="Q817" s="394"/>
      <c r="R817" s="394"/>
      <c r="S817" s="394"/>
      <c r="T817" s="394"/>
      <c r="U817" s="391"/>
      <c r="V817" s="392"/>
      <c r="W817" s="392"/>
      <c r="X817" s="391"/>
      <c r="Y817" s="391"/>
      <c r="Z817" s="391"/>
      <c r="AA817" s="392"/>
      <c r="AB817" s="392"/>
      <c r="AC817" s="391"/>
      <c r="AD817" s="391"/>
      <c r="AE817" s="389"/>
      <c r="AF817" s="395"/>
      <c r="AG817" s="395"/>
      <c r="AH817" s="395"/>
      <c r="AL817" s="396"/>
      <c r="AM817" s="396"/>
    </row>
    <row r="818" spans="17:39" ht="81.75" customHeight="1">
      <c r="Q818" s="394"/>
      <c r="R818" s="394"/>
      <c r="S818" s="394"/>
      <c r="T818" s="394"/>
      <c r="U818" s="391"/>
      <c r="V818" s="392"/>
      <c r="W818" s="392"/>
      <c r="X818" s="391"/>
      <c r="Y818" s="391"/>
      <c r="Z818" s="391"/>
      <c r="AA818" s="392"/>
      <c r="AB818" s="392"/>
      <c r="AC818" s="391"/>
      <c r="AD818" s="391"/>
      <c r="AE818" s="389"/>
      <c r="AF818" s="395"/>
      <c r="AG818" s="395"/>
      <c r="AH818" s="395"/>
      <c r="AL818" s="396"/>
      <c r="AM818" s="396"/>
    </row>
    <row r="819" spans="17:39" ht="81.75" customHeight="1">
      <c r="Q819" s="394"/>
      <c r="R819" s="394"/>
      <c r="S819" s="394"/>
      <c r="T819" s="394"/>
      <c r="U819" s="391"/>
      <c r="V819" s="392"/>
      <c r="W819" s="392"/>
      <c r="X819" s="391"/>
      <c r="Y819" s="391"/>
      <c r="Z819" s="391"/>
      <c r="AA819" s="392"/>
      <c r="AB819" s="392"/>
      <c r="AC819" s="391"/>
      <c r="AD819" s="391"/>
      <c r="AE819" s="389"/>
      <c r="AF819" s="395"/>
      <c r="AG819" s="395"/>
      <c r="AH819" s="395"/>
      <c r="AL819" s="396"/>
      <c r="AM819" s="396"/>
    </row>
    <row r="820" spans="17:39" ht="81.75" customHeight="1">
      <c r="Q820" s="394"/>
      <c r="R820" s="394"/>
      <c r="S820" s="394"/>
      <c r="T820" s="394"/>
      <c r="U820" s="391"/>
      <c r="V820" s="392"/>
      <c r="W820" s="392"/>
      <c r="X820" s="391"/>
      <c r="Y820" s="391"/>
      <c r="Z820" s="391"/>
      <c r="AA820" s="392"/>
      <c r="AB820" s="392"/>
      <c r="AC820" s="391"/>
      <c r="AD820" s="391"/>
      <c r="AE820" s="389"/>
      <c r="AF820" s="395"/>
      <c r="AG820" s="395"/>
      <c r="AH820" s="395"/>
      <c r="AL820" s="396"/>
      <c r="AM820" s="396"/>
    </row>
    <row r="821" spans="17:39" ht="81.75" customHeight="1">
      <c r="Q821" s="394"/>
      <c r="R821" s="394"/>
      <c r="S821" s="394"/>
      <c r="T821" s="394"/>
      <c r="U821" s="391"/>
      <c r="V821" s="392"/>
      <c r="W821" s="392"/>
      <c r="X821" s="391"/>
      <c r="Y821" s="391"/>
      <c r="Z821" s="391"/>
      <c r="AA821" s="392"/>
      <c r="AB821" s="392"/>
      <c r="AC821" s="391"/>
      <c r="AD821" s="391"/>
      <c r="AE821" s="389"/>
      <c r="AF821" s="395"/>
      <c r="AG821" s="395"/>
      <c r="AH821" s="395"/>
      <c r="AL821" s="396"/>
      <c r="AM821" s="396"/>
    </row>
    <row r="822" spans="17:39" ht="81.75" customHeight="1">
      <c r="Q822" s="394"/>
      <c r="R822" s="394"/>
      <c r="S822" s="394"/>
      <c r="T822" s="394"/>
      <c r="U822" s="391"/>
      <c r="V822" s="392"/>
      <c r="W822" s="392"/>
      <c r="X822" s="391"/>
      <c r="Y822" s="391"/>
      <c r="Z822" s="391"/>
      <c r="AA822" s="392"/>
      <c r="AB822" s="392"/>
      <c r="AC822" s="391"/>
      <c r="AD822" s="391"/>
      <c r="AE822" s="389"/>
      <c r="AF822" s="395"/>
      <c r="AG822" s="395"/>
      <c r="AH822" s="395"/>
      <c r="AL822" s="396"/>
      <c r="AM822" s="396"/>
    </row>
    <row r="823" spans="17:39" ht="81.75" customHeight="1">
      <c r="Q823" s="394"/>
      <c r="R823" s="394"/>
      <c r="S823" s="394"/>
      <c r="T823" s="394"/>
      <c r="U823" s="391"/>
      <c r="V823" s="392"/>
      <c r="W823" s="392"/>
      <c r="X823" s="391"/>
      <c r="Y823" s="391"/>
      <c r="Z823" s="391"/>
      <c r="AA823" s="392"/>
      <c r="AB823" s="392"/>
      <c r="AC823" s="391"/>
      <c r="AD823" s="391"/>
      <c r="AE823" s="389"/>
      <c r="AF823" s="395"/>
      <c r="AG823" s="395"/>
      <c r="AH823" s="395"/>
      <c r="AL823" s="396"/>
      <c r="AM823" s="396"/>
    </row>
    <row r="824" spans="17:39" ht="81.75" customHeight="1">
      <c r="Q824" s="394"/>
      <c r="R824" s="394"/>
      <c r="S824" s="394"/>
      <c r="T824" s="394"/>
      <c r="U824" s="391"/>
      <c r="V824" s="392"/>
      <c r="W824" s="392"/>
      <c r="X824" s="391"/>
      <c r="Y824" s="391"/>
      <c r="Z824" s="391"/>
      <c r="AA824" s="392"/>
      <c r="AB824" s="392"/>
      <c r="AC824" s="391"/>
      <c r="AD824" s="391"/>
      <c r="AE824" s="389"/>
      <c r="AF824" s="395"/>
      <c r="AG824" s="395"/>
      <c r="AH824" s="395"/>
      <c r="AL824" s="396"/>
      <c r="AM824" s="396"/>
    </row>
    <row r="825" spans="17:39" ht="81.75" customHeight="1">
      <c r="Q825" s="394"/>
      <c r="R825" s="394"/>
      <c r="S825" s="394"/>
      <c r="T825" s="394"/>
      <c r="U825" s="391"/>
      <c r="V825" s="392"/>
      <c r="W825" s="392"/>
      <c r="X825" s="391"/>
      <c r="Y825" s="391"/>
      <c r="Z825" s="391"/>
      <c r="AA825" s="392"/>
      <c r="AB825" s="392"/>
      <c r="AC825" s="391"/>
      <c r="AD825" s="391"/>
      <c r="AE825" s="389"/>
      <c r="AF825" s="395"/>
      <c r="AG825" s="395"/>
      <c r="AH825" s="395"/>
      <c r="AL825" s="396"/>
      <c r="AM825" s="396"/>
    </row>
    <row r="826" spans="17:39" ht="81.75" customHeight="1">
      <c r="Q826" s="394"/>
      <c r="R826" s="394"/>
      <c r="S826" s="394"/>
      <c r="T826" s="394"/>
      <c r="U826" s="391"/>
      <c r="V826" s="392"/>
      <c r="W826" s="392"/>
      <c r="X826" s="391"/>
      <c r="Y826" s="391"/>
      <c r="Z826" s="391"/>
      <c r="AA826" s="392"/>
      <c r="AB826" s="392"/>
      <c r="AC826" s="391"/>
      <c r="AD826" s="391"/>
      <c r="AE826" s="389"/>
      <c r="AF826" s="395"/>
      <c r="AG826" s="395"/>
      <c r="AH826" s="395"/>
      <c r="AL826" s="396"/>
      <c r="AM826" s="396"/>
    </row>
    <row r="827" spans="17:39" ht="81.75" customHeight="1">
      <c r="Q827" s="394"/>
      <c r="R827" s="394"/>
      <c r="S827" s="394"/>
      <c r="T827" s="394"/>
      <c r="U827" s="391"/>
      <c r="V827" s="392"/>
      <c r="W827" s="392"/>
      <c r="X827" s="391"/>
      <c r="Y827" s="391"/>
      <c r="Z827" s="391"/>
      <c r="AA827" s="392"/>
      <c r="AB827" s="392"/>
      <c r="AC827" s="391"/>
      <c r="AD827" s="391"/>
      <c r="AE827" s="389"/>
      <c r="AF827" s="395"/>
      <c r="AG827" s="395"/>
      <c r="AH827" s="395"/>
      <c r="AL827" s="396"/>
      <c r="AM827" s="396"/>
    </row>
    <row r="828" spans="17:39" ht="81.75" customHeight="1">
      <c r="Q828" s="394"/>
      <c r="R828" s="394"/>
      <c r="S828" s="394"/>
      <c r="T828" s="394"/>
      <c r="U828" s="391"/>
      <c r="V828" s="392"/>
      <c r="W828" s="392"/>
      <c r="X828" s="391"/>
      <c r="Y828" s="391"/>
      <c r="Z828" s="391"/>
      <c r="AA828" s="392"/>
      <c r="AB828" s="392"/>
      <c r="AC828" s="391"/>
      <c r="AD828" s="391"/>
      <c r="AE828" s="389"/>
      <c r="AF828" s="395"/>
      <c r="AG828" s="395"/>
      <c r="AH828" s="395"/>
      <c r="AL828" s="396"/>
      <c r="AM828" s="396"/>
    </row>
    <row r="829" spans="17:39" ht="81.75" customHeight="1">
      <c r="Q829" s="394"/>
      <c r="R829" s="394"/>
      <c r="S829" s="394"/>
      <c r="T829" s="394"/>
      <c r="U829" s="391"/>
      <c r="V829" s="392"/>
      <c r="W829" s="392"/>
      <c r="X829" s="391"/>
      <c r="Y829" s="391"/>
      <c r="Z829" s="391"/>
      <c r="AA829" s="392"/>
      <c r="AB829" s="392"/>
      <c r="AC829" s="391"/>
      <c r="AD829" s="391"/>
      <c r="AE829" s="389"/>
      <c r="AF829" s="395"/>
      <c r="AG829" s="395"/>
      <c r="AH829" s="395"/>
      <c r="AL829" s="396"/>
      <c r="AM829" s="396"/>
    </row>
    <row r="830" spans="17:39" ht="81.75" customHeight="1">
      <c r="Q830" s="394"/>
      <c r="R830" s="394"/>
      <c r="S830" s="394"/>
      <c r="T830" s="394"/>
      <c r="U830" s="391"/>
      <c r="V830" s="392"/>
      <c r="W830" s="392"/>
      <c r="X830" s="391"/>
      <c r="Y830" s="391"/>
      <c r="Z830" s="391"/>
      <c r="AA830" s="392"/>
      <c r="AB830" s="392"/>
      <c r="AC830" s="391"/>
      <c r="AD830" s="391"/>
      <c r="AE830" s="389"/>
      <c r="AF830" s="395"/>
      <c r="AG830" s="395"/>
      <c r="AH830" s="395"/>
      <c r="AL830" s="396"/>
      <c r="AM830" s="396"/>
    </row>
    <row r="831" spans="17:39" ht="81.75" customHeight="1">
      <c r="Q831" s="394"/>
      <c r="R831" s="394"/>
      <c r="S831" s="394"/>
      <c r="T831" s="394"/>
      <c r="U831" s="391"/>
      <c r="V831" s="392"/>
      <c r="W831" s="392"/>
      <c r="X831" s="391"/>
      <c r="Y831" s="391"/>
      <c r="Z831" s="391"/>
      <c r="AA831" s="392"/>
      <c r="AB831" s="392"/>
      <c r="AC831" s="391"/>
      <c r="AD831" s="391"/>
      <c r="AE831" s="389"/>
      <c r="AF831" s="395"/>
      <c r="AG831" s="395"/>
      <c r="AH831" s="395"/>
      <c r="AL831" s="396"/>
      <c r="AM831" s="396"/>
    </row>
    <row r="832" spans="17:39" ht="81.75" customHeight="1">
      <c r="Q832" s="394"/>
      <c r="R832" s="394"/>
      <c r="S832" s="394"/>
      <c r="T832" s="394"/>
      <c r="U832" s="391"/>
      <c r="V832" s="392"/>
      <c r="W832" s="392"/>
      <c r="X832" s="391"/>
      <c r="Y832" s="391"/>
      <c r="Z832" s="391"/>
      <c r="AA832" s="392"/>
      <c r="AB832" s="392"/>
      <c r="AC832" s="391"/>
      <c r="AD832" s="391"/>
      <c r="AE832" s="389"/>
      <c r="AF832" s="395"/>
      <c r="AG832" s="395"/>
      <c r="AH832" s="395"/>
      <c r="AL832" s="396"/>
      <c r="AM832" s="396"/>
    </row>
    <row r="833" spans="17:39" ht="81.75" customHeight="1">
      <c r="Q833" s="394"/>
      <c r="R833" s="394"/>
      <c r="S833" s="394"/>
      <c r="T833" s="394"/>
      <c r="U833" s="391"/>
      <c r="V833" s="392"/>
      <c r="W833" s="392"/>
      <c r="X833" s="391"/>
      <c r="Y833" s="391"/>
      <c r="Z833" s="391"/>
      <c r="AA833" s="392"/>
      <c r="AB833" s="392"/>
      <c r="AC833" s="391"/>
      <c r="AD833" s="391"/>
      <c r="AE833" s="389"/>
      <c r="AF833" s="395"/>
      <c r="AG833" s="395"/>
      <c r="AH833" s="395"/>
      <c r="AL833" s="396"/>
      <c r="AM833" s="396"/>
    </row>
    <row r="834" spans="17:39" ht="81.75" customHeight="1">
      <c r="Q834" s="394"/>
      <c r="R834" s="394"/>
      <c r="S834" s="394"/>
      <c r="T834" s="394"/>
      <c r="U834" s="391"/>
      <c r="V834" s="392"/>
      <c r="W834" s="392"/>
      <c r="X834" s="391"/>
      <c r="Y834" s="391"/>
      <c r="Z834" s="391"/>
      <c r="AA834" s="392"/>
      <c r="AB834" s="392"/>
      <c r="AC834" s="391"/>
      <c r="AD834" s="391"/>
      <c r="AE834" s="389"/>
      <c r="AF834" s="395"/>
      <c r="AG834" s="395"/>
      <c r="AH834" s="395"/>
      <c r="AL834" s="396"/>
      <c r="AM834" s="396"/>
    </row>
    <row r="835" spans="17:39" ht="81.75" customHeight="1">
      <c r="Q835" s="394"/>
      <c r="R835" s="394"/>
      <c r="S835" s="394"/>
      <c r="T835" s="394"/>
      <c r="U835" s="391"/>
      <c r="V835" s="392"/>
      <c r="W835" s="392"/>
      <c r="X835" s="391"/>
      <c r="Y835" s="391"/>
      <c r="Z835" s="391"/>
      <c r="AA835" s="392"/>
      <c r="AB835" s="392"/>
      <c r="AC835" s="391"/>
      <c r="AD835" s="391"/>
      <c r="AE835" s="389"/>
      <c r="AF835" s="395"/>
      <c r="AG835" s="395"/>
      <c r="AH835" s="395"/>
      <c r="AL835" s="396"/>
      <c r="AM835" s="396"/>
    </row>
    <row r="836" spans="17:39" ht="81.75" customHeight="1">
      <c r="Q836" s="394"/>
      <c r="R836" s="394"/>
      <c r="S836" s="394"/>
      <c r="T836" s="394"/>
      <c r="U836" s="391"/>
      <c r="V836" s="392"/>
      <c r="W836" s="392"/>
      <c r="X836" s="391"/>
      <c r="Y836" s="391"/>
      <c r="Z836" s="391"/>
      <c r="AA836" s="392"/>
      <c r="AB836" s="392"/>
      <c r="AC836" s="391"/>
      <c r="AD836" s="391"/>
      <c r="AE836" s="389"/>
      <c r="AF836" s="395"/>
      <c r="AG836" s="395"/>
      <c r="AH836" s="395"/>
      <c r="AL836" s="396"/>
      <c r="AM836" s="396"/>
    </row>
    <row r="837" spans="17:39" ht="81.75" customHeight="1">
      <c r="Q837" s="394"/>
      <c r="R837" s="394"/>
      <c r="S837" s="394"/>
      <c r="T837" s="394"/>
      <c r="U837" s="391"/>
      <c r="V837" s="392"/>
      <c r="W837" s="392"/>
      <c r="X837" s="391"/>
      <c r="Y837" s="391"/>
      <c r="Z837" s="391"/>
      <c r="AA837" s="392"/>
      <c r="AB837" s="392"/>
      <c r="AC837" s="391"/>
      <c r="AD837" s="391"/>
      <c r="AE837" s="389"/>
      <c r="AF837" s="395"/>
      <c r="AG837" s="395"/>
      <c r="AH837" s="395"/>
      <c r="AL837" s="396"/>
      <c r="AM837" s="396"/>
    </row>
    <row r="838" spans="17:39" ht="81.75" customHeight="1">
      <c r="Q838" s="394"/>
      <c r="R838" s="394"/>
      <c r="S838" s="394"/>
      <c r="T838" s="394"/>
      <c r="U838" s="391"/>
      <c r="V838" s="392"/>
      <c r="W838" s="392"/>
      <c r="X838" s="391"/>
      <c r="Y838" s="391"/>
      <c r="Z838" s="391"/>
      <c r="AA838" s="392"/>
      <c r="AB838" s="392"/>
      <c r="AC838" s="391"/>
      <c r="AD838" s="391"/>
      <c r="AE838" s="389"/>
      <c r="AF838" s="395"/>
      <c r="AG838" s="395"/>
      <c r="AH838" s="395"/>
      <c r="AL838" s="396"/>
      <c r="AM838" s="396"/>
    </row>
    <row r="839" spans="17:39" ht="81.75" customHeight="1">
      <c r="Q839" s="394"/>
      <c r="R839" s="394"/>
      <c r="S839" s="394"/>
      <c r="T839" s="394"/>
      <c r="U839" s="391"/>
      <c r="V839" s="392"/>
      <c r="W839" s="392"/>
      <c r="X839" s="391"/>
      <c r="Y839" s="391"/>
      <c r="Z839" s="391"/>
      <c r="AA839" s="392"/>
      <c r="AB839" s="392"/>
      <c r="AC839" s="391"/>
      <c r="AD839" s="391"/>
      <c r="AE839" s="389"/>
      <c r="AF839" s="395"/>
      <c r="AG839" s="395"/>
      <c r="AH839" s="395"/>
      <c r="AL839" s="396"/>
      <c r="AM839" s="396"/>
    </row>
    <row r="840" spans="17:39" ht="81.75" customHeight="1">
      <c r="Q840" s="394"/>
      <c r="R840" s="394"/>
      <c r="S840" s="394"/>
      <c r="T840" s="394"/>
      <c r="U840" s="391"/>
      <c r="V840" s="392"/>
      <c r="W840" s="392"/>
      <c r="X840" s="391"/>
      <c r="Y840" s="391"/>
      <c r="Z840" s="391"/>
      <c r="AA840" s="392"/>
      <c r="AB840" s="392"/>
      <c r="AC840" s="391"/>
      <c r="AD840" s="391"/>
      <c r="AE840" s="389"/>
      <c r="AF840" s="395"/>
      <c r="AG840" s="395"/>
      <c r="AH840" s="395"/>
      <c r="AL840" s="396"/>
      <c r="AM840" s="396"/>
    </row>
    <row r="841" spans="17:39" ht="81.75" customHeight="1">
      <c r="Q841" s="394"/>
      <c r="R841" s="394"/>
      <c r="S841" s="394"/>
      <c r="T841" s="394"/>
      <c r="U841" s="391"/>
      <c r="V841" s="392"/>
      <c r="W841" s="392"/>
      <c r="X841" s="391"/>
      <c r="Y841" s="391"/>
      <c r="Z841" s="391"/>
      <c r="AA841" s="392"/>
      <c r="AB841" s="392"/>
      <c r="AC841" s="391"/>
      <c r="AD841" s="391"/>
      <c r="AE841" s="389"/>
      <c r="AF841" s="395"/>
      <c r="AG841" s="395"/>
      <c r="AH841" s="395"/>
      <c r="AL841" s="396"/>
      <c r="AM841" s="396"/>
    </row>
    <row r="842" spans="17:39" ht="81.75" customHeight="1">
      <c r="Q842" s="394"/>
      <c r="R842" s="394"/>
      <c r="S842" s="394"/>
      <c r="T842" s="394"/>
      <c r="U842" s="391"/>
      <c r="V842" s="392"/>
      <c r="W842" s="392"/>
      <c r="X842" s="391"/>
      <c r="Y842" s="391"/>
      <c r="Z842" s="391"/>
      <c r="AA842" s="392"/>
      <c r="AB842" s="392"/>
      <c r="AC842" s="391"/>
      <c r="AD842" s="391"/>
      <c r="AE842" s="389"/>
      <c r="AF842" s="395"/>
      <c r="AG842" s="395"/>
      <c r="AH842" s="395"/>
      <c r="AL842" s="396"/>
      <c r="AM842" s="396"/>
    </row>
    <row r="843" spans="17:39" ht="81.75" customHeight="1">
      <c r="Q843" s="394"/>
      <c r="R843" s="394"/>
      <c r="S843" s="394"/>
      <c r="T843" s="394"/>
      <c r="U843" s="391"/>
      <c r="V843" s="392"/>
      <c r="W843" s="392"/>
      <c r="X843" s="391"/>
      <c r="Y843" s="391"/>
      <c r="Z843" s="391"/>
      <c r="AA843" s="392"/>
      <c r="AB843" s="392"/>
      <c r="AC843" s="391"/>
      <c r="AD843" s="391"/>
      <c r="AE843" s="389"/>
      <c r="AF843" s="395"/>
      <c r="AG843" s="395"/>
      <c r="AH843" s="395"/>
      <c r="AL843" s="396"/>
      <c r="AM843" s="396"/>
    </row>
    <row r="844" spans="17:39" ht="81.75" customHeight="1">
      <c r="Q844" s="394"/>
      <c r="R844" s="394"/>
      <c r="S844" s="394"/>
      <c r="T844" s="394"/>
      <c r="U844" s="391"/>
      <c r="V844" s="392"/>
      <c r="W844" s="392"/>
      <c r="X844" s="391"/>
      <c r="Y844" s="391"/>
      <c r="Z844" s="391"/>
      <c r="AA844" s="392"/>
      <c r="AB844" s="392"/>
      <c r="AC844" s="391"/>
      <c r="AD844" s="391"/>
      <c r="AE844" s="389"/>
      <c r="AF844" s="395"/>
      <c r="AG844" s="395"/>
      <c r="AH844" s="395"/>
      <c r="AL844" s="396"/>
      <c r="AM844" s="396"/>
    </row>
    <row r="845" spans="17:39" ht="81.75" customHeight="1">
      <c r="Q845" s="394"/>
      <c r="R845" s="394"/>
      <c r="S845" s="394"/>
      <c r="T845" s="394"/>
      <c r="U845" s="391"/>
      <c r="V845" s="392"/>
      <c r="W845" s="392"/>
      <c r="X845" s="391"/>
      <c r="Y845" s="391"/>
      <c r="Z845" s="391"/>
      <c r="AA845" s="392"/>
      <c r="AB845" s="392"/>
      <c r="AC845" s="391"/>
      <c r="AD845" s="391"/>
      <c r="AE845" s="389"/>
      <c r="AF845" s="395"/>
      <c r="AG845" s="395"/>
      <c r="AH845" s="395"/>
      <c r="AL845" s="396"/>
      <c r="AM845" s="396"/>
    </row>
    <row r="846" spans="17:39" ht="81.75" customHeight="1">
      <c r="Q846" s="394"/>
      <c r="R846" s="394"/>
      <c r="S846" s="394"/>
      <c r="T846" s="394"/>
      <c r="U846" s="391"/>
      <c r="V846" s="392"/>
      <c r="W846" s="392"/>
      <c r="X846" s="391"/>
      <c r="Y846" s="391"/>
      <c r="Z846" s="391"/>
      <c r="AA846" s="392"/>
      <c r="AB846" s="392"/>
      <c r="AC846" s="391"/>
      <c r="AD846" s="391"/>
      <c r="AE846" s="389"/>
      <c r="AF846" s="395"/>
      <c r="AG846" s="395"/>
      <c r="AH846" s="395"/>
      <c r="AL846" s="396"/>
      <c r="AM846" s="396"/>
    </row>
    <row r="847" spans="17:39" ht="81.75" customHeight="1">
      <c r="Q847" s="394"/>
      <c r="R847" s="394"/>
      <c r="S847" s="394"/>
      <c r="T847" s="394"/>
      <c r="U847" s="391"/>
      <c r="V847" s="392"/>
      <c r="W847" s="392"/>
      <c r="X847" s="391"/>
      <c r="Y847" s="391"/>
      <c r="Z847" s="391"/>
      <c r="AA847" s="392"/>
      <c r="AB847" s="392"/>
      <c r="AC847" s="391"/>
      <c r="AD847" s="391"/>
      <c r="AE847" s="389"/>
      <c r="AF847" s="395"/>
      <c r="AG847" s="395"/>
      <c r="AH847" s="395"/>
      <c r="AL847" s="396"/>
      <c r="AM847" s="396"/>
    </row>
    <row r="848" spans="17:39" ht="81.75" customHeight="1">
      <c r="Q848" s="394"/>
      <c r="R848" s="394"/>
      <c r="S848" s="394"/>
      <c r="T848" s="394"/>
      <c r="U848" s="391"/>
      <c r="V848" s="392"/>
      <c r="W848" s="392"/>
      <c r="X848" s="391"/>
      <c r="Y848" s="391"/>
      <c r="Z848" s="391"/>
      <c r="AA848" s="392"/>
      <c r="AB848" s="392"/>
      <c r="AC848" s="391"/>
      <c r="AD848" s="391"/>
      <c r="AE848" s="389"/>
      <c r="AF848" s="395"/>
      <c r="AG848" s="395"/>
      <c r="AH848" s="395"/>
      <c r="AL848" s="396"/>
      <c r="AM848" s="396"/>
    </row>
    <row r="849" spans="17:39" ht="81.75" customHeight="1">
      <c r="Q849" s="394"/>
      <c r="R849" s="394"/>
      <c r="S849" s="394"/>
      <c r="T849" s="394"/>
      <c r="U849" s="391"/>
      <c r="V849" s="392"/>
      <c r="W849" s="392"/>
      <c r="X849" s="391"/>
      <c r="Y849" s="391"/>
      <c r="Z849" s="391"/>
      <c r="AA849" s="392"/>
      <c r="AB849" s="392"/>
      <c r="AC849" s="391"/>
      <c r="AD849" s="391"/>
      <c r="AE849" s="389"/>
      <c r="AF849" s="395"/>
      <c r="AG849" s="395"/>
      <c r="AH849" s="395"/>
      <c r="AL849" s="396"/>
      <c r="AM849" s="396"/>
    </row>
    <row r="850" spans="17:39" ht="81.75" customHeight="1">
      <c r="Q850" s="394"/>
      <c r="R850" s="394"/>
      <c r="S850" s="394"/>
      <c r="T850" s="394"/>
      <c r="U850" s="391"/>
      <c r="V850" s="392"/>
      <c r="W850" s="392"/>
      <c r="X850" s="391"/>
      <c r="Y850" s="391"/>
      <c r="Z850" s="391"/>
      <c r="AA850" s="392"/>
      <c r="AB850" s="392"/>
      <c r="AC850" s="391"/>
      <c r="AD850" s="391"/>
      <c r="AE850" s="389"/>
      <c r="AF850" s="395"/>
      <c r="AG850" s="395"/>
      <c r="AH850" s="395"/>
      <c r="AL850" s="396"/>
      <c r="AM850" s="396"/>
    </row>
    <row r="851" spans="17:39" ht="81.75" customHeight="1">
      <c r="Q851" s="394"/>
      <c r="R851" s="394"/>
      <c r="S851" s="394"/>
      <c r="T851" s="394"/>
      <c r="U851" s="391"/>
      <c r="V851" s="392"/>
      <c r="W851" s="392"/>
      <c r="X851" s="391"/>
      <c r="Y851" s="391"/>
      <c r="Z851" s="391"/>
      <c r="AA851" s="392"/>
      <c r="AB851" s="392"/>
      <c r="AC851" s="391"/>
      <c r="AD851" s="391"/>
      <c r="AE851" s="389"/>
      <c r="AF851" s="395"/>
      <c r="AG851" s="395"/>
      <c r="AH851" s="395"/>
      <c r="AL851" s="396"/>
      <c r="AM851" s="396"/>
    </row>
    <row r="852" spans="17:39" ht="81.75" customHeight="1">
      <c r="Q852" s="394"/>
      <c r="R852" s="394"/>
      <c r="S852" s="394"/>
      <c r="T852" s="394"/>
      <c r="U852" s="391"/>
      <c r="V852" s="392"/>
      <c r="W852" s="392"/>
      <c r="X852" s="391"/>
      <c r="Y852" s="391"/>
      <c r="Z852" s="391"/>
      <c r="AA852" s="392"/>
      <c r="AB852" s="392"/>
      <c r="AC852" s="391"/>
      <c r="AD852" s="391"/>
      <c r="AE852" s="389"/>
      <c r="AF852" s="395"/>
      <c r="AG852" s="395"/>
      <c r="AH852" s="395"/>
      <c r="AL852" s="396"/>
      <c r="AM852" s="396"/>
    </row>
    <row r="853" spans="17:39" ht="81.75" customHeight="1">
      <c r="Q853" s="394"/>
      <c r="R853" s="394"/>
      <c r="S853" s="394"/>
      <c r="T853" s="394"/>
      <c r="U853" s="391"/>
      <c r="V853" s="392"/>
      <c r="W853" s="392"/>
      <c r="X853" s="391"/>
      <c r="Y853" s="391"/>
      <c r="Z853" s="391"/>
      <c r="AA853" s="392"/>
      <c r="AB853" s="392"/>
      <c r="AC853" s="391"/>
      <c r="AD853" s="391"/>
      <c r="AE853" s="389"/>
      <c r="AF853" s="395"/>
      <c r="AG853" s="395"/>
      <c r="AH853" s="395"/>
      <c r="AL853" s="396"/>
      <c r="AM853" s="396"/>
    </row>
    <row r="854" spans="17:39" ht="81.75" customHeight="1">
      <c r="Q854" s="394"/>
      <c r="R854" s="394"/>
      <c r="S854" s="394"/>
      <c r="T854" s="394"/>
      <c r="U854" s="391"/>
      <c r="V854" s="392"/>
      <c r="W854" s="392"/>
      <c r="X854" s="391"/>
      <c r="Y854" s="391"/>
      <c r="Z854" s="391"/>
      <c r="AA854" s="392"/>
      <c r="AB854" s="392"/>
      <c r="AC854" s="391"/>
      <c r="AD854" s="391"/>
      <c r="AE854" s="389"/>
      <c r="AF854" s="395"/>
      <c r="AG854" s="395"/>
      <c r="AH854" s="395"/>
      <c r="AL854" s="396"/>
      <c r="AM854" s="396"/>
    </row>
    <row r="855" spans="17:39" ht="81.75" customHeight="1">
      <c r="Q855" s="394"/>
      <c r="R855" s="394"/>
      <c r="S855" s="394"/>
      <c r="T855" s="394"/>
      <c r="U855" s="391"/>
      <c r="V855" s="392"/>
      <c r="W855" s="392"/>
      <c r="X855" s="391"/>
      <c r="Y855" s="391"/>
      <c r="Z855" s="391"/>
      <c r="AA855" s="392"/>
      <c r="AB855" s="392"/>
      <c r="AC855" s="391"/>
      <c r="AD855" s="391"/>
      <c r="AE855" s="389"/>
      <c r="AF855" s="395"/>
      <c r="AG855" s="395"/>
      <c r="AH855" s="395"/>
      <c r="AL855" s="396"/>
      <c r="AM855" s="396"/>
    </row>
    <row r="856" spans="17:39" ht="81.75" customHeight="1">
      <c r="Q856" s="394"/>
      <c r="R856" s="394"/>
      <c r="S856" s="394"/>
      <c r="T856" s="394"/>
      <c r="U856" s="391"/>
      <c r="V856" s="392"/>
      <c r="W856" s="392"/>
      <c r="X856" s="391"/>
      <c r="Y856" s="391"/>
      <c r="Z856" s="391"/>
      <c r="AA856" s="392"/>
      <c r="AB856" s="392"/>
      <c r="AC856" s="391"/>
      <c r="AD856" s="391"/>
      <c r="AE856" s="389"/>
      <c r="AF856" s="395"/>
      <c r="AG856" s="395"/>
      <c r="AH856" s="395"/>
      <c r="AL856" s="396"/>
      <c r="AM856" s="396"/>
    </row>
    <row r="857" spans="17:39" ht="81.75" customHeight="1">
      <c r="Q857" s="394"/>
      <c r="R857" s="394"/>
      <c r="S857" s="394"/>
      <c r="T857" s="394"/>
      <c r="U857" s="391"/>
      <c r="V857" s="392"/>
      <c r="W857" s="392"/>
      <c r="X857" s="391"/>
      <c r="Y857" s="391"/>
      <c r="Z857" s="391"/>
      <c r="AA857" s="392"/>
      <c r="AB857" s="392"/>
      <c r="AC857" s="391"/>
      <c r="AD857" s="391"/>
      <c r="AE857" s="389"/>
      <c r="AF857" s="395"/>
      <c r="AG857" s="395"/>
      <c r="AH857" s="395"/>
      <c r="AL857" s="396"/>
      <c r="AM857" s="396"/>
    </row>
    <row r="858" spans="17:39" ht="81.75" customHeight="1">
      <c r="Q858" s="394"/>
      <c r="R858" s="394"/>
      <c r="S858" s="394"/>
      <c r="T858" s="394"/>
      <c r="U858" s="391"/>
      <c r="V858" s="392"/>
      <c r="W858" s="392"/>
      <c r="X858" s="391"/>
      <c r="Y858" s="391"/>
      <c r="Z858" s="391"/>
      <c r="AA858" s="392"/>
      <c r="AB858" s="392"/>
      <c r="AC858" s="391"/>
      <c r="AD858" s="391"/>
      <c r="AE858" s="389"/>
      <c r="AF858" s="395"/>
      <c r="AG858" s="395"/>
      <c r="AH858" s="395"/>
      <c r="AL858" s="396"/>
      <c r="AM858" s="396"/>
    </row>
    <row r="859" spans="17:39" ht="81.75" customHeight="1">
      <c r="Q859" s="394"/>
      <c r="R859" s="394"/>
      <c r="S859" s="394"/>
      <c r="T859" s="394"/>
      <c r="U859" s="391"/>
      <c r="V859" s="392"/>
      <c r="W859" s="392"/>
      <c r="X859" s="391"/>
      <c r="Y859" s="391"/>
      <c r="Z859" s="391"/>
      <c r="AA859" s="392"/>
      <c r="AB859" s="392"/>
      <c r="AC859" s="391"/>
      <c r="AD859" s="391"/>
      <c r="AE859" s="389"/>
      <c r="AF859" s="395"/>
      <c r="AG859" s="395"/>
      <c r="AH859" s="395"/>
      <c r="AL859" s="396"/>
      <c r="AM859" s="396"/>
    </row>
    <row r="860" spans="17:39" ht="81.75" customHeight="1">
      <c r="Q860" s="394"/>
      <c r="R860" s="394"/>
      <c r="S860" s="394"/>
      <c r="T860" s="394"/>
      <c r="U860" s="391"/>
      <c r="V860" s="392"/>
      <c r="W860" s="392"/>
      <c r="X860" s="391"/>
      <c r="Y860" s="391"/>
      <c r="Z860" s="391"/>
      <c r="AA860" s="392"/>
      <c r="AB860" s="392"/>
      <c r="AC860" s="391"/>
      <c r="AD860" s="391"/>
      <c r="AE860" s="389"/>
      <c r="AF860" s="395"/>
      <c r="AG860" s="395"/>
      <c r="AH860" s="395"/>
      <c r="AL860" s="396"/>
      <c r="AM860" s="396"/>
    </row>
    <row r="861" spans="17:39" ht="81.75" customHeight="1">
      <c r="Q861" s="394"/>
      <c r="R861" s="394"/>
      <c r="S861" s="394"/>
      <c r="T861" s="394"/>
      <c r="U861" s="391"/>
      <c r="V861" s="392"/>
      <c r="W861" s="392"/>
      <c r="X861" s="391"/>
      <c r="Y861" s="391"/>
      <c r="Z861" s="391"/>
      <c r="AA861" s="392"/>
      <c r="AB861" s="392"/>
      <c r="AC861" s="391"/>
      <c r="AD861" s="391"/>
      <c r="AE861" s="389"/>
      <c r="AF861" s="395"/>
      <c r="AG861" s="395"/>
      <c r="AH861" s="395"/>
      <c r="AL861" s="396"/>
      <c r="AM861" s="396"/>
    </row>
    <row r="862" spans="17:39" ht="81.75" customHeight="1">
      <c r="Q862" s="394"/>
      <c r="R862" s="394"/>
      <c r="S862" s="394"/>
      <c r="T862" s="394"/>
      <c r="U862" s="391"/>
      <c r="V862" s="392"/>
      <c r="W862" s="392"/>
      <c r="X862" s="391"/>
      <c r="Y862" s="391"/>
      <c r="Z862" s="391"/>
      <c r="AA862" s="392"/>
      <c r="AB862" s="392"/>
      <c r="AC862" s="391"/>
      <c r="AD862" s="391"/>
      <c r="AE862" s="389"/>
      <c r="AF862" s="395"/>
      <c r="AG862" s="395"/>
      <c r="AH862" s="395"/>
      <c r="AL862" s="396"/>
      <c r="AM862" s="396"/>
    </row>
    <row r="863" spans="17:39" ht="81.75" customHeight="1">
      <c r="Q863" s="394"/>
      <c r="R863" s="394"/>
      <c r="S863" s="394"/>
      <c r="T863" s="394"/>
      <c r="U863" s="391"/>
      <c r="V863" s="392"/>
      <c r="W863" s="392"/>
      <c r="X863" s="391"/>
      <c r="Y863" s="391"/>
      <c r="Z863" s="391"/>
      <c r="AA863" s="392"/>
      <c r="AB863" s="392"/>
      <c r="AC863" s="391"/>
      <c r="AD863" s="391"/>
      <c r="AE863" s="389"/>
      <c r="AF863" s="395"/>
      <c r="AG863" s="395"/>
      <c r="AH863" s="395"/>
      <c r="AL863" s="396"/>
      <c r="AM863" s="396"/>
    </row>
    <row r="864" spans="17:39" ht="81.75" customHeight="1">
      <c r="Q864" s="394"/>
      <c r="R864" s="394"/>
      <c r="S864" s="394"/>
      <c r="T864" s="394"/>
      <c r="U864" s="391"/>
      <c r="V864" s="392"/>
      <c r="W864" s="392"/>
      <c r="X864" s="391"/>
      <c r="Y864" s="391"/>
      <c r="Z864" s="391"/>
      <c r="AA864" s="392"/>
      <c r="AB864" s="392"/>
      <c r="AC864" s="391"/>
      <c r="AD864" s="391"/>
      <c r="AE864" s="389"/>
      <c r="AF864" s="395"/>
      <c r="AG864" s="395"/>
      <c r="AH864" s="395"/>
      <c r="AL864" s="396"/>
      <c r="AM864" s="396"/>
    </row>
    <row r="865" spans="17:39" ht="81.75" customHeight="1">
      <c r="Q865" s="394"/>
      <c r="R865" s="394"/>
      <c r="S865" s="394"/>
      <c r="T865" s="394"/>
      <c r="U865" s="391"/>
      <c r="V865" s="392"/>
      <c r="W865" s="392"/>
      <c r="X865" s="391"/>
      <c r="Y865" s="391"/>
      <c r="Z865" s="391"/>
      <c r="AA865" s="392"/>
      <c r="AB865" s="392"/>
      <c r="AC865" s="391"/>
      <c r="AD865" s="391"/>
      <c r="AE865" s="389"/>
      <c r="AF865" s="395"/>
      <c r="AG865" s="395"/>
      <c r="AH865" s="395"/>
      <c r="AL865" s="396"/>
      <c r="AM865" s="396"/>
    </row>
    <row r="866" spans="17:39" ht="81.75" customHeight="1">
      <c r="Q866" s="394"/>
      <c r="R866" s="394"/>
      <c r="S866" s="394"/>
      <c r="T866" s="394"/>
      <c r="U866" s="391"/>
      <c r="V866" s="392"/>
      <c r="W866" s="392"/>
      <c r="X866" s="391"/>
      <c r="Y866" s="391"/>
      <c r="Z866" s="391"/>
      <c r="AA866" s="392"/>
      <c r="AB866" s="392"/>
      <c r="AC866" s="391"/>
      <c r="AD866" s="391"/>
      <c r="AE866" s="389"/>
      <c r="AF866" s="395"/>
      <c r="AG866" s="395"/>
      <c r="AH866" s="395"/>
      <c r="AL866" s="396"/>
      <c r="AM866" s="396"/>
    </row>
    <row r="867" spans="17:39" ht="81.75" customHeight="1">
      <c r="Q867" s="394"/>
      <c r="R867" s="394"/>
      <c r="S867" s="394"/>
      <c r="T867" s="394"/>
      <c r="U867" s="391"/>
      <c r="V867" s="392"/>
      <c r="W867" s="392"/>
      <c r="X867" s="391"/>
      <c r="Y867" s="391"/>
      <c r="Z867" s="391"/>
      <c r="AA867" s="392"/>
      <c r="AB867" s="392"/>
      <c r="AC867" s="391"/>
      <c r="AD867" s="391"/>
      <c r="AE867" s="389"/>
      <c r="AF867" s="395"/>
      <c r="AG867" s="395"/>
      <c r="AH867" s="395"/>
      <c r="AL867" s="396"/>
      <c r="AM867" s="396"/>
    </row>
    <row r="868" spans="17:39" ht="81.75" customHeight="1">
      <c r="Q868" s="394"/>
      <c r="R868" s="394"/>
      <c r="S868" s="394"/>
      <c r="T868" s="394"/>
      <c r="U868" s="391"/>
      <c r="V868" s="392"/>
      <c r="W868" s="392"/>
      <c r="X868" s="391"/>
      <c r="Y868" s="391"/>
      <c r="Z868" s="391"/>
      <c r="AA868" s="392"/>
      <c r="AB868" s="392"/>
      <c r="AC868" s="391"/>
      <c r="AD868" s="391"/>
      <c r="AE868" s="389"/>
      <c r="AF868" s="395"/>
      <c r="AG868" s="395"/>
      <c r="AH868" s="395"/>
      <c r="AL868" s="396"/>
      <c r="AM868" s="396"/>
    </row>
    <row r="869" spans="17:39" ht="81.75" customHeight="1">
      <c r="Q869" s="394"/>
      <c r="R869" s="394"/>
      <c r="S869" s="394"/>
      <c r="T869" s="394"/>
      <c r="U869" s="391"/>
      <c r="V869" s="392"/>
      <c r="W869" s="392"/>
      <c r="X869" s="391"/>
      <c r="Y869" s="391"/>
      <c r="Z869" s="391"/>
      <c r="AA869" s="392"/>
      <c r="AB869" s="392"/>
      <c r="AC869" s="391"/>
      <c r="AD869" s="391"/>
      <c r="AE869" s="389"/>
      <c r="AF869" s="395"/>
      <c r="AG869" s="395"/>
      <c r="AH869" s="395"/>
      <c r="AL869" s="396"/>
      <c r="AM869" s="396"/>
    </row>
    <row r="870" spans="17:39" ht="81.75" customHeight="1">
      <c r="Q870" s="394"/>
      <c r="R870" s="394"/>
      <c r="S870" s="394"/>
      <c r="T870" s="394"/>
      <c r="U870" s="391"/>
      <c r="V870" s="392"/>
      <c r="W870" s="392"/>
      <c r="X870" s="391"/>
      <c r="Y870" s="391"/>
      <c r="Z870" s="391"/>
      <c r="AA870" s="392"/>
      <c r="AB870" s="392"/>
      <c r="AC870" s="391"/>
      <c r="AD870" s="391"/>
      <c r="AE870" s="389"/>
      <c r="AF870" s="395"/>
      <c r="AG870" s="395"/>
      <c r="AH870" s="395"/>
      <c r="AL870" s="396"/>
      <c r="AM870" s="396"/>
    </row>
    <row r="871" spans="17:39" ht="81.75" customHeight="1">
      <c r="Q871" s="394"/>
      <c r="R871" s="394"/>
      <c r="S871" s="394"/>
      <c r="T871" s="394"/>
      <c r="U871" s="391"/>
      <c r="V871" s="392"/>
      <c r="W871" s="392"/>
      <c r="X871" s="391"/>
      <c r="Y871" s="391"/>
      <c r="Z871" s="391"/>
      <c r="AA871" s="392"/>
      <c r="AB871" s="392"/>
      <c r="AC871" s="391"/>
      <c r="AD871" s="391"/>
      <c r="AE871" s="389"/>
      <c r="AF871" s="395"/>
      <c r="AG871" s="395"/>
      <c r="AH871" s="395"/>
      <c r="AL871" s="396"/>
      <c r="AM871" s="396"/>
    </row>
    <row r="872" spans="17:39" ht="81.75" customHeight="1">
      <c r="Q872" s="394"/>
      <c r="R872" s="394"/>
      <c r="S872" s="394"/>
      <c r="T872" s="394"/>
      <c r="U872" s="391"/>
      <c r="V872" s="392"/>
      <c r="W872" s="392"/>
      <c r="X872" s="391"/>
      <c r="Y872" s="391"/>
      <c r="Z872" s="391"/>
      <c r="AA872" s="392"/>
      <c r="AB872" s="392"/>
      <c r="AC872" s="391"/>
      <c r="AD872" s="391"/>
      <c r="AE872" s="389"/>
      <c r="AF872" s="395"/>
      <c r="AG872" s="395"/>
      <c r="AH872" s="395"/>
      <c r="AL872" s="396"/>
      <c r="AM872" s="396"/>
    </row>
    <row r="873" spans="17:39" ht="81.75" customHeight="1">
      <c r="Q873" s="394"/>
      <c r="R873" s="394"/>
      <c r="S873" s="394"/>
      <c r="T873" s="394"/>
      <c r="U873" s="391"/>
      <c r="V873" s="392"/>
      <c r="W873" s="392"/>
      <c r="X873" s="391"/>
      <c r="Y873" s="391"/>
      <c r="Z873" s="391"/>
      <c r="AA873" s="392"/>
      <c r="AB873" s="392"/>
      <c r="AC873" s="391"/>
      <c r="AD873" s="391"/>
      <c r="AE873" s="389"/>
      <c r="AF873" s="395"/>
      <c r="AG873" s="395"/>
      <c r="AH873" s="395"/>
      <c r="AL873" s="396"/>
      <c r="AM873" s="396"/>
    </row>
    <row r="874" spans="17:39" ht="81.75" customHeight="1">
      <c r="Q874" s="394"/>
      <c r="R874" s="394"/>
      <c r="S874" s="394"/>
      <c r="T874" s="394"/>
      <c r="U874" s="391"/>
      <c r="V874" s="392"/>
      <c r="W874" s="392"/>
      <c r="X874" s="391"/>
      <c r="Y874" s="391"/>
      <c r="Z874" s="391"/>
      <c r="AA874" s="392"/>
      <c r="AB874" s="392"/>
      <c r="AC874" s="391"/>
      <c r="AD874" s="391"/>
      <c r="AE874" s="389"/>
      <c r="AF874" s="395"/>
      <c r="AG874" s="395"/>
      <c r="AH874" s="395"/>
      <c r="AL874" s="396"/>
      <c r="AM874" s="396"/>
    </row>
    <row r="875" spans="17:39" ht="81.75" customHeight="1">
      <c r="Q875" s="394"/>
      <c r="R875" s="394"/>
      <c r="S875" s="394"/>
      <c r="T875" s="394"/>
      <c r="U875" s="391"/>
      <c r="V875" s="392"/>
      <c r="W875" s="392"/>
      <c r="X875" s="391"/>
      <c r="Y875" s="391"/>
      <c r="Z875" s="391"/>
      <c r="AA875" s="392"/>
      <c r="AB875" s="392"/>
      <c r="AC875" s="391"/>
      <c r="AD875" s="391"/>
      <c r="AE875" s="389"/>
      <c r="AF875" s="395"/>
      <c r="AG875" s="395"/>
      <c r="AH875" s="395"/>
      <c r="AL875" s="396"/>
      <c r="AM875" s="396"/>
    </row>
    <row r="876" spans="17:39" ht="81.75" customHeight="1">
      <c r="Q876" s="394"/>
      <c r="R876" s="394"/>
      <c r="S876" s="394"/>
      <c r="T876" s="394"/>
      <c r="U876" s="391"/>
      <c r="V876" s="392"/>
      <c r="W876" s="392"/>
      <c r="X876" s="391"/>
      <c r="Y876" s="391"/>
      <c r="Z876" s="391"/>
      <c r="AA876" s="392"/>
      <c r="AB876" s="392"/>
      <c r="AC876" s="391"/>
      <c r="AD876" s="391"/>
      <c r="AE876" s="389"/>
      <c r="AF876" s="395"/>
      <c r="AG876" s="395"/>
      <c r="AH876" s="395"/>
      <c r="AL876" s="396"/>
      <c r="AM876" s="396"/>
    </row>
    <row r="877" spans="17:39" ht="81.75" customHeight="1">
      <c r="Q877" s="394"/>
      <c r="R877" s="394"/>
      <c r="S877" s="394"/>
      <c r="T877" s="394"/>
      <c r="U877" s="391"/>
      <c r="V877" s="392"/>
      <c r="W877" s="392"/>
      <c r="X877" s="391"/>
      <c r="Y877" s="391"/>
      <c r="Z877" s="391"/>
      <c r="AA877" s="392"/>
      <c r="AB877" s="392"/>
      <c r="AC877" s="391"/>
      <c r="AD877" s="391"/>
      <c r="AE877" s="389"/>
      <c r="AF877" s="395"/>
      <c r="AG877" s="395"/>
      <c r="AH877" s="395"/>
      <c r="AL877" s="396"/>
      <c r="AM877" s="396"/>
    </row>
    <row r="878" spans="17:39" ht="81.75" customHeight="1">
      <c r="Q878" s="394"/>
      <c r="R878" s="394"/>
      <c r="S878" s="394"/>
      <c r="T878" s="394"/>
      <c r="U878" s="391"/>
      <c r="V878" s="392"/>
      <c r="W878" s="392"/>
      <c r="X878" s="391"/>
      <c r="Y878" s="391"/>
      <c r="Z878" s="391"/>
      <c r="AA878" s="392"/>
      <c r="AB878" s="392"/>
      <c r="AC878" s="391"/>
      <c r="AD878" s="391"/>
      <c r="AE878" s="389"/>
      <c r="AF878" s="395"/>
      <c r="AG878" s="395"/>
      <c r="AH878" s="395"/>
      <c r="AL878" s="396"/>
      <c r="AM878" s="396"/>
    </row>
    <row r="879" spans="17:39" ht="81.75" customHeight="1">
      <c r="Q879" s="394"/>
      <c r="R879" s="394"/>
      <c r="S879" s="394"/>
      <c r="T879" s="394"/>
      <c r="U879" s="391"/>
      <c r="V879" s="392"/>
      <c r="W879" s="392"/>
      <c r="X879" s="391"/>
      <c r="Y879" s="391"/>
      <c r="Z879" s="391"/>
      <c r="AA879" s="392"/>
      <c r="AB879" s="392"/>
      <c r="AC879" s="391"/>
      <c r="AD879" s="391"/>
      <c r="AE879" s="389"/>
      <c r="AF879" s="395"/>
      <c r="AG879" s="395"/>
      <c r="AH879" s="395"/>
      <c r="AL879" s="396"/>
      <c r="AM879" s="396"/>
    </row>
    <row r="880" spans="17:39" ht="81.75" customHeight="1">
      <c r="Q880" s="394"/>
      <c r="R880" s="394"/>
      <c r="S880" s="394"/>
      <c r="T880" s="394"/>
      <c r="U880" s="391"/>
      <c r="V880" s="392"/>
      <c r="W880" s="392"/>
      <c r="X880" s="391"/>
      <c r="Y880" s="391"/>
      <c r="Z880" s="391"/>
      <c r="AA880" s="392"/>
      <c r="AB880" s="392"/>
      <c r="AC880" s="391"/>
      <c r="AD880" s="391"/>
      <c r="AE880" s="389"/>
      <c r="AF880" s="395"/>
      <c r="AG880" s="395"/>
      <c r="AH880" s="395"/>
      <c r="AL880" s="396"/>
      <c r="AM880" s="396"/>
    </row>
    <row r="881" spans="17:39" ht="81.75" customHeight="1">
      <c r="Q881" s="394"/>
      <c r="R881" s="394"/>
      <c r="S881" s="394"/>
      <c r="T881" s="394"/>
      <c r="U881" s="391"/>
      <c r="V881" s="392"/>
      <c r="W881" s="392"/>
      <c r="X881" s="391"/>
      <c r="Y881" s="391"/>
      <c r="Z881" s="391"/>
      <c r="AA881" s="392"/>
      <c r="AB881" s="392"/>
      <c r="AC881" s="391"/>
      <c r="AD881" s="391"/>
      <c r="AE881" s="389"/>
      <c r="AF881" s="395"/>
      <c r="AG881" s="395"/>
      <c r="AH881" s="395"/>
      <c r="AL881" s="396"/>
      <c r="AM881" s="396"/>
    </row>
    <row r="882" spans="17:39" ht="81.75" customHeight="1">
      <c r="Q882" s="394"/>
      <c r="R882" s="394"/>
      <c r="S882" s="394"/>
      <c r="T882" s="394"/>
      <c r="U882" s="391"/>
      <c r="V882" s="392"/>
      <c r="W882" s="392"/>
      <c r="X882" s="391"/>
      <c r="Y882" s="391"/>
      <c r="Z882" s="391"/>
      <c r="AA882" s="392"/>
      <c r="AB882" s="392"/>
      <c r="AC882" s="391"/>
      <c r="AD882" s="391"/>
      <c r="AE882" s="389"/>
      <c r="AF882" s="395"/>
      <c r="AG882" s="395"/>
      <c r="AH882" s="395"/>
      <c r="AL882" s="396"/>
      <c r="AM882" s="396"/>
    </row>
    <row r="883" spans="17:39" ht="81.75" customHeight="1">
      <c r="Q883" s="394"/>
      <c r="R883" s="394"/>
      <c r="S883" s="394"/>
      <c r="T883" s="394"/>
      <c r="U883" s="391"/>
      <c r="V883" s="392"/>
      <c r="W883" s="392"/>
      <c r="X883" s="391"/>
      <c r="Y883" s="391"/>
      <c r="Z883" s="391"/>
      <c r="AA883" s="392"/>
      <c r="AB883" s="392"/>
      <c r="AC883" s="391"/>
      <c r="AD883" s="391"/>
      <c r="AE883" s="389"/>
      <c r="AF883" s="395"/>
      <c r="AG883" s="395"/>
      <c r="AH883" s="395"/>
      <c r="AL883" s="396"/>
      <c r="AM883" s="396"/>
    </row>
    <row r="884" spans="17:39" ht="81.75" customHeight="1">
      <c r="Q884" s="394"/>
      <c r="R884" s="394"/>
      <c r="S884" s="394"/>
      <c r="T884" s="394"/>
      <c r="U884" s="391"/>
      <c r="V884" s="392"/>
      <c r="W884" s="392"/>
      <c r="X884" s="391"/>
      <c r="Y884" s="391"/>
      <c r="Z884" s="391"/>
      <c r="AA884" s="392"/>
      <c r="AB884" s="392"/>
      <c r="AC884" s="391"/>
      <c r="AD884" s="391"/>
      <c r="AE884" s="389"/>
      <c r="AF884" s="395"/>
      <c r="AG884" s="395"/>
      <c r="AH884" s="395"/>
      <c r="AL884" s="396"/>
      <c r="AM884" s="396"/>
    </row>
    <row r="885" spans="17:39" ht="81.75" customHeight="1">
      <c r="Q885" s="394"/>
      <c r="R885" s="394"/>
      <c r="S885" s="394"/>
      <c r="T885" s="394"/>
      <c r="U885" s="391"/>
      <c r="V885" s="392"/>
      <c r="W885" s="392"/>
      <c r="X885" s="391"/>
      <c r="Y885" s="391"/>
      <c r="Z885" s="391"/>
      <c r="AA885" s="392"/>
      <c r="AB885" s="392"/>
      <c r="AC885" s="391"/>
      <c r="AD885" s="391"/>
      <c r="AE885" s="389"/>
      <c r="AF885" s="395"/>
      <c r="AG885" s="395"/>
      <c r="AH885" s="395"/>
      <c r="AL885" s="396"/>
      <c r="AM885" s="396"/>
    </row>
    <row r="886" spans="17:39" ht="81.75" customHeight="1">
      <c r="Q886" s="394"/>
      <c r="R886" s="394"/>
      <c r="S886" s="394"/>
      <c r="T886" s="394"/>
      <c r="U886" s="391"/>
      <c r="V886" s="392"/>
      <c r="W886" s="392"/>
      <c r="X886" s="391"/>
      <c r="Y886" s="391"/>
      <c r="Z886" s="391"/>
      <c r="AA886" s="392"/>
      <c r="AB886" s="392"/>
      <c r="AC886" s="391"/>
      <c r="AD886" s="391"/>
      <c r="AE886" s="389"/>
      <c r="AF886" s="395"/>
      <c r="AG886" s="395"/>
      <c r="AH886" s="395"/>
      <c r="AL886" s="396"/>
      <c r="AM886" s="396"/>
    </row>
    <row r="887" spans="17:39" ht="81.75" customHeight="1">
      <c r="Q887" s="394"/>
      <c r="R887" s="394"/>
      <c r="S887" s="394"/>
      <c r="T887" s="394"/>
      <c r="U887" s="391"/>
      <c r="V887" s="392"/>
      <c r="W887" s="392"/>
      <c r="X887" s="391"/>
      <c r="Y887" s="391"/>
      <c r="Z887" s="391"/>
      <c r="AA887" s="392"/>
      <c r="AB887" s="392"/>
      <c r="AC887" s="391"/>
      <c r="AD887" s="391"/>
      <c r="AE887" s="389"/>
      <c r="AF887" s="395"/>
      <c r="AG887" s="395"/>
      <c r="AH887" s="395"/>
      <c r="AL887" s="396"/>
      <c r="AM887" s="396"/>
    </row>
    <row r="888" spans="17:39" ht="81.75" customHeight="1">
      <c r="Q888" s="394"/>
      <c r="R888" s="394"/>
      <c r="S888" s="394"/>
      <c r="T888" s="394"/>
      <c r="U888" s="391"/>
      <c r="V888" s="392"/>
      <c r="W888" s="392"/>
      <c r="X888" s="391"/>
      <c r="Y888" s="391"/>
      <c r="Z888" s="391"/>
      <c r="AA888" s="392"/>
      <c r="AB888" s="392"/>
      <c r="AC888" s="391"/>
      <c r="AD888" s="391"/>
      <c r="AE888" s="389"/>
      <c r="AF888" s="395"/>
      <c r="AG888" s="395"/>
      <c r="AH888" s="395"/>
      <c r="AL888" s="396"/>
      <c r="AM888" s="396"/>
    </row>
    <row r="889" spans="17:39" ht="81.75" customHeight="1">
      <c r="Q889" s="394"/>
      <c r="R889" s="394"/>
      <c r="S889" s="394"/>
      <c r="T889" s="394"/>
      <c r="U889" s="391"/>
      <c r="V889" s="392"/>
      <c r="W889" s="392"/>
      <c r="X889" s="391"/>
      <c r="Y889" s="391"/>
      <c r="Z889" s="391"/>
      <c r="AA889" s="392"/>
      <c r="AB889" s="392"/>
      <c r="AC889" s="391"/>
      <c r="AD889" s="391"/>
      <c r="AE889" s="389"/>
      <c r="AF889" s="395"/>
      <c r="AG889" s="395"/>
      <c r="AH889" s="395"/>
      <c r="AL889" s="396"/>
      <c r="AM889" s="396"/>
    </row>
    <row r="890" spans="17:39" ht="81.75" customHeight="1">
      <c r="Q890" s="394"/>
      <c r="R890" s="394"/>
      <c r="S890" s="394"/>
      <c r="T890" s="394"/>
      <c r="U890" s="391"/>
      <c r="V890" s="392"/>
      <c r="W890" s="392"/>
      <c r="X890" s="391"/>
      <c r="Y890" s="391"/>
      <c r="Z890" s="391"/>
      <c r="AA890" s="392"/>
      <c r="AB890" s="392"/>
      <c r="AC890" s="391"/>
      <c r="AD890" s="391"/>
      <c r="AE890" s="389"/>
      <c r="AF890" s="395"/>
      <c r="AG890" s="395"/>
      <c r="AH890" s="395"/>
      <c r="AL890" s="396"/>
      <c r="AM890" s="396"/>
    </row>
    <row r="891" spans="17:39" ht="81.75" customHeight="1">
      <c r="Q891" s="394"/>
      <c r="R891" s="394"/>
      <c r="S891" s="394"/>
      <c r="T891" s="394"/>
      <c r="U891" s="391"/>
      <c r="V891" s="392"/>
      <c r="W891" s="392"/>
      <c r="X891" s="391"/>
      <c r="Y891" s="391"/>
      <c r="Z891" s="391"/>
      <c r="AA891" s="392"/>
      <c r="AB891" s="392"/>
      <c r="AC891" s="391"/>
      <c r="AD891" s="391"/>
      <c r="AE891" s="389"/>
      <c r="AF891" s="395"/>
      <c r="AG891" s="395"/>
      <c r="AH891" s="395"/>
      <c r="AL891" s="396"/>
      <c r="AM891" s="396"/>
    </row>
    <row r="892" spans="17:39" ht="81.75" customHeight="1">
      <c r="Q892" s="394"/>
      <c r="R892" s="394"/>
      <c r="S892" s="394"/>
      <c r="T892" s="394"/>
      <c r="U892" s="391"/>
      <c r="V892" s="392"/>
      <c r="W892" s="392"/>
      <c r="X892" s="391"/>
      <c r="Y892" s="391"/>
      <c r="Z892" s="391"/>
      <c r="AA892" s="392"/>
      <c r="AB892" s="392"/>
      <c r="AC892" s="391"/>
      <c r="AD892" s="391"/>
      <c r="AE892" s="389"/>
      <c r="AF892" s="395"/>
      <c r="AG892" s="395"/>
      <c r="AH892" s="395"/>
      <c r="AL892" s="396"/>
      <c r="AM892" s="396"/>
    </row>
    <row r="893" spans="17:39" ht="81.75" customHeight="1">
      <c r="Q893" s="394"/>
      <c r="R893" s="394"/>
      <c r="S893" s="394"/>
      <c r="T893" s="394"/>
      <c r="U893" s="391"/>
      <c r="V893" s="392"/>
      <c r="W893" s="392"/>
      <c r="X893" s="391"/>
      <c r="Y893" s="391"/>
      <c r="Z893" s="391"/>
      <c r="AA893" s="392"/>
      <c r="AB893" s="392"/>
      <c r="AC893" s="391"/>
      <c r="AD893" s="391"/>
      <c r="AE893" s="389"/>
      <c r="AF893" s="395"/>
      <c r="AG893" s="395"/>
      <c r="AH893" s="395"/>
      <c r="AL893" s="396"/>
      <c r="AM893" s="396"/>
    </row>
    <row r="894" spans="17:39" ht="81.75" customHeight="1">
      <c r="Q894" s="394"/>
      <c r="R894" s="394"/>
      <c r="S894" s="394"/>
      <c r="T894" s="394"/>
      <c r="U894" s="391"/>
      <c r="V894" s="392"/>
      <c r="W894" s="392"/>
      <c r="X894" s="391"/>
      <c r="Y894" s="391"/>
      <c r="Z894" s="391"/>
      <c r="AA894" s="392"/>
      <c r="AB894" s="392"/>
      <c r="AC894" s="391"/>
      <c r="AD894" s="391"/>
      <c r="AE894" s="389"/>
      <c r="AF894" s="395"/>
      <c r="AG894" s="395"/>
      <c r="AH894" s="395"/>
      <c r="AL894" s="396"/>
      <c r="AM894" s="396"/>
    </row>
    <row r="895" spans="17:39" ht="81.75" customHeight="1">
      <c r="Q895" s="394"/>
      <c r="R895" s="394"/>
      <c r="S895" s="394"/>
      <c r="T895" s="394"/>
      <c r="U895" s="391"/>
      <c r="V895" s="392"/>
      <c r="W895" s="392"/>
      <c r="X895" s="391"/>
      <c r="Y895" s="391"/>
      <c r="Z895" s="391"/>
      <c r="AA895" s="392"/>
      <c r="AB895" s="392"/>
      <c r="AC895" s="391"/>
      <c r="AD895" s="391"/>
      <c r="AE895" s="389"/>
      <c r="AF895" s="395"/>
      <c r="AG895" s="395"/>
      <c r="AH895" s="395"/>
      <c r="AL895" s="396"/>
      <c r="AM895" s="396"/>
    </row>
    <row r="896" spans="17:39" ht="81.75" customHeight="1">
      <c r="Q896" s="394"/>
      <c r="R896" s="394"/>
      <c r="S896" s="394"/>
      <c r="T896" s="394"/>
      <c r="U896" s="391"/>
      <c r="V896" s="392"/>
      <c r="W896" s="392"/>
      <c r="X896" s="391"/>
      <c r="Y896" s="391"/>
      <c r="Z896" s="391"/>
      <c r="AA896" s="392"/>
      <c r="AB896" s="392"/>
      <c r="AC896" s="391"/>
      <c r="AD896" s="391"/>
      <c r="AE896" s="389"/>
      <c r="AF896" s="395"/>
      <c r="AG896" s="395"/>
      <c r="AH896" s="395"/>
      <c r="AL896" s="396"/>
      <c r="AM896" s="396"/>
    </row>
    <row r="897" spans="17:39" ht="81.75" customHeight="1">
      <c r="Q897" s="394"/>
      <c r="R897" s="394"/>
      <c r="S897" s="394"/>
      <c r="T897" s="394"/>
      <c r="U897" s="391"/>
      <c r="V897" s="392"/>
      <c r="W897" s="392"/>
      <c r="X897" s="391"/>
      <c r="Y897" s="391"/>
      <c r="Z897" s="391"/>
      <c r="AA897" s="392"/>
      <c r="AB897" s="392"/>
      <c r="AC897" s="391"/>
      <c r="AD897" s="391"/>
      <c r="AE897" s="389"/>
      <c r="AF897" s="395"/>
      <c r="AG897" s="395"/>
      <c r="AH897" s="395"/>
      <c r="AL897" s="396"/>
      <c r="AM897" s="396"/>
    </row>
    <row r="898" spans="17:39" ht="81.75" customHeight="1">
      <c r="Q898" s="394"/>
      <c r="R898" s="394"/>
      <c r="S898" s="394"/>
      <c r="T898" s="394"/>
      <c r="U898" s="391"/>
      <c r="V898" s="392"/>
      <c r="W898" s="392"/>
      <c r="X898" s="391"/>
      <c r="Y898" s="391"/>
      <c r="Z898" s="391"/>
      <c r="AA898" s="392"/>
      <c r="AB898" s="392"/>
      <c r="AC898" s="391"/>
      <c r="AD898" s="391"/>
      <c r="AE898" s="389"/>
      <c r="AF898" s="395"/>
      <c r="AG898" s="395"/>
      <c r="AH898" s="395"/>
      <c r="AL898" s="396"/>
      <c r="AM898" s="396"/>
    </row>
    <row r="899" spans="17:39" ht="81.75" customHeight="1">
      <c r="Q899" s="394"/>
      <c r="R899" s="394"/>
      <c r="S899" s="394"/>
      <c r="T899" s="394"/>
      <c r="U899" s="391"/>
      <c r="V899" s="392"/>
      <c r="W899" s="392"/>
      <c r="X899" s="391"/>
      <c r="Y899" s="391"/>
      <c r="Z899" s="391"/>
      <c r="AA899" s="392"/>
      <c r="AB899" s="392"/>
      <c r="AC899" s="391"/>
      <c r="AD899" s="391"/>
      <c r="AE899" s="389"/>
      <c r="AF899" s="395"/>
      <c r="AG899" s="395"/>
      <c r="AH899" s="395"/>
      <c r="AL899" s="396"/>
      <c r="AM899" s="396"/>
    </row>
    <row r="900" spans="17:39" ht="81.75" customHeight="1">
      <c r="Q900" s="394"/>
      <c r="R900" s="394"/>
      <c r="S900" s="394"/>
      <c r="T900" s="394"/>
      <c r="U900" s="391"/>
      <c r="V900" s="392"/>
      <c r="W900" s="392"/>
      <c r="X900" s="391"/>
      <c r="Y900" s="391"/>
      <c r="Z900" s="391"/>
      <c r="AA900" s="392"/>
      <c r="AB900" s="392"/>
      <c r="AC900" s="391"/>
      <c r="AD900" s="391"/>
      <c r="AE900" s="389"/>
      <c r="AF900" s="395"/>
      <c r="AG900" s="395"/>
      <c r="AH900" s="395"/>
      <c r="AL900" s="396"/>
      <c r="AM900" s="396"/>
    </row>
    <row r="901" spans="17:39" ht="81.75" customHeight="1">
      <c r="Q901" s="394"/>
      <c r="R901" s="394"/>
      <c r="S901" s="394"/>
      <c r="T901" s="394"/>
      <c r="U901" s="391"/>
      <c r="V901" s="392"/>
      <c r="W901" s="392"/>
      <c r="X901" s="391"/>
      <c r="Y901" s="391"/>
      <c r="Z901" s="391"/>
      <c r="AA901" s="392"/>
      <c r="AB901" s="392"/>
      <c r="AC901" s="391"/>
      <c r="AD901" s="391"/>
      <c r="AE901" s="389"/>
      <c r="AF901" s="395"/>
      <c r="AG901" s="395"/>
      <c r="AH901" s="395"/>
      <c r="AL901" s="396"/>
      <c r="AM901" s="396"/>
    </row>
    <row r="902" spans="17:39" ht="81.75" customHeight="1">
      <c r="Q902" s="394"/>
      <c r="R902" s="394"/>
      <c r="S902" s="394"/>
      <c r="T902" s="394"/>
      <c r="U902" s="391"/>
      <c r="V902" s="392"/>
      <c r="W902" s="392"/>
      <c r="X902" s="391"/>
      <c r="Y902" s="391"/>
      <c r="Z902" s="391"/>
      <c r="AA902" s="392"/>
      <c r="AB902" s="392"/>
      <c r="AC902" s="391"/>
      <c r="AD902" s="391"/>
      <c r="AE902" s="389"/>
      <c r="AF902" s="395"/>
      <c r="AG902" s="395"/>
      <c r="AH902" s="395"/>
      <c r="AL902" s="396"/>
      <c r="AM902" s="396"/>
    </row>
    <row r="903" spans="17:39" ht="81.75" customHeight="1">
      <c r="Q903" s="394"/>
      <c r="R903" s="394"/>
      <c r="S903" s="394"/>
      <c r="T903" s="394"/>
      <c r="U903" s="391"/>
      <c r="V903" s="392"/>
      <c r="W903" s="392"/>
      <c r="X903" s="391"/>
      <c r="Y903" s="391"/>
      <c r="Z903" s="391"/>
      <c r="AA903" s="392"/>
      <c r="AB903" s="392"/>
      <c r="AC903" s="391"/>
      <c r="AD903" s="391"/>
      <c r="AE903" s="389"/>
      <c r="AF903" s="395"/>
      <c r="AG903" s="395"/>
      <c r="AH903" s="395"/>
      <c r="AL903" s="396"/>
      <c r="AM903" s="396"/>
    </row>
    <row r="904" spans="17:39" ht="81.75" customHeight="1">
      <c r="Q904" s="394"/>
      <c r="R904" s="394"/>
      <c r="S904" s="394"/>
      <c r="T904" s="394"/>
      <c r="U904" s="391"/>
      <c r="V904" s="392"/>
      <c r="W904" s="392"/>
      <c r="X904" s="391"/>
      <c r="Y904" s="391"/>
      <c r="Z904" s="391"/>
      <c r="AA904" s="392"/>
      <c r="AB904" s="392"/>
      <c r="AC904" s="391"/>
      <c r="AD904" s="391"/>
      <c r="AE904" s="389"/>
      <c r="AF904" s="395"/>
      <c r="AG904" s="395"/>
      <c r="AH904" s="395"/>
      <c r="AL904" s="396"/>
      <c r="AM904" s="396"/>
    </row>
    <row r="905" spans="17:39" ht="81.75" customHeight="1">
      <c r="Q905" s="394"/>
      <c r="R905" s="394"/>
      <c r="S905" s="394"/>
      <c r="T905" s="394"/>
      <c r="U905" s="391"/>
      <c r="V905" s="392"/>
      <c r="W905" s="392"/>
      <c r="X905" s="391"/>
      <c r="Y905" s="391"/>
      <c r="Z905" s="391"/>
      <c r="AA905" s="392"/>
      <c r="AB905" s="392"/>
      <c r="AC905" s="391"/>
      <c r="AD905" s="391"/>
      <c r="AE905" s="389"/>
      <c r="AF905" s="395"/>
      <c r="AG905" s="395"/>
      <c r="AH905" s="395"/>
      <c r="AL905" s="396"/>
      <c r="AM905" s="396"/>
    </row>
    <row r="906" spans="17:39" ht="81.75" customHeight="1">
      <c r="Q906" s="394"/>
      <c r="R906" s="394"/>
      <c r="S906" s="394"/>
      <c r="T906" s="394"/>
      <c r="U906" s="391"/>
      <c r="V906" s="392"/>
      <c r="W906" s="392"/>
      <c r="X906" s="391"/>
      <c r="Y906" s="391"/>
      <c r="Z906" s="391"/>
      <c r="AA906" s="392"/>
      <c r="AB906" s="392"/>
      <c r="AC906" s="391"/>
      <c r="AD906" s="391"/>
      <c r="AE906" s="389"/>
      <c r="AF906" s="395"/>
      <c r="AG906" s="395"/>
      <c r="AH906" s="395"/>
      <c r="AL906" s="396"/>
      <c r="AM906" s="396"/>
    </row>
    <row r="907" spans="17:39" ht="81.75" customHeight="1">
      <c r="Q907" s="394"/>
      <c r="R907" s="394"/>
      <c r="S907" s="394"/>
      <c r="T907" s="394"/>
      <c r="U907" s="391"/>
      <c r="V907" s="392"/>
      <c r="W907" s="392"/>
      <c r="X907" s="391"/>
      <c r="Y907" s="391"/>
      <c r="Z907" s="391"/>
      <c r="AA907" s="392"/>
      <c r="AB907" s="392"/>
      <c r="AC907" s="391"/>
      <c r="AD907" s="391"/>
      <c r="AE907" s="389"/>
      <c r="AF907" s="395"/>
      <c r="AG907" s="395"/>
      <c r="AH907" s="395"/>
      <c r="AL907" s="396"/>
      <c r="AM907" s="396"/>
    </row>
    <row r="908" spans="17:39" ht="81.75" customHeight="1">
      <c r="Q908" s="394"/>
      <c r="R908" s="394"/>
      <c r="S908" s="394"/>
      <c r="T908" s="394"/>
      <c r="U908" s="391"/>
      <c r="V908" s="392"/>
      <c r="W908" s="392"/>
      <c r="X908" s="391"/>
      <c r="Y908" s="391"/>
      <c r="Z908" s="391"/>
      <c r="AA908" s="392"/>
      <c r="AB908" s="392"/>
      <c r="AC908" s="391"/>
      <c r="AD908" s="391"/>
      <c r="AE908" s="389"/>
      <c r="AF908" s="395"/>
      <c r="AG908" s="395"/>
      <c r="AH908" s="395"/>
      <c r="AL908" s="396"/>
      <c r="AM908" s="396"/>
    </row>
    <row r="909" spans="17:39" ht="81.75" customHeight="1">
      <c r="Q909" s="394"/>
      <c r="R909" s="394"/>
      <c r="S909" s="394"/>
      <c r="T909" s="394"/>
      <c r="U909" s="391"/>
      <c r="V909" s="392"/>
      <c r="W909" s="392"/>
      <c r="X909" s="391"/>
      <c r="Y909" s="391"/>
      <c r="Z909" s="391"/>
      <c r="AA909" s="392"/>
      <c r="AB909" s="392"/>
      <c r="AC909" s="391"/>
      <c r="AD909" s="391"/>
      <c r="AE909" s="389"/>
      <c r="AF909" s="395"/>
      <c r="AG909" s="395"/>
      <c r="AH909" s="395"/>
      <c r="AL909" s="396"/>
      <c r="AM909" s="396"/>
    </row>
    <row r="910" spans="17:39" ht="81.75" customHeight="1">
      <c r="Q910" s="394"/>
      <c r="R910" s="394"/>
      <c r="S910" s="394"/>
      <c r="T910" s="394"/>
      <c r="U910" s="391"/>
      <c r="V910" s="392"/>
      <c r="W910" s="392"/>
      <c r="X910" s="391"/>
      <c r="Y910" s="391"/>
      <c r="Z910" s="391"/>
      <c r="AA910" s="392"/>
      <c r="AB910" s="392"/>
      <c r="AC910" s="391"/>
      <c r="AD910" s="391"/>
      <c r="AE910" s="389"/>
      <c r="AF910" s="395"/>
      <c r="AG910" s="395"/>
      <c r="AH910" s="395"/>
      <c r="AL910" s="396"/>
      <c r="AM910" s="396"/>
    </row>
    <row r="911" spans="17:39" ht="81.75" customHeight="1">
      <c r="Q911" s="394"/>
      <c r="R911" s="394"/>
      <c r="S911" s="394"/>
      <c r="T911" s="394"/>
      <c r="U911" s="391"/>
      <c r="V911" s="392"/>
      <c r="W911" s="392"/>
      <c r="X911" s="391"/>
      <c r="Y911" s="391"/>
      <c r="Z911" s="391"/>
      <c r="AA911" s="392"/>
      <c r="AB911" s="392"/>
      <c r="AC911" s="391"/>
      <c r="AD911" s="391"/>
      <c r="AE911" s="389"/>
      <c r="AF911" s="395"/>
      <c r="AG911" s="395"/>
      <c r="AH911" s="395"/>
      <c r="AL911" s="396"/>
      <c r="AM911" s="396"/>
    </row>
    <row r="912" spans="17:39" ht="81.75" customHeight="1">
      <c r="Q912" s="394"/>
      <c r="R912" s="394"/>
      <c r="S912" s="394"/>
      <c r="T912" s="394"/>
      <c r="U912" s="391"/>
      <c r="V912" s="392"/>
      <c r="W912" s="392"/>
      <c r="X912" s="391"/>
      <c r="Y912" s="391"/>
      <c r="Z912" s="391"/>
      <c r="AA912" s="392"/>
      <c r="AB912" s="392"/>
      <c r="AC912" s="391"/>
      <c r="AD912" s="391"/>
      <c r="AE912" s="389"/>
      <c r="AF912" s="395"/>
      <c r="AG912" s="395"/>
      <c r="AH912" s="395"/>
      <c r="AL912" s="396"/>
      <c r="AM912" s="396"/>
    </row>
    <row r="913" spans="17:39" ht="81.75" customHeight="1">
      <c r="Q913" s="394"/>
      <c r="R913" s="394"/>
      <c r="S913" s="394"/>
      <c r="T913" s="394"/>
      <c r="U913" s="391"/>
      <c r="V913" s="392"/>
      <c r="W913" s="392"/>
      <c r="X913" s="391"/>
      <c r="Y913" s="391"/>
      <c r="Z913" s="391"/>
      <c r="AA913" s="392"/>
      <c r="AB913" s="392"/>
      <c r="AC913" s="391"/>
      <c r="AD913" s="391"/>
      <c r="AE913" s="389"/>
      <c r="AF913" s="395"/>
      <c r="AG913" s="395"/>
      <c r="AH913" s="395"/>
      <c r="AL913" s="396"/>
      <c r="AM913" s="396"/>
    </row>
    <row r="914" spans="17:39" ht="81.75" customHeight="1">
      <c r="Q914" s="394"/>
      <c r="R914" s="394"/>
      <c r="S914" s="394"/>
      <c r="T914" s="394"/>
      <c r="U914" s="391"/>
      <c r="V914" s="392"/>
      <c r="W914" s="392"/>
      <c r="X914" s="391"/>
      <c r="Y914" s="391"/>
      <c r="Z914" s="391"/>
      <c r="AA914" s="392"/>
      <c r="AB914" s="392"/>
      <c r="AC914" s="391"/>
      <c r="AD914" s="391"/>
      <c r="AE914" s="389"/>
      <c r="AF914" s="395"/>
      <c r="AG914" s="395"/>
      <c r="AH914" s="395"/>
      <c r="AL914" s="396"/>
      <c r="AM914" s="396"/>
    </row>
    <row r="915" spans="17:39" ht="81.75" customHeight="1">
      <c r="Q915" s="394"/>
      <c r="R915" s="394"/>
      <c r="S915" s="394"/>
      <c r="T915" s="394"/>
      <c r="U915" s="391"/>
      <c r="V915" s="392"/>
      <c r="W915" s="392"/>
      <c r="X915" s="391"/>
      <c r="Y915" s="391"/>
      <c r="Z915" s="391"/>
      <c r="AA915" s="392"/>
      <c r="AB915" s="392"/>
      <c r="AC915" s="391"/>
      <c r="AD915" s="391"/>
      <c r="AE915" s="389"/>
      <c r="AF915" s="395"/>
      <c r="AG915" s="395"/>
      <c r="AH915" s="395"/>
      <c r="AL915" s="396"/>
      <c r="AM915" s="396"/>
    </row>
    <row r="916" spans="17:39" ht="81.75" customHeight="1">
      <c r="Q916" s="394"/>
      <c r="R916" s="394"/>
      <c r="S916" s="394"/>
      <c r="T916" s="394"/>
      <c r="U916" s="391"/>
      <c r="V916" s="392"/>
      <c r="W916" s="392"/>
      <c r="X916" s="391"/>
      <c r="Y916" s="391"/>
      <c r="Z916" s="391"/>
      <c r="AA916" s="392"/>
      <c r="AB916" s="392"/>
      <c r="AC916" s="391"/>
      <c r="AD916" s="391"/>
      <c r="AE916" s="389"/>
      <c r="AF916" s="395"/>
      <c r="AG916" s="395"/>
      <c r="AH916" s="395"/>
      <c r="AL916" s="396"/>
      <c r="AM916" s="396"/>
    </row>
    <row r="917" spans="17:39" ht="81.75" customHeight="1">
      <c r="Q917" s="394"/>
      <c r="R917" s="394"/>
      <c r="S917" s="394"/>
      <c r="T917" s="394"/>
      <c r="U917" s="391"/>
      <c r="V917" s="392"/>
      <c r="W917" s="392"/>
      <c r="X917" s="391"/>
      <c r="Y917" s="391"/>
      <c r="Z917" s="391"/>
      <c r="AA917" s="392"/>
      <c r="AB917" s="392"/>
      <c r="AC917" s="391"/>
      <c r="AD917" s="391"/>
      <c r="AE917" s="389"/>
      <c r="AF917" s="395"/>
      <c r="AG917" s="395"/>
      <c r="AH917" s="395"/>
      <c r="AL917" s="396"/>
      <c r="AM917" s="396"/>
    </row>
    <row r="918" spans="17:39" ht="81.75" customHeight="1">
      <c r="Q918" s="394"/>
      <c r="R918" s="394"/>
      <c r="S918" s="394"/>
      <c r="T918" s="394"/>
      <c r="U918" s="391"/>
      <c r="V918" s="392"/>
      <c r="W918" s="392"/>
      <c r="X918" s="391"/>
      <c r="Y918" s="391"/>
      <c r="Z918" s="391"/>
      <c r="AA918" s="392"/>
      <c r="AB918" s="392"/>
      <c r="AC918" s="391"/>
      <c r="AD918" s="391"/>
      <c r="AE918" s="389"/>
      <c r="AF918" s="395"/>
      <c r="AG918" s="395"/>
      <c r="AH918" s="395"/>
      <c r="AL918" s="396"/>
      <c r="AM918" s="396"/>
    </row>
    <row r="919" spans="17:39" ht="81.75" customHeight="1">
      <c r="Q919" s="394"/>
      <c r="R919" s="394"/>
      <c r="S919" s="394"/>
      <c r="T919" s="394"/>
      <c r="U919" s="391"/>
      <c r="V919" s="392"/>
      <c r="W919" s="392"/>
      <c r="X919" s="391"/>
      <c r="Y919" s="391"/>
      <c r="Z919" s="391"/>
      <c r="AA919" s="392"/>
      <c r="AB919" s="392"/>
      <c r="AC919" s="391"/>
      <c r="AD919" s="391"/>
      <c r="AE919" s="389"/>
      <c r="AF919" s="395"/>
      <c r="AG919" s="395"/>
      <c r="AH919" s="395"/>
      <c r="AL919" s="396"/>
      <c r="AM919" s="396"/>
    </row>
    <row r="920" spans="17:39" ht="81.75" customHeight="1">
      <c r="Q920" s="394"/>
      <c r="R920" s="394"/>
      <c r="S920" s="394"/>
      <c r="T920" s="394"/>
      <c r="U920" s="391"/>
      <c r="V920" s="392"/>
      <c r="W920" s="392"/>
      <c r="X920" s="391"/>
      <c r="Y920" s="391"/>
      <c r="Z920" s="391"/>
      <c r="AA920" s="392"/>
      <c r="AB920" s="392"/>
      <c r="AC920" s="391"/>
      <c r="AD920" s="391"/>
      <c r="AE920" s="389"/>
      <c r="AF920" s="395"/>
      <c r="AG920" s="395"/>
      <c r="AH920" s="395"/>
      <c r="AL920" s="396"/>
      <c r="AM920" s="396"/>
    </row>
    <row r="921" spans="17:39" ht="81.75" customHeight="1">
      <c r="Q921" s="394"/>
      <c r="R921" s="394"/>
      <c r="S921" s="394"/>
      <c r="T921" s="394"/>
      <c r="U921" s="391"/>
      <c r="V921" s="392"/>
      <c r="W921" s="392"/>
      <c r="X921" s="391"/>
      <c r="Y921" s="391"/>
      <c r="Z921" s="391"/>
      <c r="AA921" s="392"/>
      <c r="AB921" s="392"/>
      <c r="AC921" s="391"/>
      <c r="AD921" s="391"/>
      <c r="AE921" s="389"/>
      <c r="AF921" s="395"/>
      <c r="AG921" s="395"/>
      <c r="AH921" s="395"/>
      <c r="AL921" s="396"/>
      <c r="AM921" s="396"/>
    </row>
    <row r="922" spans="17:39" ht="81.75" customHeight="1">
      <c r="Q922" s="394"/>
      <c r="R922" s="394"/>
      <c r="S922" s="394"/>
      <c r="T922" s="394"/>
      <c r="U922" s="391"/>
      <c r="V922" s="392"/>
      <c r="W922" s="392"/>
      <c r="X922" s="391"/>
      <c r="Y922" s="391"/>
      <c r="Z922" s="391"/>
      <c r="AA922" s="392"/>
      <c r="AB922" s="392"/>
      <c r="AC922" s="391"/>
      <c r="AD922" s="391"/>
      <c r="AE922" s="389"/>
      <c r="AF922" s="395"/>
      <c r="AG922" s="395"/>
      <c r="AH922" s="395"/>
      <c r="AL922" s="396"/>
      <c r="AM922" s="396"/>
    </row>
    <row r="923" spans="17:39" ht="81.75" customHeight="1">
      <c r="Q923" s="394"/>
      <c r="R923" s="394"/>
      <c r="S923" s="394"/>
      <c r="T923" s="394"/>
      <c r="U923" s="391"/>
      <c r="V923" s="392"/>
      <c r="W923" s="392"/>
      <c r="X923" s="391"/>
      <c r="Y923" s="391"/>
      <c r="Z923" s="391"/>
      <c r="AA923" s="392"/>
      <c r="AB923" s="392"/>
      <c r="AC923" s="391"/>
      <c r="AD923" s="391"/>
      <c r="AE923" s="389"/>
      <c r="AF923" s="395"/>
      <c r="AG923" s="395"/>
      <c r="AH923" s="395"/>
      <c r="AL923" s="396"/>
      <c r="AM923" s="396"/>
    </row>
    <row r="924" spans="17:39" ht="81.75" customHeight="1">
      <c r="Q924" s="394"/>
      <c r="R924" s="394"/>
      <c r="S924" s="394"/>
      <c r="T924" s="394"/>
      <c r="U924" s="391"/>
      <c r="V924" s="392"/>
      <c r="W924" s="392"/>
      <c r="X924" s="391"/>
      <c r="Y924" s="391"/>
      <c r="Z924" s="391"/>
      <c r="AA924" s="392"/>
      <c r="AB924" s="392"/>
      <c r="AC924" s="391"/>
      <c r="AD924" s="391"/>
      <c r="AE924" s="389"/>
      <c r="AF924" s="395"/>
      <c r="AG924" s="395"/>
      <c r="AH924" s="395"/>
      <c r="AL924" s="396"/>
      <c r="AM924" s="396"/>
    </row>
    <row r="925" spans="17:39" ht="81.75" customHeight="1">
      <c r="Q925" s="394"/>
      <c r="R925" s="394"/>
      <c r="S925" s="394"/>
      <c r="T925" s="394"/>
      <c r="U925" s="391"/>
      <c r="V925" s="392"/>
      <c r="W925" s="392"/>
      <c r="X925" s="391"/>
      <c r="Y925" s="391"/>
      <c r="Z925" s="391"/>
      <c r="AA925" s="392"/>
      <c r="AB925" s="392"/>
      <c r="AC925" s="391"/>
      <c r="AD925" s="391"/>
      <c r="AE925" s="389"/>
      <c r="AF925" s="395"/>
      <c r="AG925" s="395"/>
      <c r="AH925" s="395"/>
      <c r="AL925" s="396"/>
      <c r="AM925" s="396"/>
    </row>
    <row r="926" spans="17:39" ht="81.75" customHeight="1">
      <c r="Q926" s="394"/>
      <c r="R926" s="394"/>
      <c r="S926" s="394"/>
      <c r="T926" s="394"/>
      <c r="U926" s="391"/>
      <c r="V926" s="392"/>
      <c r="W926" s="392"/>
      <c r="X926" s="391"/>
      <c r="Y926" s="391"/>
      <c r="Z926" s="391"/>
      <c r="AA926" s="392"/>
      <c r="AB926" s="392"/>
      <c r="AC926" s="391"/>
      <c r="AD926" s="391"/>
      <c r="AE926" s="389"/>
      <c r="AF926" s="395"/>
      <c r="AG926" s="395"/>
      <c r="AH926" s="395"/>
      <c r="AL926" s="396"/>
      <c r="AM926" s="396"/>
    </row>
    <row r="927" spans="17:39" ht="81.75" customHeight="1">
      <c r="Q927" s="394"/>
      <c r="R927" s="394"/>
      <c r="S927" s="394"/>
      <c r="T927" s="394"/>
      <c r="U927" s="391"/>
      <c r="V927" s="392"/>
      <c r="W927" s="392"/>
      <c r="X927" s="391"/>
      <c r="Y927" s="391"/>
      <c r="Z927" s="391"/>
      <c r="AA927" s="392"/>
      <c r="AB927" s="392"/>
      <c r="AC927" s="391"/>
      <c r="AD927" s="391"/>
      <c r="AE927" s="389"/>
      <c r="AF927" s="395"/>
      <c r="AG927" s="395"/>
      <c r="AH927" s="395"/>
      <c r="AL927" s="396"/>
      <c r="AM927" s="396"/>
    </row>
    <row r="928" spans="17:39" ht="81.75" customHeight="1">
      <c r="Q928" s="394"/>
      <c r="R928" s="394"/>
      <c r="S928" s="394"/>
      <c r="T928" s="394"/>
      <c r="U928" s="391"/>
      <c r="V928" s="392"/>
      <c r="W928" s="392"/>
      <c r="X928" s="391"/>
      <c r="Y928" s="391"/>
      <c r="Z928" s="391"/>
      <c r="AA928" s="392"/>
      <c r="AB928" s="392"/>
      <c r="AC928" s="391"/>
      <c r="AD928" s="391"/>
      <c r="AE928" s="389"/>
      <c r="AF928" s="395"/>
      <c r="AG928" s="395"/>
      <c r="AH928" s="395"/>
      <c r="AL928" s="396"/>
      <c r="AM928" s="396"/>
    </row>
    <row r="929" spans="17:39" ht="81.75" customHeight="1">
      <c r="Q929" s="394"/>
      <c r="R929" s="394"/>
      <c r="S929" s="394"/>
      <c r="T929" s="394"/>
      <c r="U929" s="391"/>
      <c r="V929" s="392"/>
      <c r="W929" s="392"/>
      <c r="X929" s="391"/>
      <c r="Y929" s="391"/>
      <c r="Z929" s="391"/>
      <c r="AA929" s="392"/>
      <c r="AB929" s="392"/>
      <c r="AC929" s="391"/>
      <c r="AD929" s="391"/>
      <c r="AE929" s="389"/>
      <c r="AF929" s="395"/>
      <c r="AG929" s="395"/>
      <c r="AH929" s="395"/>
      <c r="AL929" s="396"/>
      <c r="AM929" s="396"/>
    </row>
    <row r="930" spans="17:39" ht="81.75" customHeight="1">
      <c r="Q930" s="394"/>
      <c r="R930" s="394"/>
      <c r="S930" s="394"/>
      <c r="T930" s="394"/>
      <c r="U930" s="391"/>
      <c r="V930" s="392"/>
      <c r="W930" s="392"/>
      <c r="X930" s="391"/>
      <c r="Y930" s="391"/>
      <c r="Z930" s="391"/>
      <c r="AA930" s="392"/>
      <c r="AB930" s="392"/>
      <c r="AC930" s="391"/>
      <c r="AD930" s="391"/>
      <c r="AE930" s="389"/>
      <c r="AF930" s="395"/>
      <c r="AG930" s="395"/>
      <c r="AH930" s="395"/>
      <c r="AL930" s="396"/>
      <c r="AM930" s="396"/>
    </row>
    <row r="931" spans="17:39" ht="81.75" customHeight="1">
      <c r="Q931" s="394"/>
      <c r="R931" s="394"/>
      <c r="S931" s="394"/>
      <c r="T931" s="394"/>
      <c r="U931" s="391"/>
      <c r="V931" s="392"/>
      <c r="W931" s="392"/>
      <c r="X931" s="391"/>
      <c r="Y931" s="391"/>
      <c r="Z931" s="391"/>
      <c r="AA931" s="392"/>
      <c r="AB931" s="392"/>
      <c r="AC931" s="391"/>
      <c r="AD931" s="391"/>
      <c r="AE931" s="389"/>
      <c r="AF931" s="395"/>
      <c r="AG931" s="395"/>
      <c r="AH931" s="395"/>
      <c r="AL931" s="396"/>
      <c r="AM931" s="396"/>
    </row>
    <row r="932" spans="17:39" ht="81.75" customHeight="1">
      <c r="Q932" s="394"/>
      <c r="R932" s="394"/>
      <c r="S932" s="394"/>
      <c r="T932" s="394"/>
      <c r="U932" s="391"/>
      <c r="V932" s="392"/>
      <c r="W932" s="392"/>
      <c r="X932" s="391"/>
      <c r="Y932" s="391"/>
      <c r="Z932" s="391"/>
      <c r="AA932" s="392"/>
      <c r="AB932" s="392"/>
      <c r="AC932" s="391"/>
      <c r="AD932" s="391"/>
      <c r="AE932" s="389"/>
      <c r="AF932" s="395"/>
      <c r="AG932" s="395"/>
      <c r="AH932" s="395"/>
      <c r="AL932" s="396"/>
      <c r="AM932" s="396"/>
    </row>
    <row r="933" spans="17:39" ht="81.75" customHeight="1">
      <c r="Q933" s="394"/>
      <c r="R933" s="394"/>
      <c r="S933" s="394"/>
      <c r="T933" s="394"/>
      <c r="U933" s="391"/>
      <c r="V933" s="392"/>
      <c r="W933" s="392"/>
      <c r="X933" s="391"/>
      <c r="Y933" s="391"/>
      <c r="Z933" s="391"/>
      <c r="AA933" s="392"/>
      <c r="AB933" s="392"/>
      <c r="AC933" s="391"/>
      <c r="AD933" s="391"/>
      <c r="AE933" s="389"/>
      <c r="AF933" s="395"/>
      <c r="AG933" s="395"/>
      <c r="AH933" s="395"/>
      <c r="AL933" s="396"/>
      <c r="AM933" s="396"/>
    </row>
    <row r="934" spans="17:39" ht="81.75" customHeight="1">
      <c r="Q934" s="394"/>
      <c r="R934" s="394"/>
      <c r="S934" s="394"/>
      <c r="T934" s="394"/>
      <c r="U934" s="391"/>
      <c r="V934" s="392"/>
      <c r="W934" s="392"/>
      <c r="X934" s="391"/>
      <c r="Y934" s="391"/>
      <c r="Z934" s="391"/>
      <c r="AA934" s="392"/>
      <c r="AB934" s="392"/>
      <c r="AC934" s="391"/>
      <c r="AD934" s="391"/>
      <c r="AE934" s="389"/>
      <c r="AF934" s="395"/>
      <c r="AG934" s="395"/>
      <c r="AH934" s="395"/>
      <c r="AL934" s="396"/>
      <c r="AM934" s="396"/>
    </row>
    <row r="935" spans="17:39" ht="81.75" customHeight="1">
      <c r="Q935" s="394"/>
      <c r="R935" s="394"/>
      <c r="S935" s="394"/>
      <c r="T935" s="394"/>
      <c r="U935" s="391"/>
      <c r="V935" s="392"/>
      <c r="W935" s="392"/>
      <c r="X935" s="391"/>
      <c r="Y935" s="391"/>
      <c r="Z935" s="391"/>
      <c r="AA935" s="392"/>
      <c r="AB935" s="392"/>
      <c r="AC935" s="391"/>
      <c r="AD935" s="391"/>
      <c r="AE935" s="389"/>
      <c r="AF935" s="395"/>
      <c r="AG935" s="395"/>
      <c r="AH935" s="395"/>
      <c r="AL935" s="396"/>
      <c r="AM935" s="396"/>
    </row>
    <row r="936" spans="17:39" ht="81.75" customHeight="1">
      <c r="Q936" s="394"/>
      <c r="R936" s="394"/>
      <c r="S936" s="394"/>
      <c r="T936" s="394"/>
      <c r="U936" s="391"/>
      <c r="V936" s="392"/>
      <c r="W936" s="392"/>
      <c r="X936" s="391"/>
      <c r="Y936" s="391"/>
      <c r="Z936" s="391"/>
      <c r="AA936" s="392"/>
      <c r="AB936" s="392"/>
      <c r="AC936" s="391"/>
      <c r="AD936" s="391"/>
      <c r="AE936" s="389"/>
      <c r="AF936" s="395"/>
      <c r="AG936" s="395"/>
      <c r="AH936" s="395"/>
      <c r="AL936" s="396"/>
      <c r="AM936" s="396"/>
    </row>
    <row r="937" spans="17:39" ht="81.75" customHeight="1">
      <c r="Q937" s="394"/>
      <c r="R937" s="394"/>
      <c r="S937" s="394"/>
      <c r="T937" s="394"/>
      <c r="U937" s="391"/>
      <c r="V937" s="392"/>
      <c r="W937" s="392"/>
      <c r="X937" s="391"/>
      <c r="Y937" s="391"/>
      <c r="Z937" s="391"/>
      <c r="AA937" s="392"/>
      <c r="AB937" s="392"/>
      <c r="AC937" s="391"/>
      <c r="AD937" s="391"/>
      <c r="AE937" s="389"/>
      <c r="AF937" s="395"/>
      <c r="AG937" s="395"/>
      <c r="AH937" s="395"/>
      <c r="AL937" s="396"/>
      <c r="AM937" s="396"/>
    </row>
    <row r="938" spans="17:39" ht="81.75" customHeight="1">
      <c r="Q938" s="394"/>
      <c r="R938" s="394"/>
      <c r="S938" s="394"/>
      <c r="T938" s="394"/>
      <c r="U938" s="391"/>
      <c r="V938" s="392"/>
      <c r="W938" s="392"/>
      <c r="X938" s="391"/>
      <c r="Y938" s="391"/>
      <c r="Z938" s="391"/>
      <c r="AA938" s="392"/>
      <c r="AB938" s="392"/>
      <c r="AC938" s="391"/>
      <c r="AD938" s="391"/>
      <c r="AE938" s="389"/>
      <c r="AF938" s="395"/>
      <c r="AG938" s="395"/>
      <c r="AH938" s="395"/>
      <c r="AL938" s="396"/>
      <c r="AM938" s="396"/>
    </row>
    <row r="939" spans="17:39" ht="81.75" customHeight="1">
      <c r="Q939" s="394"/>
      <c r="R939" s="394"/>
      <c r="S939" s="394"/>
      <c r="T939" s="394"/>
      <c r="U939" s="391"/>
      <c r="V939" s="392"/>
      <c r="W939" s="392"/>
      <c r="X939" s="391"/>
      <c r="Y939" s="391"/>
      <c r="Z939" s="391"/>
      <c r="AA939" s="392"/>
      <c r="AB939" s="392"/>
      <c r="AC939" s="391"/>
      <c r="AD939" s="391"/>
      <c r="AE939" s="389"/>
      <c r="AF939" s="395"/>
      <c r="AG939" s="395"/>
      <c r="AH939" s="395"/>
      <c r="AL939" s="396"/>
      <c r="AM939" s="396"/>
    </row>
    <row r="940" spans="17:39" ht="81.75" customHeight="1">
      <c r="Q940" s="394"/>
      <c r="R940" s="394"/>
      <c r="S940" s="394"/>
      <c r="T940" s="394"/>
      <c r="U940" s="391"/>
      <c r="V940" s="392"/>
      <c r="W940" s="392"/>
      <c r="X940" s="391"/>
      <c r="Y940" s="391"/>
      <c r="Z940" s="391"/>
      <c r="AA940" s="392"/>
      <c r="AB940" s="392"/>
      <c r="AC940" s="391"/>
      <c r="AD940" s="391"/>
      <c r="AE940" s="389"/>
      <c r="AF940" s="395"/>
      <c r="AG940" s="395"/>
      <c r="AH940" s="395"/>
      <c r="AL940" s="396"/>
      <c r="AM940" s="396"/>
    </row>
    <row r="941" spans="17:39" ht="81.75" customHeight="1">
      <c r="Q941" s="394"/>
      <c r="R941" s="394"/>
      <c r="S941" s="394"/>
      <c r="T941" s="394"/>
      <c r="U941" s="391"/>
      <c r="V941" s="392"/>
      <c r="W941" s="392"/>
      <c r="X941" s="391"/>
      <c r="Y941" s="391"/>
      <c r="Z941" s="391"/>
      <c r="AA941" s="392"/>
      <c r="AB941" s="392"/>
      <c r="AC941" s="391"/>
      <c r="AD941" s="391"/>
      <c r="AE941" s="389"/>
      <c r="AF941" s="395"/>
      <c r="AG941" s="395"/>
      <c r="AH941" s="395"/>
      <c r="AL941" s="396"/>
      <c r="AM941" s="396"/>
    </row>
    <row r="942" spans="17:39" ht="81.75" customHeight="1">
      <c r="Q942" s="394"/>
      <c r="R942" s="394"/>
      <c r="S942" s="394"/>
      <c r="T942" s="394"/>
      <c r="U942" s="391"/>
      <c r="V942" s="392"/>
      <c r="W942" s="392"/>
      <c r="X942" s="391"/>
      <c r="Y942" s="391"/>
      <c r="Z942" s="391"/>
      <c r="AA942" s="392"/>
      <c r="AB942" s="392"/>
      <c r="AC942" s="391"/>
      <c r="AD942" s="391"/>
      <c r="AE942" s="389"/>
      <c r="AF942" s="395"/>
      <c r="AG942" s="395"/>
      <c r="AH942" s="395"/>
      <c r="AL942" s="396"/>
      <c r="AM942" s="396"/>
    </row>
    <row r="943" spans="17:39" ht="81.75" customHeight="1">
      <c r="Q943" s="394"/>
      <c r="R943" s="394"/>
      <c r="S943" s="394"/>
      <c r="T943" s="394"/>
      <c r="U943" s="391"/>
      <c r="V943" s="392"/>
      <c r="W943" s="392"/>
      <c r="X943" s="391"/>
      <c r="Y943" s="391"/>
      <c r="Z943" s="391"/>
      <c r="AA943" s="392"/>
      <c r="AB943" s="392"/>
      <c r="AC943" s="391"/>
      <c r="AD943" s="391"/>
      <c r="AE943" s="389"/>
      <c r="AF943" s="395"/>
      <c r="AG943" s="395"/>
      <c r="AH943" s="395"/>
      <c r="AL943" s="396"/>
      <c r="AM943" s="396"/>
    </row>
    <row r="944" spans="17:39" ht="81.75" customHeight="1">
      <c r="Q944" s="394"/>
      <c r="R944" s="394"/>
      <c r="S944" s="394"/>
      <c r="T944" s="394"/>
      <c r="U944" s="391"/>
      <c r="V944" s="392"/>
      <c r="W944" s="392"/>
      <c r="X944" s="391"/>
      <c r="Y944" s="391"/>
      <c r="Z944" s="391"/>
      <c r="AA944" s="392"/>
      <c r="AB944" s="392"/>
      <c r="AC944" s="391"/>
      <c r="AD944" s="391"/>
      <c r="AE944" s="389"/>
      <c r="AF944" s="395"/>
      <c r="AG944" s="395"/>
      <c r="AH944" s="395"/>
      <c r="AL944" s="396"/>
      <c r="AM944" s="396"/>
    </row>
    <row r="945" spans="17:39" ht="81.75" customHeight="1">
      <c r="Q945" s="394"/>
      <c r="R945" s="394"/>
      <c r="S945" s="394"/>
      <c r="T945" s="394"/>
      <c r="U945" s="391"/>
      <c r="V945" s="392"/>
      <c r="W945" s="392"/>
      <c r="X945" s="391"/>
      <c r="Y945" s="391"/>
      <c r="Z945" s="391"/>
      <c r="AA945" s="392"/>
      <c r="AB945" s="392"/>
      <c r="AC945" s="391"/>
      <c r="AD945" s="391"/>
      <c r="AE945" s="389"/>
      <c r="AF945" s="395"/>
      <c r="AG945" s="395"/>
      <c r="AH945" s="395"/>
      <c r="AL945" s="396"/>
      <c r="AM945" s="396"/>
    </row>
    <row r="946" spans="17:39" ht="81.75" customHeight="1">
      <c r="Q946" s="394"/>
      <c r="R946" s="394"/>
      <c r="S946" s="394"/>
      <c r="T946" s="394"/>
      <c r="U946" s="391"/>
      <c r="V946" s="392"/>
      <c r="W946" s="392"/>
      <c r="X946" s="391"/>
      <c r="Y946" s="391"/>
      <c r="Z946" s="391"/>
      <c r="AA946" s="392"/>
      <c r="AB946" s="392"/>
      <c r="AC946" s="391"/>
      <c r="AD946" s="391"/>
      <c r="AE946" s="389"/>
      <c r="AF946" s="395"/>
      <c r="AG946" s="395"/>
      <c r="AH946" s="395"/>
      <c r="AL946" s="396"/>
      <c r="AM946" s="396"/>
    </row>
    <row r="947" spans="17:39" ht="81.75" customHeight="1">
      <c r="Q947" s="394"/>
      <c r="R947" s="394"/>
      <c r="S947" s="394"/>
      <c r="T947" s="394"/>
      <c r="U947" s="391"/>
      <c r="V947" s="392"/>
      <c r="W947" s="392"/>
      <c r="X947" s="391"/>
      <c r="Y947" s="391"/>
      <c r="Z947" s="391"/>
      <c r="AA947" s="392"/>
      <c r="AB947" s="392"/>
      <c r="AC947" s="391"/>
      <c r="AD947" s="391"/>
      <c r="AE947" s="389"/>
      <c r="AF947" s="395"/>
      <c r="AG947" s="395"/>
      <c r="AH947" s="395"/>
      <c r="AL947" s="396"/>
      <c r="AM947" s="396"/>
    </row>
    <row r="948" spans="17:39" ht="81.75" customHeight="1">
      <c r="Q948" s="394"/>
      <c r="R948" s="394"/>
      <c r="S948" s="394"/>
      <c r="T948" s="394"/>
      <c r="U948" s="391"/>
      <c r="V948" s="392"/>
      <c r="W948" s="392"/>
      <c r="X948" s="391"/>
      <c r="Y948" s="391"/>
      <c r="Z948" s="391"/>
      <c r="AA948" s="392"/>
      <c r="AB948" s="392"/>
      <c r="AC948" s="391"/>
      <c r="AD948" s="391"/>
      <c r="AE948" s="389"/>
      <c r="AF948" s="395"/>
      <c r="AG948" s="395"/>
      <c r="AH948" s="395"/>
      <c r="AL948" s="396"/>
      <c r="AM948" s="396"/>
    </row>
    <row r="949" spans="17:39" ht="81.75" customHeight="1">
      <c r="Q949" s="394"/>
      <c r="R949" s="394"/>
      <c r="S949" s="394"/>
      <c r="T949" s="394"/>
      <c r="U949" s="391"/>
      <c r="V949" s="392"/>
      <c r="W949" s="392"/>
      <c r="X949" s="391"/>
      <c r="Y949" s="391"/>
      <c r="Z949" s="391"/>
      <c r="AA949" s="392"/>
      <c r="AB949" s="392"/>
      <c r="AC949" s="391"/>
      <c r="AD949" s="391"/>
      <c r="AE949" s="389"/>
      <c r="AF949" s="395"/>
      <c r="AG949" s="395"/>
      <c r="AH949" s="395"/>
      <c r="AL949" s="396"/>
      <c r="AM949" s="396"/>
    </row>
    <row r="950" spans="17:39" ht="81.75" customHeight="1">
      <c r="Q950" s="394"/>
      <c r="R950" s="394"/>
      <c r="S950" s="394"/>
      <c r="T950" s="394"/>
      <c r="U950" s="391"/>
      <c r="V950" s="392"/>
      <c r="W950" s="392"/>
      <c r="X950" s="391"/>
      <c r="Y950" s="391"/>
      <c r="Z950" s="391"/>
      <c r="AA950" s="392"/>
      <c r="AB950" s="392"/>
      <c r="AC950" s="391"/>
      <c r="AD950" s="391"/>
      <c r="AE950" s="389"/>
      <c r="AF950" s="395"/>
      <c r="AG950" s="395"/>
      <c r="AH950" s="395"/>
      <c r="AL950" s="396"/>
      <c r="AM950" s="396"/>
    </row>
    <row r="951" spans="17:39" ht="81.75" customHeight="1">
      <c r="Q951" s="394"/>
      <c r="R951" s="394"/>
      <c r="S951" s="394"/>
      <c r="T951" s="394"/>
      <c r="U951" s="391"/>
      <c r="V951" s="392"/>
      <c r="W951" s="392"/>
      <c r="X951" s="391"/>
      <c r="Y951" s="391"/>
      <c r="Z951" s="391"/>
      <c r="AA951" s="392"/>
      <c r="AB951" s="392"/>
      <c r="AC951" s="391"/>
      <c r="AD951" s="391"/>
      <c r="AE951" s="389"/>
      <c r="AF951" s="395"/>
      <c r="AG951" s="395"/>
      <c r="AH951" s="395"/>
      <c r="AL951" s="396"/>
      <c r="AM951" s="396"/>
    </row>
    <row r="952" spans="17:39" ht="81.75" customHeight="1">
      <c r="Q952" s="394"/>
      <c r="R952" s="394"/>
      <c r="S952" s="394"/>
      <c r="T952" s="394"/>
      <c r="U952" s="391"/>
      <c r="V952" s="392"/>
      <c r="W952" s="392"/>
      <c r="X952" s="391"/>
      <c r="Y952" s="391"/>
      <c r="Z952" s="391"/>
      <c r="AA952" s="392"/>
      <c r="AB952" s="392"/>
      <c r="AC952" s="391"/>
      <c r="AD952" s="391"/>
      <c r="AE952" s="389"/>
      <c r="AF952" s="395"/>
      <c r="AG952" s="395"/>
      <c r="AH952" s="395"/>
      <c r="AL952" s="396"/>
      <c r="AM952" s="396"/>
    </row>
    <row r="953" spans="17:39" ht="81.75" customHeight="1">
      <c r="Q953" s="394"/>
      <c r="R953" s="394"/>
      <c r="S953" s="394"/>
      <c r="T953" s="394"/>
      <c r="U953" s="391"/>
      <c r="V953" s="392"/>
      <c r="W953" s="392"/>
      <c r="X953" s="391"/>
      <c r="Y953" s="391"/>
      <c r="Z953" s="391"/>
      <c r="AA953" s="392"/>
      <c r="AB953" s="392"/>
      <c r="AC953" s="391"/>
      <c r="AD953" s="391"/>
      <c r="AE953" s="389"/>
      <c r="AF953" s="395"/>
      <c r="AG953" s="395"/>
      <c r="AH953" s="395"/>
      <c r="AL953" s="396"/>
      <c r="AM953" s="396"/>
    </row>
    <row r="954" spans="17:39" ht="81.75" customHeight="1">
      <c r="Q954" s="394"/>
      <c r="R954" s="394"/>
      <c r="S954" s="394"/>
      <c r="T954" s="394"/>
      <c r="U954" s="391"/>
      <c r="V954" s="392"/>
      <c r="W954" s="392"/>
      <c r="X954" s="391"/>
      <c r="Y954" s="391"/>
      <c r="Z954" s="391"/>
      <c r="AA954" s="392"/>
      <c r="AB954" s="392"/>
      <c r="AC954" s="391"/>
      <c r="AD954" s="391"/>
      <c r="AE954" s="389"/>
      <c r="AF954" s="395"/>
      <c r="AG954" s="395"/>
      <c r="AH954" s="395"/>
      <c r="AL954" s="396"/>
      <c r="AM954" s="396"/>
    </row>
    <row r="955" spans="17:39" ht="81.75" customHeight="1">
      <c r="Q955" s="394"/>
      <c r="R955" s="394"/>
      <c r="S955" s="394"/>
      <c r="T955" s="394"/>
      <c r="U955" s="391"/>
      <c r="V955" s="392"/>
      <c r="W955" s="392"/>
      <c r="X955" s="391"/>
      <c r="Y955" s="391"/>
      <c r="Z955" s="391"/>
      <c r="AA955" s="392"/>
      <c r="AB955" s="392"/>
      <c r="AC955" s="391"/>
      <c r="AD955" s="391"/>
      <c r="AE955" s="389"/>
      <c r="AF955" s="395"/>
      <c r="AG955" s="395"/>
      <c r="AH955" s="395"/>
      <c r="AL955" s="396"/>
      <c r="AM955" s="396"/>
    </row>
    <row r="956" spans="17:39" ht="81.75" customHeight="1">
      <c r="Q956" s="394"/>
      <c r="R956" s="394"/>
      <c r="S956" s="394"/>
      <c r="T956" s="394"/>
      <c r="U956" s="391"/>
      <c r="V956" s="392"/>
      <c r="W956" s="392"/>
      <c r="X956" s="391"/>
      <c r="Y956" s="391"/>
      <c r="Z956" s="391"/>
      <c r="AA956" s="392"/>
      <c r="AB956" s="392"/>
      <c r="AC956" s="391"/>
      <c r="AD956" s="391"/>
      <c r="AE956" s="389"/>
      <c r="AF956" s="395"/>
      <c r="AG956" s="395"/>
      <c r="AH956" s="395"/>
      <c r="AL956" s="396"/>
      <c r="AM956" s="396"/>
    </row>
    <row r="957" spans="17:39" ht="81.75" customHeight="1">
      <c r="Q957" s="394"/>
      <c r="R957" s="394"/>
      <c r="S957" s="394"/>
      <c r="T957" s="394"/>
      <c r="U957" s="391"/>
      <c r="V957" s="392"/>
      <c r="W957" s="392"/>
      <c r="X957" s="391"/>
      <c r="Y957" s="391"/>
      <c r="Z957" s="391"/>
      <c r="AA957" s="392"/>
      <c r="AB957" s="392"/>
      <c r="AC957" s="391"/>
      <c r="AD957" s="391"/>
      <c r="AE957" s="389"/>
      <c r="AF957" s="395"/>
      <c r="AG957" s="395"/>
      <c r="AH957" s="395"/>
      <c r="AL957" s="396"/>
      <c r="AM957" s="396"/>
    </row>
    <row r="958" spans="17:39" ht="81.75" customHeight="1">
      <c r="Q958" s="394"/>
      <c r="R958" s="394"/>
      <c r="S958" s="394"/>
      <c r="T958" s="394"/>
      <c r="U958" s="391"/>
      <c r="V958" s="392"/>
      <c r="W958" s="392"/>
      <c r="X958" s="391"/>
      <c r="Y958" s="391"/>
      <c r="Z958" s="391"/>
      <c r="AA958" s="392"/>
      <c r="AB958" s="392"/>
      <c r="AC958" s="391"/>
      <c r="AD958" s="391"/>
      <c r="AE958" s="389"/>
      <c r="AF958" s="395"/>
      <c r="AG958" s="395"/>
      <c r="AH958" s="395"/>
      <c r="AL958" s="396"/>
      <c r="AM958" s="396"/>
    </row>
    <row r="959" spans="17:39" ht="81.75" customHeight="1">
      <c r="Q959" s="394"/>
      <c r="R959" s="394"/>
      <c r="S959" s="394"/>
      <c r="T959" s="394"/>
      <c r="U959" s="391"/>
      <c r="V959" s="392"/>
      <c r="W959" s="392"/>
      <c r="X959" s="391"/>
      <c r="Y959" s="391"/>
      <c r="Z959" s="391"/>
      <c r="AA959" s="392"/>
      <c r="AB959" s="392"/>
      <c r="AC959" s="391"/>
      <c r="AD959" s="391"/>
      <c r="AE959" s="389"/>
      <c r="AF959" s="395"/>
      <c r="AG959" s="395"/>
      <c r="AH959" s="395"/>
      <c r="AL959" s="396"/>
      <c r="AM959" s="396"/>
    </row>
    <row r="960" spans="17:39" ht="81.75" customHeight="1">
      <c r="Q960" s="394"/>
      <c r="R960" s="394"/>
      <c r="S960" s="394"/>
      <c r="T960" s="394"/>
      <c r="U960" s="391"/>
      <c r="V960" s="392"/>
      <c r="W960" s="392"/>
      <c r="X960" s="391"/>
      <c r="Y960" s="391"/>
      <c r="Z960" s="391"/>
      <c r="AA960" s="392"/>
      <c r="AB960" s="392"/>
      <c r="AC960" s="391"/>
      <c r="AD960" s="391"/>
      <c r="AE960" s="389"/>
      <c r="AF960" s="395"/>
      <c r="AG960" s="395"/>
      <c r="AH960" s="395"/>
      <c r="AL960" s="396"/>
      <c r="AM960" s="396"/>
    </row>
    <row r="961" spans="17:39" ht="81.75" customHeight="1">
      <c r="Q961" s="394"/>
      <c r="R961" s="394"/>
      <c r="S961" s="394"/>
      <c r="T961" s="394"/>
      <c r="U961" s="391"/>
      <c r="V961" s="392"/>
      <c r="W961" s="392"/>
      <c r="X961" s="391"/>
      <c r="Y961" s="391"/>
      <c r="Z961" s="391"/>
      <c r="AA961" s="392"/>
      <c r="AB961" s="392"/>
      <c r="AC961" s="391"/>
      <c r="AD961" s="391"/>
      <c r="AE961" s="389"/>
      <c r="AF961" s="395"/>
      <c r="AG961" s="395"/>
      <c r="AH961" s="395"/>
      <c r="AL961" s="396"/>
      <c r="AM961" s="396"/>
    </row>
    <row r="962" spans="17:39" ht="81.75" customHeight="1">
      <c r="Q962" s="394"/>
      <c r="R962" s="394"/>
      <c r="S962" s="394"/>
      <c r="T962" s="394"/>
      <c r="U962" s="391"/>
      <c r="V962" s="392"/>
      <c r="W962" s="392"/>
      <c r="X962" s="391"/>
      <c r="Y962" s="391"/>
      <c r="Z962" s="391"/>
      <c r="AA962" s="392"/>
      <c r="AB962" s="392"/>
      <c r="AC962" s="391"/>
      <c r="AD962" s="391"/>
      <c r="AE962" s="389"/>
      <c r="AF962" s="395"/>
      <c r="AG962" s="395"/>
      <c r="AH962" s="395"/>
      <c r="AL962" s="396"/>
      <c r="AM962" s="396"/>
    </row>
    <row r="963" spans="17:39" ht="81.75" customHeight="1">
      <c r="Q963" s="394"/>
      <c r="R963" s="394"/>
      <c r="S963" s="394"/>
      <c r="T963" s="394"/>
      <c r="U963" s="391"/>
      <c r="V963" s="392"/>
      <c r="W963" s="392"/>
      <c r="X963" s="391"/>
      <c r="Y963" s="391"/>
      <c r="Z963" s="391"/>
      <c r="AA963" s="392"/>
      <c r="AB963" s="392"/>
      <c r="AC963" s="391"/>
      <c r="AD963" s="391"/>
      <c r="AE963" s="389"/>
      <c r="AF963" s="395"/>
      <c r="AG963" s="395"/>
      <c r="AH963" s="395"/>
      <c r="AL963" s="396"/>
      <c r="AM963" s="396"/>
    </row>
    <row r="964" spans="17:39" ht="81.75" customHeight="1">
      <c r="Q964" s="394"/>
      <c r="R964" s="394"/>
      <c r="S964" s="394"/>
      <c r="T964" s="394"/>
      <c r="U964" s="391"/>
      <c r="V964" s="392"/>
      <c r="W964" s="392"/>
      <c r="X964" s="391"/>
      <c r="Y964" s="391"/>
      <c r="Z964" s="391"/>
      <c r="AA964" s="392"/>
      <c r="AB964" s="392"/>
      <c r="AC964" s="391"/>
      <c r="AD964" s="391"/>
      <c r="AE964" s="389"/>
      <c r="AF964" s="395"/>
      <c r="AG964" s="395"/>
      <c r="AH964" s="395"/>
      <c r="AL964" s="396"/>
      <c r="AM964" s="396"/>
    </row>
    <row r="965" spans="17:39" ht="81.75" customHeight="1">
      <c r="Q965" s="394"/>
      <c r="R965" s="394"/>
      <c r="S965" s="394"/>
      <c r="T965" s="394"/>
      <c r="U965" s="391"/>
      <c r="V965" s="392"/>
      <c r="W965" s="392"/>
      <c r="X965" s="391"/>
      <c r="Y965" s="391"/>
      <c r="Z965" s="391"/>
      <c r="AA965" s="392"/>
      <c r="AB965" s="392"/>
      <c r="AC965" s="391"/>
      <c r="AD965" s="391"/>
      <c r="AE965" s="389"/>
      <c r="AF965" s="395"/>
      <c r="AG965" s="395"/>
      <c r="AH965" s="395"/>
      <c r="AL965" s="396"/>
      <c r="AM965" s="396"/>
    </row>
    <row r="966" spans="17:39" ht="81.75" customHeight="1">
      <c r="Q966" s="394"/>
      <c r="R966" s="394"/>
      <c r="S966" s="394"/>
      <c r="T966" s="394"/>
      <c r="U966" s="391"/>
      <c r="V966" s="392"/>
      <c r="W966" s="392"/>
      <c r="X966" s="391"/>
      <c r="Y966" s="391"/>
      <c r="Z966" s="391"/>
      <c r="AA966" s="392"/>
      <c r="AB966" s="392"/>
      <c r="AC966" s="391"/>
      <c r="AD966" s="391"/>
      <c r="AE966" s="389"/>
      <c r="AF966" s="395"/>
      <c r="AG966" s="395"/>
      <c r="AH966" s="395"/>
      <c r="AL966" s="396"/>
      <c r="AM966" s="396"/>
    </row>
    <row r="967" spans="17:39" ht="81.75" customHeight="1">
      <c r="Q967" s="394"/>
      <c r="R967" s="394"/>
      <c r="S967" s="394"/>
      <c r="T967" s="394"/>
      <c r="U967" s="391"/>
      <c r="V967" s="392"/>
      <c r="W967" s="392"/>
      <c r="X967" s="391"/>
      <c r="Y967" s="391"/>
      <c r="Z967" s="391"/>
      <c r="AA967" s="392"/>
      <c r="AB967" s="392"/>
      <c r="AC967" s="391"/>
      <c r="AD967" s="391"/>
      <c r="AE967" s="389"/>
      <c r="AF967" s="395"/>
      <c r="AG967" s="395"/>
      <c r="AH967" s="395"/>
      <c r="AL967" s="396"/>
      <c r="AM967" s="396"/>
    </row>
    <row r="968" spans="17:39" ht="81.75" customHeight="1">
      <c r="Q968" s="394"/>
      <c r="R968" s="394"/>
      <c r="S968" s="394"/>
      <c r="T968" s="394"/>
      <c r="U968" s="391"/>
      <c r="V968" s="392"/>
      <c r="W968" s="392"/>
      <c r="X968" s="391"/>
      <c r="Y968" s="391"/>
      <c r="Z968" s="391"/>
      <c r="AA968" s="392"/>
      <c r="AB968" s="392"/>
      <c r="AC968" s="391"/>
      <c r="AD968" s="391"/>
      <c r="AE968" s="389"/>
      <c r="AF968" s="395"/>
      <c r="AG968" s="395"/>
      <c r="AH968" s="395"/>
      <c r="AL968" s="396"/>
      <c r="AM968" s="396"/>
    </row>
    <row r="969" spans="17:39" ht="81.75" customHeight="1">
      <c r="Q969" s="394"/>
      <c r="R969" s="394"/>
      <c r="S969" s="394"/>
      <c r="T969" s="394"/>
      <c r="U969" s="391"/>
      <c r="V969" s="392"/>
      <c r="W969" s="392"/>
      <c r="X969" s="391"/>
      <c r="Y969" s="391"/>
      <c r="Z969" s="391"/>
      <c r="AA969" s="392"/>
      <c r="AB969" s="392"/>
      <c r="AC969" s="391"/>
      <c r="AD969" s="391"/>
      <c r="AE969" s="389"/>
      <c r="AF969" s="395"/>
      <c r="AG969" s="395"/>
      <c r="AH969" s="395"/>
      <c r="AL969" s="396"/>
      <c r="AM969" s="396"/>
    </row>
    <row r="970" spans="17:39" ht="81.75" customHeight="1">
      <c r="Q970" s="394"/>
      <c r="R970" s="394"/>
      <c r="S970" s="394"/>
      <c r="T970" s="394"/>
      <c r="U970" s="391"/>
      <c r="V970" s="392"/>
      <c r="W970" s="392"/>
      <c r="X970" s="391"/>
      <c r="Y970" s="391"/>
      <c r="Z970" s="391"/>
      <c r="AA970" s="392"/>
      <c r="AB970" s="392"/>
      <c r="AC970" s="391"/>
      <c r="AD970" s="391"/>
      <c r="AE970" s="389"/>
      <c r="AF970" s="395"/>
      <c r="AG970" s="395"/>
      <c r="AH970" s="395"/>
      <c r="AL970" s="396"/>
      <c r="AM970" s="396"/>
    </row>
    <row r="971" spans="17:39" ht="81.75" customHeight="1">
      <c r="Q971" s="394"/>
      <c r="R971" s="394"/>
      <c r="S971" s="394"/>
      <c r="T971" s="394"/>
      <c r="U971" s="391"/>
      <c r="V971" s="392"/>
      <c r="W971" s="392"/>
      <c r="X971" s="391"/>
      <c r="Y971" s="391"/>
      <c r="Z971" s="391"/>
      <c r="AA971" s="392"/>
      <c r="AB971" s="392"/>
      <c r="AC971" s="391"/>
      <c r="AD971" s="391"/>
      <c r="AE971" s="389"/>
      <c r="AF971" s="395"/>
      <c r="AG971" s="395"/>
      <c r="AH971" s="395"/>
      <c r="AL971" s="396"/>
      <c r="AM971" s="396"/>
    </row>
    <row r="972" spans="17:39" ht="81.75" customHeight="1">
      <c r="Q972" s="394"/>
      <c r="R972" s="394"/>
      <c r="S972" s="394"/>
      <c r="T972" s="394"/>
      <c r="U972" s="391"/>
      <c r="V972" s="392"/>
      <c r="W972" s="392"/>
      <c r="X972" s="391"/>
      <c r="Y972" s="391"/>
      <c r="Z972" s="391"/>
      <c r="AA972" s="392"/>
      <c r="AB972" s="392"/>
      <c r="AC972" s="391"/>
      <c r="AD972" s="391"/>
      <c r="AE972" s="389"/>
      <c r="AF972" s="395"/>
      <c r="AG972" s="395"/>
      <c r="AH972" s="395"/>
      <c r="AL972" s="396"/>
      <c r="AM972" s="396"/>
    </row>
    <row r="973" spans="17:39" ht="81.75" customHeight="1">
      <c r="Q973" s="394"/>
      <c r="R973" s="394"/>
      <c r="S973" s="394"/>
      <c r="T973" s="394"/>
      <c r="U973" s="391"/>
      <c r="V973" s="392"/>
      <c r="W973" s="392"/>
      <c r="X973" s="391"/>
      <c r="Y973" s="391"/>
      <c r="Z973" s="391"/>
      <c r="AA973" s="392"/>
      <c r="AB973" s="392"/>
      <c r="AC973" s="391"/>
      <c r="AD973" s="391"/>
      <c r="AE973" s="389"/>
      <c r="AF973" s="395"/>
      <c r="AG973" s="395"/>
      <c r="AH973" s="395"/>
      <c r="AL973" s="396"/>
      <c r="AM973" s="396"/>
    </row>
    <row r="974" spans="17:39" ht="81.75" customHeight="1">
      <c r="Q974" s="394"/>
      <c r="R974" s="394"/>
      <c r="S974" s="394"/>
      <c r="T974" s="394"/>
      <c r="U974" s="391"/>
      <c r="V974" s="392"/>
      <c r="W974" s="392"/>
      <c r="X974" s="391"/>
      <c r="Y974" s="391"/>
      <c r="Z974" s="391"/>
      <c r="AA974" s="392"/>
      <c r="AB974" s="392"/>
      <c r="AC974" s="391"/>
      <c r="AD974" s="391"/>
      <c r="AE974" s="389"/>
      <c r="AF974" s="395"/>
      <c r="AG974" s="395"/>
      <c r="AH974" s="395"/>
      <c r="AL974" s="396"/>
      <c r="AM974" s="396"/>
    </row>
    <row r="975" spans="17:39" ht="81.75" customHeight="1">
      <c r="Q975" s="394"/>
      <c r="R975" s="394"/>
      <c r="S975" s="394"/>
      <c r="T975" s="394"/>
      <c r="U975" s="391"/>
      <c r="V975" s="392"/>
      <c r="W975" s="392"/>
      <c r="X975" s="391"/>
      <c r="Y975" s="391"/>
      <c r="Z975" s="391"/>
      <c r="AA975" s="392"/>
      <c r="AB975" s="392"/>
      <c r="AC975" s="391"/>
      <c r="AD975" s="391"/>
      <c r="AE975" s="389"/>
      <c r="AF975" s="395"/>
      <c r="AG975" s="395"/>
      <c r="AH975" s="395"/>
      <c r="AL975" s="396"/>
      <c r="AM975" s="396"/>
    </row>
    <row r="976" spans="17:39" ht="81.75" customHeight="1">
      <c r="Q976" s="394"/>
      <c r="R976" s="394"/>
      <c r="S976" s="394"/>
      <c r="T976" s="394"/>
      <c r="U976" s="391"/>
      <c r="V976" s="392"/>
      <c r="W976" s="392"/>
      <c r="X976" s="391"/>
      <c r="Y976" s="391"/>
      <c r="Z976" s="391"/>
      <c r="AA976" s="392"/>
      <c r="AB976" s="392"/>
      <c r="AC976" s="391"/>
      <c r="AD976" s="391"/>
      <c r="AE976" s="389"/>
      <c r="AF976" s="395"/>
      <c r="AG976" s="395"/>
      <c r="AH976" s="395"/>
      <c r="AL976" s="396"/>
      <c r="AM976" s="396"/>
    </row>
    <row r="977" spans="17:39" ht="81.75" customHeight="1">
      <c r="Q977" s="394"/>
      <c r="R977" s="394"/>
      <c r="S977" s="394"/>
      <c r="T977" s="394"/>
      <c r="U977" s="391"/>
      <c r="V977" s="392"/>
      <c r="W977" s="392"/>
      <c r="X977" s="391"/>
      <c r="Y977" s="391"/>
      <c r="Z977" s="391"/>
      <c r="AA977" s="392"/>
      <c r="AB977" s="392"/>
      <c r="AC977" s="391"/>
      <c r="AD977" s="391"/>
      <c r="AE977" s="389"/>
      <c r="AF977" s="395"/>
      <c r="AG977" s="395"/>
      <c r="AH977" s="395"/>
      <c r="AL977" s="396"/>
      <c r="AM977" s="396"/>
    </row>
    <row r="978" spans="17:39" ht="81.75" customHeight="1">
      <c r="Q978" s="394"/>
      <c r="R978" s="394"/>
      <c r="S978" s="394"/>
      <c r="T978" s="394"/>
      <c r="U978" s="391"/>
      <c r="V978" s="392"/>
      <c r="W978" s="392"/>
      <c r="X978" s="391"/>
      <c r="Y978" s="391"/>
      <c r="Z978" s="391"/>
      <c r="AA978" s="392"/>
      <c r="AB978" s="392"/>
      <c r="AC978" s="391"/>
      <c r="AD978" s="391"/>
      <c r="AE978" s="389"/>
      <c r="AF978" s="395"/>
      <c r="AG978" s="395"/>
      <c r="AH978" s="395"/>
      <c r="AL978" s="396"/>
      <c r="AM978" s="396"/>
    </row>
    <row r="979" spans="17:39" ht="81.75" customHeight="1">
      <c r="Q979" s="394"/>
      <c r="R979" s="394"/>
      <c r="S979" s="394"/>
      <c r="T979" s="394"/>
      <c r="U979" s="391"/>
      <c r="V979" s="392"/>
      <c r="W979" s="392"/>
      <c r="X979" s="391"/>
      <c r="Y979" s="391"/>
      <c r="Z979" s="391"/>
      <c r="AA979" s="392"/>
      <c r="AB979" s="392"/>
      <c r="AC979" s="391"/>
      <c r="AD979" s="391"/>
      <c r="AE979" s="389"/>
      <c r="AF979" s="395"/>
      <c r="AG979" s="395"/>
      <c r="AH979" s="395"/>
      <c r="AL979" s="396"/>
      <c r="AM979" s="396"/>
    </row>
    <row r="980" spans="17:39" ht="81.75" customHeight="1">
      <c r="Q980" s="394"/>
      <c r="R980" s="394"/>
      <c r="S980" s="394"/>
      <c r="T980" s="394"/>
      <c r="U980" s="391"/>
      <c r="V980" s="392"/>
      <c r="W980" s="392"/>
      <c r="X980" s="391"/>
      <c r="Y980" s="391"/>
      <c r="Z980" s="391"/>
      <c r="AA980" s="392"/>
      <c r="AB980" s="392"/>
      <c r="AC980" s="391"/>
      <c r="AD980" s="391"/>
      <c r="AE980" s="389"/>
      <c r="AF980" s="395"/>
      <c r="AG980" s="395"/>
      <c r="AH980" s="395"/>
      <c r="AL980" s="396"/>
      <c r="AM980" s="396"/>
    </row>
    <row r="981" spans="17:39" ht="81.75" customHeight="1">
      <c r="Q981" s="394"/>
      <c r="R981" s="394"/>
      <c r="S981" s="394"/>
      <c r="T981" s="394"/>
      <c r="U981" s="391"/>
      <c r="V981" s="392"/>
      <c r="W981" s="392"/>
      <c r="X981" s="391"/>
      <c r="Y981" s="391"/>
      <c r="Z981" s="391"/>
      <c r="AA981" s="392"/>
      <c r="AB981" s="392"/>
      <c r="AC981" s="391"/>
      <c r="AD981" s="391"/>
      <c r="AE981" s="389"/>
      <c r="AF981" s="395"/>
      <c r="AG981" s="395"/>
      <c r="AH981" s="395"/>
      <c r="AL981" s="396"/>
      <c r="AM981" s="396"/>
    </row>
    <row r="982" spans="17:39" ht="81.75" customHeight="1">
      <c r="Q982" s="394"/>
      <c r="R982" s="394"/>
      <c r="S982" s="394"/>
      <c r="T982" s="394"/>
      <c r="U982" s="391"/>
      <c r="V982" s="392"/>
      <c r="W982" s="392"/>
      <c r="X982" s="391"/>
      <c r="Y982" s="391"/>
      <c r="Z982" s="391"/>
      <c r="AA982" s="392"/>
      <c r="AB982" s="392"/>
      <c r="AC982" s="391"/>
      <c r="AD982" s="391"/>
      <c r="AE982" s="389"/>
      <c r="AF982" s="395"/>
      <c r="AG982" s="395"/>
      <c r="AH982" s="395"/>
      <c r="AL982" s="396"/>
      <c r="AM982" s="396"/>
    </row>
    <row r="983" spans="17:39" ht="81.75" customHeight="1">
      <c r="Q983" s="394"/>
      <c r="R983" s="394"/>
      <c r="S983" s="394"/>
      <c r="T983" s="394"/>
      <c r="U983" s="391"/>
      <c r="V983" s="392"/>
      <c r="W983" s="392"/>
      <c r="X983" s="391"/>
      <c r="Y983" s="391"/>
      <c r="Z983" s="391"/>
      <c r="AA983" s="392"/>
      <c r="AB983" s="392"/>
      <c r="AC983" s="391"/>
      <c r="AD983" s="391"/>
      <c r="AE983" s="389"/>
      <c r="AF983" s="395"/>
      <c r="AG983" s="395"/>
      <c r="AH983" s="395"/>
      <c r="AL983" s="396"/>
      <c r="AM983" s="396"/>
    </row>
    <row r="984" spans="17:39" ht="81.75" customHeight="1">
      <c r="Q984" s="394"/>
      <c r="R984" s="394"/>
      <c r="S984" s="394"/>
      <c r="T984" s="394"/>
      <c r="U984" s="391"/>
      <c r="V984" s="392"/>
      <c r="W984" s="392"/>
      <c r="X984" s="391"/>
      <c r="Y984" s="391"/>
      <c r="Z984" s="391"/>
      <c r="AA984" s="392"/>
      <c r="AB984" s="392"/>
      <c r="AC984" s="391"/>
      <c r="AD984" s="391"/>
      <c r="AE984" s="389"/>
      <c r="AF984" s="395"/>
      <c r="AG984" s="395"/>
      <c r="AH984" s="395"/>
      <c r="AL984" s="396"/>
      <c r="AM984" s="396"/>
    </row>
    <row r="985" spans="17:39" ht="81.75" customHeight="1">
      <c r="Q985" s="394"/>
      <c r="R985" s="394"/>
      <c r="S985" s="394"/>
      <c r="T985" s="394"/>
      <c r="U985" s="391"/>
      <c r="V985" s="392"/>
      <c r="W985" s="392"/>
      <c r="X985" s="391"/>
      <c r="Y985" s="391"/>
      <c r="Z985" s="391"/>
      <c r="AA985" s="392"/>
      <c r="AB985" s="392"/>
      <c r="AC985" s="391"/>
      <c r="AD985" s="391"/>
      <c r="AE985" s="389"/>
      <c r="AF985" s="395"/>
      <c r="AG985" s="395"/>
      <c r="AH985" s="395"/>
      <c r="AL985" s="396"/>
      <c r="AM985" s="396"/>
    </row>
    <row r="986" spans="17:39" ht="81.75" customHeight="1">
      <c r="Q986" s="394"/>
      <c r="R986" s="394"/>
      <c r="S986" s="394"/>
      <c r="T986" s="394"/>
      <c r="U986" s="391"/>
      <c r="V986" s="392"/>
      <c r="W986" s="392"/>
      <c r="X986" s="391"/>
      <c r="Y986" s="391"/>
      <c r="Z986" s="391"/>
      <c r="AA986" s="392"/>
      <c r="AB986" s="392"/>
      <c r="AC986" s="391"/>
      <c r="AD986" s="391"/>
      <c r="AE986" s="389"/>
      <c r="AF986" s="395"/>
      <c r="AG986" s="395"/>
      <c r="AH986" s="395"/>
      <c r="AL986" s="396"/>
      <c r="AM986" s="396"/>
    </row>
    <row r="987" spans="17:39" ht="81.75" customHeight="1">
      <c r="Q987" s="394"/>
      <c r="R987" s="394"/>
      <c r="S987" s="394"/>
      <c r="T987" s="394"/>
      <c r="U987" s="391"/>
      <c r="V987" s="392"/>
      <c r="W987" s="392"/>
      <c r="X987" s="391"/>
      <c r="Y987" s="391"/>
      <c r="Z987" s="391"/>
      <c r="AA987" s="392"/>
      <c r="AB987" s="392"/>
      <c r="AC987" s="391"/>
      <c r="AD987" s="391"/>
      <c r="AE987" s="389"/>
      <c r="AF987" s="395"/>
      <c r="AG987" s="395"/>
      <c r="AH987" s="395"/>
      <c r="AL987" s="396"/>
      <c r="AM987" s="396"/>
    </row>
    <row r="988" spans="17:39" ht="81.75" customHeight="1">
      <c r="Q988" s="394"/>
      <c r="R988" s="394"/>
      <c r="S988" s="394"/>
      <c r="T988" s="394"/>
      <c r="U988" s="391"/>
      <c r="V988" s="392"/>
      <c r="W988" s="392"/>
      <c r="X988" s="391"/>
      <c r="Y988" s="391"/>
      <c r="Z988" s="391"/>
      <c r="AA988" s="392"/>
      <c r="AB988" s="392"/>
      <c r="AC988" s="391"/>
      <c r="AD988" s="391"/>
      <c r="AE988" s="389"/>
      <c r="AF988" s="395"/>
      <c r="AG988" s="395"/>
      <c r="AH988" s="395"/>
      <c r="AL988" s="396"/>
      <c r="AM988" s="396"/>
    </row>
    <row r="989" spans="17:39" ht="81.75" customHeight="1">
      <c r="Q989" s="394"/>
      <c r="R989" s="394"/>
      <c r="S989" s="394"/>
      <c r="T989" s="394"/>
      <c r="U989" s="391"/>
      <c r="V989" s="392"/>
      <c r="W989" s="392"/>
      <c r="X989" s="391"/>
      <c r="Y989" s="391"/>
      <c r="Z989" s="391"/>
      <c r="AA989" s="392"/>
      <c r="AB989" s="392"/>
      <c r="AC989" s="391"/>
      <c r="AD989" s="391"/>
      <c r="AE989" s="389"/>
      <c r="AF989" s="395"/>
      <c r="AG989" s="395"/>
      <c r="AH989" s="395"/>
      <c r="AL989" s="396"/>
      <c r="AM989" s="396"/>
    </row>
    <row r="990" spans="17:39" ht="81.75" customHeight="1">
      <c r="Q990" s="394"/>
      <c r="R990" s="394"/>
      <c r="S990" s="394"/>
      <c r="T990" s="394"/>
      <c r="U990" s="391"/>
      <c r="V990" s="392"/>
      <c r="W990" s="392"/>
      <c r="X990" s="391"/>
      <c r="Y990" s="391"/>
      <c r="Z990" s="391"/>
      <c r="AA990" s="392"/>
      <c r="AB990" s="392"/>
      <c r="AC990" s="391"/>
      <c r="AD990" s="391"/>
      <c r="AE990" s="389"/>
      <c r="AF990" s="395"/>
      <c r="AG990" s="395"/>
      <c r="AH990" s="395"/>
      <c r="AL990" s="396"/>
      <c r="AM990" s="396"/>
    </row>
    <row r="991" spans="17:39" ht="81.75" customHeight="1">
      <c r="Q991" s="394"/>
      <c r="R991" s="394"/>
      <c r="S991" s="394"/>
      <c r="T991" s="394"/>
      <c r="U991" s="391"/>
      <c r="V991" s="392"/>
      <c r="W991" s="392"/>
      <c r="X991" s="391"/>
      <c r="Y991" s="391"/>
      <c r="Z991" s="391"/>
      <c r="AA991" s="392"/>
      <c r="AB991" s="392"/>
      <c r="AC991" s="391"/>
      <c r="AD991" s="391"/>
      <c r="AE991" s="389"/>
      <c r="AF991" s="395"/>
      <c r="AG991" s="395"/>
      <c r="AH991" s="395"/>
      <c r="AL991" s="396"/>
      <c r="AM991" s="396"/>
    </row>
    <row r="992" spans="17:39" ht="81.75" customHeight="1">
      <c r="Q992" s="394"/>
      <c r="R992" s="394"/>
      <c r="S992" s="394"/>
      <c r="T992" s="394"/>
      <c r="U992" s="391"/>
      <c r="V992" s="392"/>
      <c r="W992" s="392"/>
      <c r="X992" s="391"/>
      <c r="Y992" s="391"/>
      <c r="Z992" s="391"/>
      <c r="AA992" s="392"/>
      <c r="AB992" s="392"/>
      <c r="AC992" s="391"/>
      <c r="AD992" s="391"/>
      <c r="AE992" s="389"/>
      <c r="AF992" s="395"/>
      <c r="AG992" s="395"/>
      <c r="AH992" s="395"/>
      <c r="AL992" s="396"/>
      <c r="AM992" s="396"/>
    </row>
    <row r="993" spans="17:39" ht="81.75" customHeight="1">
      <c r="Q993" s="394"/>
      <c r="R993" s="394"/>
      <c r="S993" s="394"/>
      <c r="T993" s="394"/>
      <c r="U993" s="391"/>
      <c r="V993" s="392"/>
      <c r="W993" s="392"/>
      <c r="X993" s="391"/>
      <c r="Y993" s="391"/>
      <c r="Z993" s="391"/>
      <c r="AA993" s="392"/>
      <c r="AB993" s="392"/>
      <c r="AC993" s="391"/>
      <c r="AD993" s="391"/>
      <c r="AE993" s="389"/>
      <c r="AF993" s="395"/>
      <c r="AG993" s="395"/>
      <c r="AH993" s="395"/>
      <c r="AL993" s="396"/>
      <c r="AM993" s="396"/>
    </row>
    <row r="994" spans="17:39" ht="81.75" customHeight="1">
      <c r="Q994" s="394"/>
      <c r="R994" s="394"/>
      <c r="S994" s="394"/>
      <c r="T994" s="394"/>
      <c r="U994" s="391"/>
      <c r="V994" s="392"/>
      <c r="W994" s="392"/>
      <c r="X994" s="391"/>
      <c r="Y994" s="391"/>
      <c r="Z994" s="391"/>
      <c r="AA994" s="392"/>
      <c r="AB994" s="392"/>
      <c r="AC994" s="391"/>
      <c r="AD994" s="391"/>
      <c r="AE994" s="389"/>
      <c r="AF994" s="395"/>
      <c r="AG994" s="395"/>
      <c r="AH994" s="395"/>
      <c r="AL994" s="396"/>
      <c r="AM994" s="396"/>
    </row>
    <row r="995" spans="17:39" ht="81.75" customHeight="1">
      <c r="Q995" s="394"/>
      <c r="R995" s="394"/>
      <c r="S995" s="394"/>
      <c r="T995" s="394"/>
      <c r="U995" s="391"/>
      <c r="V995" s="392"/>
      <c r="W995" s="392"/>
      <c r="X995" s="391"/>
      <c r="Y995" s="391"/>
      <c r="Z995" s="391"/>
      <c r="AA995" s="392"/>
      <c r="AB995" s="392"/>
      <c r="AC995" s="391"/>
      <c r="AD995" s="391"/>
      <c r="AE995" s="389"/>
      <c r="AF995" s="395"/>
      <c r="AG995" s="395"/>
      <c r="AH995" s="395"/>
      <c r="AL995" s="396"/>
      <c r="AM995" s="396"/>
    </row>
    <row r="996" spans="17:39" ht="81.75" customHeight="1">
      <c r="Q996" s="394"/>
      <c r="R996" s="394"/>
      <c r="S996" s="394"/>
      <c r="T996" s="394"/>
      <c r="U996" s="391"/>
      <c r="V996" s="392"/>
      <c r="W996" s="392"/>
      <c r="X996" s="391"/>
      <c r="Y996" s="391"/>
      <c r="Z996" s="391"/>
      <c r="AA996" s="392"/>
      <c r="AB996" s="392"/>
      <c r="AC996" s="391"/>
      <c r="AD996" s="391"/>
      <c r="AE996" s="389"/>
      <c r="AF996" s="395"/>
      <c r="AG996" s="395"/>
      <c r="AH996" s="395"/>
      <c r="AL996" s="396"/>
      <c r="AM996" s="396"/>
    </row>
    <row r="997" spans="17:39" ht="81.75" customHeight="1">
      <c r="Q997" s="394"/>
      <c r="R997" s="394"/>
      <c r="S997" s="394"/>
      <c r="T997" s="394"/>
      <c r="U997" s="391"/>
      <c r="V997" s="392"/>
      <c r="W997" s="392"/>
      <c r="X997" s="391"/>
      <c r="Y997" s="391"/>
      <c r="Z997" s="391"/>
      <c r="AA997" s="392"/>
      <c r="AB997" s="392"/>
      <c r="AC997" s="391"/>
      <c r="AD997" s="391"/>
      <c r="AE997" s="389"/>
      <c r="AF997" s="395"/>
      <c r="AG997" s="395"/>
      <c r="AH997" s="395"/>
      <c r="AL997" s="396"/>
      <c r="AM997" s="396"/>
    </row>
    <row r="998" spans="17:39" ht="81.75" customHeight="1">
      <c r="Q998" s="394"/>
      <c r="R998" s="394"/>
      <c r="S998" s="394"/>
      <c r="T998" s="394"/>
      <c r="U998" s="391"/>
      <c r="V998" s="392"/>
      <c r="W998" s="392"/>
      <c r="X998" s="391"/>
      <c r="Y998" s="391"/>
      <c r="Z998" s="391"/>
      <c r="AA998" s="392"/>
      <c r="AB998" s="392"/>
      <c r="AC998" s="391"/>
      <c r="AD998" s="391"/>
      <c r="AE998" s="389"/>
      <c r="AF998" s="395"/>
      <c r="AG998" s="395"/>
      <c r="AH998" s="395"/>
      <c r="AL998" s="396"/>
      <c r="AM998" s="396"/>
    </row>
    <row r="999" spans="17:39" ht="81.75" customHeight="1">
      <c r="Q999" s="394"/>
      <c r="R999" s="394"/>
      <c r="S999" s="394"/>
      <c r="T999" s="394"/>
      <c r="U999" s="391"/>
      <c r="V999" s="392"/>
      <c r="W999" s="392"/>
      <c r="X999" s="391"/>
      <c r="Y999" s="391"/>
      <c r="Z999" s="391"/>
      <c r="AA999" s="392"/>
      <c r="AB999" s="392"/>
      <c r="AC999" s="391"/>
      <c r="AD999" s="391"/>
      <c r="AE999" s="389"/>
      <c r="AF999" s="395"/>
      <c r="AG999" s="395"/>
      <c r="AH999" s="395"/>
      <c r="AL999" s="396"/>
      <c r="AM999" s="396"/>
    </row>
    <row r="1000" spans="17:39" ht="81.75" customHeight="1">
      <c r="Q1000" s="394"/>
      <c r="R1000" s="394"/>
      <c r="S1000" s="394"/>
      <c r="T1000" s="394"/>
      <c r="U1000" s="391"/>
      <c r="V1000" s="392"/>
      <c r="W1000" s="392"/>
      <c r="X1000" s="391"/>
      <c r="Y1000" s="391"/>
      <c r="Z1000" s="391"/>
      <c r="AA1000" s="392"/>
      <c r="AB1000" s="392"/>
      <c r="AC1000" s="391"/>
      <c r="AD1000" s="391"/>
      <c r="AE1000" s="389"/>
      <c r="AF1000" s="395"/>
      <c r="AG1000" s="395"/>
      <c r="AH1000" s="395"/>
      <c r="AL1000" s="396"/>
      <c r="AM1000" s="396"/>
    </row>
  </sheetData>
  <autoFilter ref="A2:AR144" xr:uid="{00000000-0009-0000-0000-000006000000}"/>
  <mergeCells count="190">
    <mergeCell ref="X128:Z128"/>
    <mergeCell ref="X131:Z131"/>
    <mergeCell ref="X133:Z133"/>
    <mergeCell ref="X134:Z134"/>
    <mergeCell ref="X136:Z136"/>
    <mergeCell ref="X143:Z143"/>
    <mergeCell ref="X118:Z118"/>
    <mergeCell ref="X119:Z119"/>
    <mergeCell ref="X120:Z120"/>
    <mergeCell ref="X121:Z121"/>
    <mergeCell ref="X123:Z123"/>
    <mergeCell ref="X126:Z126"/>
    <mergeCell ref="X127:Z127"/>
    <mergeCell ref="N106:P106"/>
    <mergeCell ref="N107:P107"/>
    <mergeCell ref="X106:Z106"/>
    <mergeCell ref="X107:Z107"/>
    <mergeCell ref="X108:Z108"/>
    <mergeCell ref="X110:Z110"/>
    <mergeCell ref="X111:Z111"/>
    <mergeCell ref="X112:Z112"/>
    <mergeCell ref="X113:Z113"/>
    <mergeCell ref="N96:P96"/>
    <mergeCell ref="X93:Z93"/>
    <mergeCell ref="X96:Z96"/>
    <mergeCell ref="X97:Z97"/>
    <mergeCell ref="X98:Z98"/>
    <mergeCell ref="X99:Z99"/>
    <mergeCell ref="X100:Z100"/>
    <mergeCell ref="X105:Z105"/>
    <mergeCell ref="N101:P101"/>
    <mergeCell ref="N102:P102"/>
    <mergeCell ref="N103:P103"/>
    <mergeCell ref="N104:P104"/>
    <mergeCell ref="N105:P105"/>
    <mergeCell ref="N139:P139"/>
    <mergeCell ref="N142:P142"/>
    <mergeCell ref="N143:P143"/>
    <mergeCell ref="N127:P127"/>
    <mergeCell ref="N128:P128"/>
    <mergeCell ref="N132:P132"/>
    <mergeCell ref="N133:P133"/>
    <mergeCell ref="N135:P135"/>
    <mergeCell ref="N136:P136"/>
    <mergeCell ref="N137:P137"/>
    <mergeCell ref="N118:P118"/>
    <mergeCell ref="N119:P119"/>
    <mergeCell ref="N120:P120"/>
    <mergeCell ref="N121:P121"/>
    <mergeCell ref="N122:P122"/>
    <mergeCell ref="N124:P124"/>
    <mergeCell ref="N125:P125"/>
    <mergeCell ref="N126:P126"/>
    <mergeCell ref="N138:P138"/>
    <mergeCell ref="X73:Z73"/>
    <mergeCell ref="X81:Z81"/>
    <mergeCell ref="X82:Z82"/>
    <mergeCell ref="N108:P108"/>
    <mergeCell ref="N109:P109"/>
    <mergeCell ref="N114:P114"/>
    <mergeCell ref="N115:P115"/>
    <mergeCell ref="N116:P116"/>
    <mergeCell ref="N117:P117"/>
    <mergeCell ref="X83:Z83"/>
    <mergeCell ref="X84:Z84"/>
    <mergeCell ref="X85:Z85"/>
    <mergeCell ref="X86:Z86"/>
    <mergeCell ref="X87:Z87"/>
    <mergeCell ref="X88:Z88"/>
    <mergeCell ref="N89:P89"/>
    <mergeCell ref="X94:Z94"/>
    <mergeCell ref="X95:Z95"/>
    <mergeCell ref="N90:P90"/>
    <mergeCell ref="N91:P91"/>
    <mergeCell ref="N92:P92"/>
    <mergeCell ref="N93:P93"/>
    <mergeCell ref="N94:P94"/>
    <mergeCell ref="N95:P95"/>
    <mergeCell ref="X57:Z57"/>
    <mergeCell ref="X58:Z58"/>
    <mergeCell ref="X59:Z59"/>
    <mergeCell ref="X64:Z64"/>
    <mergeCell ref="X65:Z65"/>
    <mergeCell ref="X66:Z66"/>
    <mergeCell ref="X69:Z69"/>
    <mergeCell ref="X71:Z71"/>
    <mergeCell ref="X72:Z72"/>
    <mergeCell ref="X49:Z49"/>
    <mergeCell ref="N50:P50"/>
    <mergeCell ref="N51:P51"/>
    <mergeCell ref="N52:P52"/>
    <mergeCell ref="N53:P53"/>
    <mergeCell ref="N54:P54"/>
    <mergeCell ref="X54:Z54"/>
    <mergeCell ref="N55:P55"/>
    <mergeCell ref="N56:P56"/>
    <mergeCell ref="X55:Z55"/>
    <mergeCell ref="X56:Z56"/>
    <mergeCell ref="N40:P40"/>
    <mergeCell ref="X40:Z40"/>
    <mergeCell ref="N41:P41"/>
    <mergeCell ref="N42:P42"/>
    <mergeCell ref="X41:Z41"/>
    <mergeCell ref="X42:Z42"/>
    <mergeCell ref="X43:Z43"/>
    <mergeCell ref="X47:Z47"/>
    <mergeCell ref="X48:Z48"/>
    <mergeCell ref="X31:Z31"/>
    <mergeCell ref="X32:Z32"/>
    <mergeCell ref="X33:Z33"/>
    <mergeCell ref="X34:Z34"/>
    <mergeCell ref="N35:P35"/>
    <mergeCell ref="N36:P36"/>
    <mergeCell ref="N37:P37"/>
    <mergeCell ref="N38:P38"/>
    <mergeCell ref="N39:P39"/>
    <mergeCell ref="X39:Z39"/>
    <mergeCell ref="N71:P71"/>
    <mergeCell ref="N72:P72"/>
    <mergeCell ref="N73:P73"/>
    <mergeCell ref="N74:P74"/>
    <mergeCell ref="N75:P75"/>
    <mergeCell ref="N83:P83"/>
    <mergeCell ref="N84:P84"/>
    <mergeCell ref="N76:P76"/>
    <mergeCell ref="N77:P77"/>
    <mergeCell ref="N78:P78"/>
    <mergeCell ref="N79:P79"/>
    <mergeCell ref="N80:P80"/>
    <mergeCell ref="N81:P81"/>
    <mergeCell ref="N82:P82"/>
    <mergeCell ref="N60:P60"/>
    <mergeCell ref="N61:P61"/>
    <mergeCell ref="N62:P62"/>
    <mergeCell ref="N63:P63"/>
    <mergeCell ref="N64:P64"/>
    <mergeCell ref="N65:P65"/>
    <mergeCell ref="N66:P66"/>
    <mergeCell ref="N69:P69"/>
    <mergeCell ref="N70:P70"/>
    <mergeCell ref="X19:Z19"/>
    <mergeCell ref="N27:P27"/>
    <mergeCell ref="N28:P28"/>
    <mergeCell ref="N29:P29"/>
    <mergeCell ref="N30:P30"/>
    <mergeCell ref="N16:P16"/>
    <mergeCell ref="N17:P17"/>
    <mergeCell ref="N18:P18"/>
    <mergeCell ref="N23:P23"/>
    <mergeCell ref="N24:P24"/>
    <mergeCell ref="N25:P25"/>
    <mergeCell ref="N26:P26"/>
    <mergeCell ref="X20:Z20"/>
    <mergeCell ref="X21:Z21"/>
    <mergeCell ref="X22:Z22"/>
    <mergeCell ref="X27:Z27"/>
    <mergeCell ref="X28:Z28"/>
    <mergeCell ref="X29:Z29"/>
    <mergeCell ref="X30:Z30"/>
    <mergeCell ref="N13:P13"/>
    <mergeCell ref="N14:P14"/>
    <mergeCell ref="N15:P15"/>
    <mergeCell ref="X6:Z6"/>
    <mergeCell ref="X8:Z8"/>
    <mergeCell ref="X10:Z10"/>
    <mergeCell ref="X12:Z12"/>
    <mergeCell ref="X14:Z14"/>
    <mergeCell ref="X18:Z18"/>
    <mergeCell ref="X4:Z4"/>
    <mergeCell ref="N5:P5"/>
    <mergeCell ref="N6:P6"/>
    <mergeCell ref="N7:P7"/>
    <mergeCell ref="N8:P8"/>
    <mergeCell ref="N9:P9"/>
    <mergeCell ref="N10:P10"/>
    <mergeCell ref="N11:P11"/>
    <mergeCell ref="N12:P12"/>
    <mergeCell ref="AF1:AH1"/>
    <mergeCell ref="AI1:AK1"/>
    <mergeCell ref="AL1:AP1"/>
    <mergeCell ref="AO2:AP2"/>
    <mergeCell ref="A1:J1"/>
    <mergeCell ref="K1:M1"/>
    <mergeCell ref="N1:P1"/>
    <mergeCell ref="Q1:T1"/>
    <mergeCell ref="U1:W1"/>
    <mergeCell ref="X1:Z1"/>
    <mergeCell ref="B2:C2"/>
    <mergeCell ref="AA1:AE1"/>
    <mergeCell ref="AD2:AE2"/>
  </mergeCells>
  <hyperlinks>
    <hyperlink ref="M3" r:id="rId1" xr:uid="{00000000-0004-0000-0600-000000000000}"/>
    <hyperlink ref="Q3" r:id="rId2" xr:uid="{00000000-0004-0000-0600-000001000000}"/>
    <hyperlink ref="AH3" r:id="rId3" xr:uid="{00000000-0004-0000-0600-000002000000}"/>
    <hyperlink ref="M4" r:id="rId4" xr:uid="{00000000-0004-0000-0600-000003000000}"/>
    <hyperlink ref="Q4" r:id="rId5" xr:uid="{00000000-0004-0000-0600-000004000000}"/>
    <hyperlink ref="AA5" r:id="rId6" xr:uid="{00000000-0004-0000-0600-000005000000}"/>
    <hyperlink ref="AH6" r:id="rId7" xr:uid="{00000000-0004-0000-0600-000006000000}"/>
    <hyperlink ref="AL6" r:id="rId8" xr:uid="{00000000-0004-0000-0600-000007000000}"/>
    <hyperlink ref="AA7" r:id="rId9" xr:uid="{00000000-0004-0000-0600-000008000000}"/>
    <hyperlink ref="AH7" r:id="rId10" xr:uid="{00000000-0004-0000-0600-000009000000}"/>
    <hyperlink ref="AL8" r:id="rId11" xr:uid="{00000000-0004-0000-0600-00000A000000}"/>
    <hyperlink ref="AA9" r:id="rId12" xr:uid="{00000000-0004-0000-0600-00000B000000}"/>
    <hyperlink ref="AL10" r:id="rId13" xr:uid="{00000000-0004-0000-0600-00000C000000}"/>
    <hyperlink ref="M11" r:id="rId14" xr:uid="{00000000-0004-0000-0600-00000D000000}"/>
    <hyperlink ref="AA11" r:id="rId15" xr:uid="{00000000-0004-0000-0600-00000E000000}"/>
    <hyperlink ref="M12" r:id="rId16" xr:uid="{00000000-0004-0000-0600-00000F000000}"/>
    <hyperlink ref="AL12" r:id="rId17" xr:uid="{00000000-0004-0000-0600-000010000000}"/>
    <hyperlink ref="AA13" r:id="rId18" xr:uid="{00000000-0004-0000-0600-000011000000}"/>
    <hyperlink ref="M14" r:id="rId19" xr:uid="{00000000-0004-0000-0600-000012000000}"/>
    <hyperlink ref="AH14" r:id="rId20" xr:uid="{00000000-0004-0000-0600-000013000000}"/>
    <hyperlink ref="AL14" r:id="rId21" xr:uid="{00000000-0004-0000-0600-000014000000}"/>
    <hyperlink ref="AA17" r:id="rId22" xr:uid="{00000000-0004-0000-0600-000015000000}"/>
    <hyperlink ref="AL18" r:id="rId23" xr:uid="{00000000-0004-0000-0600-000016000000}"/>
    <hyperlink ref="Q34" r:id="rId24" xr:uid="{00000000-0004-0000-0600-000017000000}"/>
    <hyperlink ref="M43" r:id="rId25" xr:uid="{00000000-0004-0000-0600-000018000000}"/>
    <hyperlink ref="M48" r:id="rId26" xr:uid="{00000000-0004-0000-0600-000019000000}"/>
    <hyperlink ref="M49" r:id="rId27" xr:uid="{00000000-0004-0000-0600-00001A000000}"/>
    <hyperlink ref="W50" r:id="rId28" xr:uid="{00000000-0004-0000-0600-00001B000000}"/>
    <hyperlink ref="W51" r:id="rId29" xr:uid="{00000000-0004-0000-0600-00001C000000}"/>
    <hyperlink ref="W52" r:id="rId30" xr:uid="{00000000-0004-0000-0600-00001D000000}"/>
    <hyperlink ref="W53" r:id="rId31" xr:uid="{00000000-0004-0000-0600-00001E000000}"/>
    <hyperlink ref="AH54" r:id="rId32" xr:uid="{00000000-0004-0000-0600-00001F000000}"/>
    <hyperlink ref="AH55" r:id="rId33" xr:uid="{00000000-0004-0000-0600-000020000000}"/>
    <hyperlink ref="AH56" r:id="rId34" xr:uid="{00000000-0004-0000-0600-000021000000}"/>
    <hyperlink ref="Q57" r:id="rId35" xr:uid="{00000000-0004-0000-0600-000022000000}"/>
    <hyperlink ref="Q58" r:id="rId36" xr:uid="{00000000-0004-0000-0600-000023000000}"/>
    <hyperlink ref="Q59" r:id="rId37" xr:uid="{00000000-0004-0000-0600-000024000000}"/>
    <hyperlink ref="AH64" r:id="rId38" xr:uid="{00000000-0004-0000-0600-000025000000}"/>
    <hyperlink ref="W67" r:id="rId39" xr:uid="{00000000-0004-0000-0600-000026000000}"/>
    <hyperlink ref="AH67" r:id="rId40" xr:uid="{00000000-0004-0000-0600-000027000000}"/>
    <hyperlink ref="AH68" r:id="rId41" xr:uid="{00000000-0004-0000-0600-000028000000}"/>
    <hyperlink ref="M69" r:id="rId42" xr:uid="{00000000-0004-0000-0600-000029000000}"/>
    <hyperlink ref="AH71" r:id="rId43" xr:uid="{00000000-0004-0000-0600-00002A000000}"/>
    <hyperlink ref="AH72" r:id="rId44" xr:uid="{00000000-0004-0000-0600-00002B000000}"/>
    <hyperlink ref="Q73" r:id="rId45" xr:uid="{00000000-0004-0000-0600-00002C000000}"/>
    <hyperlink ref="Q74" r:id="rId46" xr:uid="{00000000-0004-0000-0600-00002D000000}"/>
    <hyperlink ref="Q75" r:id="rId47" xr:uid="{00000000-0004-0000-0600-00002E000000}"/>
    <hyperlink ref="Q76" r:id="rId48" xr:uid="{00000000-0004-0000-0600-00002F000000}"/>
    <hyperlink ref="AH81" r:id="rId49" xr:uid="{00000000-0004-0000-0600-000030000000}"/>
    <hyperlink ref="AL81" r:id="rId50" xr:uid="{00000000-0004-0000-0600-000031000000}"/>
    <hyperlink ref="AH82" r:id="rId51" xr:uid="{00000000-0004-0000-0600-000032000000}"/>
    <hyperlink ref="AH83" r:id="rId52" xr:uid="{00000000-0004-0000-0600-000033000000}"/>
    <hyperlink ref="AH84" r:id="rId53" xr:uid="{00000000-0004-0000-0600-000034000000}"/>
    <hyperlink ref="Q85" r:id="rId54" xr:uid="{00000000-0004-0000-0600-000035000000}"/>
    <hyperlink ref="Q86" r:id="rId55" xr:uid="{00000000-0004-0000-0600-000036000000}"/>
    <hyperlink ref="Q87" r:id="rId56" xr:uid="{00000000-0004-0000-0600-000037000000}"/>
    <hyperlink ref="Q88" r:id="rId57" xr:uid="{00000000-0004-0000-0600-000038000000}"/>
    <hyperlink ref="AA89" r:id="rId58" xr:uid="{00000000-0004-0000-0600-000039000000}"/>
    <hyperlink ref="AA90" r:id="rId59" xr:uid="{00000000-0004-0000-0600-00003A000000}"/>
    <hyperlink ref="AA91" r:id="rId60" xr:uid="{00000000-0004-0000-0600-00003B000000}"/>
    <hyperlink ref="AA92" r:id="rId61" xr:uid="{00000000-0004-0000-0600-00003C000000}"/>
    <hyperlink ref="AH92" r:id="rId62" xr:uid="{00000000-0004-0000-0600-00003D000000}"/>
    <hyperlink ref="AH93" r:id="rId63" xr:uid="{00000000-0004-0000-0600-00003E000000}"/>
    <hyperlink ref="AL93" r:id="rId64" xr:uid="{00000000-0004-0000-0600-00003F000000}"/>
    <hyperlink ref="AH94" r:id="rId65" xr:uid="{00000000-0004-0000-0600-000040000000}"/>
    <hyperlink ref="AL94" r:id="rId66" xr:uid="{00000000-0004-0000-0600-000041000000}"/>
    <hyperlink ref="AH95" r:id="rId67" xr:uid="{00000000-0004-0000-0600-000042000000}"/>
    <hyperlink ref="AL95" r:id="rId68" xr:uid="{00000000-0004-0000-0600-000043000000}"/>
    <hyperlink ref="AL96" r:id="rId69" xr:uid="{00000000-0004-0000-0600-000044000000}"/>
    <hyperlink ref="AH105" r:id="rId70" xr:uid="{00000000-0004-0000-0600-000045000000}"/>
    <hyperlink ref="AH106" r:id="rId71" xr:uid="{00000000-0004-0000-0600-000046000000}"/>
    <hyperlink ref="AH107" r:id="rId72" xr:uid="{00000000-0004-0000-0600-000047000000}"/>
    <hyperlink ref="AH118" r:id="rId73" xr:uid="{00000000-0004-0000-0600-000048000000}"/>
    <hyperlink ref="AH119" r:id="rId74" xr:uid="{00000000-0004-0000-0600-000049000000}"/>
    <hyperlink ref="AH120" r:id="rId75" xr:uid="{00000000-0004-0000-0600-00004A000000}"/>
    <hyperlink ref="W122" r:id="rId76" xr:uid="{00000000-0004-0000-0600-00004B000000}"/>
    <hyperlink ref="AH125" r:id="rId77" xr:uid="{00000000-0004-0000-0600-00004C000000}"/>
    <hyperlink ref="M129" r:id="rId78" location="2" xr:uid="{00000000-0004-0000-0600-00004D000000}"/>
    <hyperlink ref="AH129" r:id="rId79" xr:uid="{00000000-0004-0000-0600-00004E000000}"/>
    <hyperlink ref="AH130" r:id="rId80" xr:uid="{00000000-0004-0000-0600-00004F000000}"/>
    <hyperlink ref="AH133" r:id="rId81" xr:uid="{00000000-0004-0000-0600-000050000000}"/>
    <hyperlink ref="AH134" r:id="rId82" location="2" xr:uid="{00000000-0004-0000-0600-000051000000}"/>
    <hyperlink ref="AH136" r:id="rId83" xr:uid="{00000000-0004-0000-0600-000052000000}"/>
    <hyperlink ref="AH143" r:id="rId84" xr:uid="{00000000-0004-0000-0600-000053000000}"/>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1000"/>
  <sheetViews>
    <sheetView showGridLines="0" zoomScale="60" zoomScaleNormal="60" workbookViewId="0">
      <pane xSplit="1" ySplit="2" topLeftCell="F6" activePane="bottomRight" state="frozen"/>
      <selection pane="topRight" activeCell="B1" sqref="B1"/>
      <selection pane="bottomLeft" activeCell="A3" sqref="A3"/>
      <selection pane="bottomRight" activeCell="AB9" sqref="AB9"/>
    </sheetView>
  </sheetViews>
  <sheetFormatPr baseColWidth="10" defaultColWidth="14.42578125" defaultRowHeight="15" customHeight="1"/>
  <cols>
    <col min="1" max="1" width="25.28515625" customWidth="1"/>
    <col min="2" max="2" width="10.28515625" customWidth="1"/>
    <col min="3" max="8" width="25.7109375" customWidth="1"/>
    <col min="9" max="10" width="15.7109375" customWidth="1"/>
    <col min="11" max="11" width="15.7109375" hidden="1" customWidth="1"/>
    <col min="12" max="12" width="45.7109375" hidden="1" customWidth="1"/>
    <col min="13" max="13" width="28.42578125" hidden="1" customWidth="1"/>
    <col min="14" max="15" width="15.7109375" hidden="1" customWidth="1"/>
    <col min="16" max="16" width="38.42578125" hidden="1" customWidth="1"/>
    <col min="17" max="17" width="51.42578125" hidden="1" customWidth="1"/>
    <col min="18" max="18" width="37.28515625" hidden="1" customWidth="1"/>
    <col min="19" max="20" width="15.7109375" hidden="1" customWidth="1"/>
    <col min="21" max="21" width="12.7109375" customWidth="1"/>
    <col min="22" max="26" width="32" customWidth="1"/>
    <col min="27" max="28" width="25.42578125" customWidth="1"/>
    <col min="29" max="30" width="17.7109375" customWidth="1"/>
    <col min="31" max="31" width="7.7109375" customWidth="1"/>
  </cols>
  <sheetData>
    <row r="1" spans="1:33" ht="66.75" customHeight="1">
      <c r="A1" s="485" t="s">
        <v>1549</v>
      </c>
      <c r="B1" s="422"/>
      <c r="C1" s="422"/>
      <c r="D1" s="422"/>
      <c r="E1" s="422"/>
      <c r="F1" s="422"/>
      <c r="G1" s="422"/>
      <c r="H1" s="422"/>
      <c r="I1" s="422"/>
      <c r="J1" s="422"/>
      <c r="K1" s="451" t="s">
        <v>510</v>
      </c>
      <c r="L1" s="447"/>
      <c r="M1" s="448"/>
      <c r="N1" s="452" t="s">
        <v>511</v>
      </c>
      <c r="O1" s="447"/>
      <c r="P1" s="448"/>
      <c r="Q1" s="446" t="s">
        <v>512</v>
      </c>
      <c r="R1" s="447"/>
      <c r="S1" s="447"/>
      <c r="T1" s="448"/>
      <c r="U1" s="451" t="s">
        <v>513</v>
      </c>
      <c r="V1" s="447"/>
      <c r="W1" s="448"/>
      <c r="X1" s="452" t="s">
        <v>514</v>
      </c>
      <c r="Y1" s="447"/>
      <c r="Z1" s="453"/>
      <c r="AA1" s="446" t="s">
        <v>515</v>
      </c>
      <c r="AB1" s="447"/>
      <c r="AC1" s="447"/>
      <c r="AD1" s="447"/>
      <c r="AE1" s="448"/>
      <c r="AF1" s="71">
        <v>44803</v>
      </c>
      <c r="AG1" s="71">
        <v>44925</v>
      </c>
    </row>
    <row r="2" spans="1:33" ht="61.5" customHeight="1">
      <c r="A2" s="166" t="s">
        <v>65</v>
      </c>
      <c r="B2" s="486" t="s">
        <v>66</v>
      </c>
      <c r="C2" s="448"/>
      <c r="D2" s="166" t="s">
        <v>67</v>
      </c>
      <c r="E2" s="167" t="s">
        <v>68</v>
      </c>
      <c r="F2" s="167" t="s">
        <v>69</v>
      </c>
      <c r="G2" s="167" t="s">
        <v>70</v>
      </c>
      <c r="H2" s="166" t="s">
        <v>71</v>
      </c>
      <c r="I2" s="167" t="s">
        <v>72</v>
      </c>
      <c r="J2" s="167" t="s">
        <v>516</v>
      </c>
      <c r="K2" s="168" t="s">
        <v>74</v>
      </c>
      <c r="L2" s="168" t="s">
        <v>75</v>
      </c>
      <c r="M2" s="168" t="s">
        <v>76</v>
      </c>
      <c r="N2" s="169" t="s">
        <v>77</v>
      </c>
      <c r="O2" s="169" t="s">
        <v>78</v>
      </c>
      <c r="P2" s="169" t="s">
        <v>79</v>
      </c>
      <c r="Q2" s="140" t="s">
        <v>80</v>
      </c>
      <c r="R2" s="140" t="s">
        <v>81</v>
      </c>
      <c r="S2" s="140" t="s">
        <v>517</v>
      </c>
      <c r="T2" s="140" t="s">
        <v>83</v>
      </c>
      <c r="U2" s="218" t="s">
        <v>74</v>
      </c>
      <c r="V2" s="218" t="s">
        <v>75</v>
      </c>
      <c r="W2" s="218" t="s">
        <v>76</v>
      </c>
      <c r="X2" s="219" t="s">
        <v>77</v>
      </c>
      <c r="Y2" s="219" t="s">
        <v>78</v>
      </c>
      <c r="Z2" s="219" t="s">
        <v>79</v>
      </c>
      <c r="AA2" s="172" t="s">
        <v>80</v>
      </c>
      <c r="AB2" s="172" t="s">
        <v>81</v>
      </c>
      <c r="AC2" s="172" t="s">
        <v>517</v>
      </c>
      <c r="AD2" s="483" t="s">
        <v>83</v>
      </c>
      <c r="AE2" s="484"/>
    </row>
    <row r="3" spans="1:33" ht="159.75" customHeight="1">
      <c r="A3" s="503" t="s">
        <v>1550</v>
      </c>
      <c r="B3" s="443" t="s">
        <v>85</v>
      </c>
      <c r="C3" s="444" t="s">
        <v>49</v>
      </c>
      <c r="D3" s="443" t="s">
        <v>1551</v>
      </c>
      <c r="E3" s="443" t="s">
        <v>1552</v>
      </c>
      <c r="F3" s="443" t="s">
        <v>1553</v>
      </c>
      <c r="G3" s="443" t="s">
        <v>1554</v>
      </c>
      <c r="H3" s="443" t="s">
        <v>1555</v>
      </c>
      <c r="I3" s="108">
        <v>44621</v>
      </c>
      <c r="J3" s="108">
        <v>44681</v>
      </c>
      <c r="K3" s="87">
        <v>1</v>
      </c>
      <c r="L3" s="89" t="s">
        <v>1556</v>
      </c>
      <c r="M3" s="89" t="s">
        <v>1557</v>
      </c>
      <c r="N3" s="89" t="s">
        <v>139</v>
      </c>
      <c r="O3" s="89" t="s">
        <v>139</v>
      </c>
      <c r="P3" s="89" t="s">
        <v>140</v>
      </c>
      <c r="Q3" s="91" t="s">
        <v>1558</v>
      </c>
      <c r="R3" s="91" t="s">
        <v>1559</v>
      </c>
      <c r="S3" s="89">
        <f t="shared" ref="S3:S9" si="0">IF(J3&lt;=$AF$1,1,0)</f>
        <v>1</v>
      </c>
      <c r="T3" s="90">
        <v>1</v>
      </c>
      <c r="U3" s="397">
        <v>1</v>
      </c>
      <c r="V3" s="89" t="s">
        <v>1560</v>
      </c>
      <c r="W3" s="360"/>
      <c r="X3" s="285" t="s">
        <v>99</v>
      </c>
      <c r="Y3" s="285" t="s">
        <v>99</v>
      </c>
      <c r="Z3" s="313" t="s">
        <v>100</v>
      </c>
      <c r="AA3" s="398" t="s">
        <v>1561</v>
      </c>
      <c r="AB3" s="230" t="s">
        <v>534</v>
      </c>
      <c r="AC3" s="399">
        <v>0</v>
      </c>
      <c r="AD3" s="400">
        <v>0</v>
      </c>
      <c r="AE3" s="97">
        <f t="shared" ref="AE3:AE9" si="1">IF(OR(S3=1,AC3=1),AD3+T3,"")</f>
        <v>1</v>
      </c>
    </row>
    <row r="4" spans="1:33" ht="129" customHeight="1">
      <c r="A4" s="441"/>
      <c r="B4" s="442"/>
      <c r="C4" s="442"/>
      <c r="D4" s="442"/>
      <c r="E4" s="442"/>
      <c r="F4" s="442"/>
      <c r="G4" s="442"/>
      <c r="H4" s="442"/>
      <c r="I4" s="86">
        <v>44805</v>
      </c>
      <c r="J4" s="86">
        <v>44895</v>
      </c>
      <c r="K4" s="89"/>
      <c r="L4" s="89"/>
      <c r="M4" s="89"/>
      <c r="N4" s="455" t="s">
        <v>167</v>
      </c>
      <c r="O4" s="447"/>
      <c r="P4" s="448"/>
      <c r="Q4" s="401"/>
      <c r="R4" s="91"/>
      <c r="S4" s="89">
        <f t="shared" si="0"/>
        <v>0</v>
      </c>
      <c r="T4" s="90">
        <v>0</v>
      </c>
      <c r="U4" s="225">
        <v>1</v>
      </c>
      <c r="V4" s="89" t="s">
        <v>1562</v>
      </c>
      <c r="W4" s="91" t="s">
        <v>1563</v>
      </c>
      <c r="X4" s="285" t="s">
        <v>99</v>
      </c>
      <c r="Y4" s="285" t="s">
        <v>99</v>
      </c>
      <c r="Z4" s="313" t="s">
        <v>100</v>
      </c>
      <c r="AA4" s="402" t="s">
        <v>1564</v>
      </c>
      <c r="AB4" s="205" t="s">
        <v>534</v>
      </c>
      <c r="AC4" s="403">
        <v>1</v>
      </c>
      <c r="AD4" s="239">
        <v>1</v>
      </c>
      <c r="AE4" s="97">
        <f t="shared" si="1"/>
        <v>1</v>
      </c>
    </row>
    <row r="5" spans="1:33" ht="145.5" customHeight="1">
      <c r="A5" s="441"/>
      <c r="B5" s="443" t="s">
        <v>103</v>
      </c>
      <c r="C5" s="444" t="s">
        <v>50</v>
      </c>
      <c r="D5" s="443" t="s">
        <v>1565</v>
      </c>
      <c r="E5" s="443" t="s">
        <v>1566</v>
      </c>
      <c r="F5" s="443" t="s">
        <v>1567</v>
      </c>
      <c r="G5" s="443" t="s">
        <v>1554</v>
      </c>
      <c r="H5" s="443" t="s">
        <v>151</v>
      </c>
      <c r="I5" s="108">
        <v>44621</v>
      </c>
      <c r="J5" s="108">
        <v>44681</v>
      </c>
      <c r="K5" s="87">
        <v>1</v>
      </c>
      <c r="L5" s="89" t="s">
        <v>1568</v>
      </c>
      <c r="M5" s="89" t="s">
        <v>1569</v>
      </c>
      <c r="N5" s="89" t="s">
        <v>139</v>
      </c>
      <c r="O5" s="89" t="s">
        <v>139</v>
      </c>
      <c r="P5" s="89" t="s">
        <v>1570</v>
      </c>
      <c r="Q5" s="177" t="s">
        <v>1571</v>
      </c>
      <c r="R5" s="91" t="s">
        <v>1559</v>
      </c>
      <c r="S5" s="89">
        <f t="shared" si="0"/>
        <v>1</v>
      </c>
      <c r="T5" s="90">
        <v>1</v>
      </c>
      <c r="U5" s="225">
        <v>1</v>
      </c>
      <c r="V5" s="89" t="s">
        <v>1560</v>
      </c>
      <c r="W5" s="91"/>
      <c r="X5" s="285" t="s">
        <v>99</v>
      </c>
      <c r="Y5" s="285" t="s">
        <v>99</v>
      </c>
      <c r="Z5" s="313" t="s">
        <v>100</v>
      </c>
      <c r="AA5" s="404" t="s">
        <v>1561</v>
      </c>
      <c r="AB5" s="93" t="s">
        <v>534</v>
      </c>
      <c r="AC5" s="403">
        <v>0</v>
      </c>
      <c r="AD5" s="239">
        <v>0</v>
      </c>
      <c r="AE5" s="97">
        <f t="shared" si="1"/>
        <v>1</v>
      </c>
    </row>
    <row r="6" spans="1:33" ht="150.75" customHeight="1">
      <c r="A6" s="441"/>
      <c r="B6" s="442"/>
      <c r="C6" s="442"/>
      <c r="D6" s="442"/>
      <c r="E6" s="442"/>
      <c r="F6" s="442"/>
      <c r="G6" s="442"/>
      <c r="H6" s="442"/>
      <c r="I6" s="86">
        <v>44805</v>
      </c>
      <c r="J6" s="86">
        <v>44895</v>
      </c>
      <c r="K6" s="89"/>
      <c r="L6" s="89"/>
      <c r="M6" s="89"/>
      <c r="N6" s="455" t="s">
        <v>167</v>
      </c>
      <c r="O6" s="447"/>
      <c r="P6" s="448"/>
      <c r="Q6" s="91"/>
      <c r="R6" s="91"/>
      <c r="S6" s="89">
        <f t="shared" si="0"/>
        <v>0</v>
      </c>
      <c r="T6" s="90">
        <v>0</v>
      </c>
      <c r="U6" s="225">
        <v>1</v>
      </c>
      <c r="V6" s="89" t="s">
        <v>1572</v>
      </c>
      <c r="W6" s="91" t="s">
        <v>1563</v>
      </c>
      <c r="X6" s="285" t="s">
        <v>99</v>
      </c>
      <c r="Y6" s="285" t="s">
        <v>99</v>
      </c>
      <c r="Z6" s="313" t="s">
        <v>100</v>
      </c>
      <c r="AA6" s="237" t="s">
        <v>1573</v>
      </c>
      <c r="AB6" s="205" t="s">
        <v>534</v>
      </c>
      <c r="AC6" s="403">
        <v>1</v>
      </c>
      <c r="AD6" s="239">
        <v>1</v>
      </c>
      <c r="AE6" s="97">
        <f t="shared" si="1"/>
        <v>1</v>
      </c>
    </row>
    <row r="7" spans="1:33" ht="206.25" customHeight="1">
      <c r="A7" s="441"/>
      <c r="B7" s="83" t="s">
        <v>116</v>
      </c>
      <c r="C7" s="115" t="s">
        <v>51</v>
      </c>
      <c r="D7" s="83" t="s">
        <v>1574</v>
      </c>
      <c r="E7" s="83" t="s">
        <v>1575</v>
      </c>
      <c r="F7" s="83" t="s">
        <v>1576</v>
      </c>
      <c r="G7" s="83" t="s">
        <v>1554</v>
      </c>
      <c r="H7" s="83" t="s">
        <v>151</v>
      </c>
      <c r="I7" s="86">
        <v>44562</v>
      </c>
      <c r="J7" s="86">
        <v>44592</v>
      </c>
      <c r="K7" s="87">
        <v>1</v>
      </c>
      <c r="L7" s="89" t="s">
        <v>1577</v>
      </c>
      <c r="M7" s="89" t="s">
        <v>1578</v>
      </c>
      <c r="N7" s="89" t="s">
        <v>139</v>
      </c>
      <c r="O7" s="89" t="s">
        <v>139</v>
      </c>
      <c r="P7" s="89" t="s">
        <v>1579</v>
      </c>
      <c r="Q7" s="182" t="s">
        <v>1580</v>
      </c>
      <c r="R7" s="91" t="s">
        <v>1559</v>
      </c>
      <c r="S7" s="89">
        <f t="shared" si="0"/>
        <v>1</v>
      </c>
      <c r="T7" s="90">
        <v>1</v>
      </c>
      <c r="U7" s="225">
        <v>1</v>
      </c>
      <c r="V7" s="89" t="s">
        <v>1560</v>
      </c>
      <c r="W7" s="91"/>
      <c r="X7" s="285" t="s">
        <v>99</v>
      </c>
      <c r="Y7" s="285" t="s">
        <v>99</v>
      </c>
      <c r="Z7" s="313" t="s">
        <v>100</v>
      </c>
      <c r="AA7" s="404" t="s">
        <v>1561</v>
      </c>
      <c r="AB7" s="93" t="s">
        <v>534</v>
      </c>
      <c r="AC7" s="403">
        <v>0</v>
      </c>
      <c r="AD7" s="239">
        <v>0</v>
      </c>
      <c r="AE7" s="97">
        <f t="shared" si="1"/>
        <v>1</v>
      </c>
    </row>
    <row r="8" spans="1:33" ht="112.5" customHeight="1">
      <c r="A8" s="441"/>
      <c r="B8" s="443" t="s">
        <v>544</v>
      </c>
      <c r="C8" s="444" t="s">
        <v>52</v>
      </c>
      <c r="D8" s="443" t="s">
        <v>1581</v>
      </c>
      <c r="E8" s="443" t="s">
        <v>1582</v>
      </c>
      <c r="F8" s="443" t="s">
        <v>1583</v>
      </c>
      <c r="G8" s="443" t="s">
        <v>1554</v>
      </c>
      <c r="H8" s="443" t="s">
        <v>151</v>
      </c>
      <c r="I8" s="108">
        <v>44743</v>
      </c>
      <c r="J8" s="108">
        <v>44773</v>
      </c>
      <c r="K8" s="89"/>
      <c r="L8" s="89"/>
      <c r="M8" s="89"/>
      <c r="N8" s="455" t="s">
        <v>167</v>
      </c>
      <c r="O8" s="447"/>
      <c r="P8" s="448"/>
      <c r="Q8" s="91"/>
      <c r="R8" s="91"/>
      <c r="S8" s="89">
        <f t="shared" si="0"/>
        <v>1</v>
      </c>
      <c r="T8" s="90">
        <v>0</v>
      </c>
      <c r="U8" s="225">
        <v>1</v>
      </c>
      <c r="V8" s="91" t="s">
        <v>1560</v>
      </c>
      <c r="W8" s="91"/>
      <c r="X8" s="285" t="s">
        <v>99</v>
      </c>
      <c r="Y8" s="285" t="s">
        <v>99</v>
      </c>
      <c r="Z8" s="313" t="s">
        <v>100</v>
      </c>
      <c r="AA8" s="405" t="s">
        <v>1584</v>
      </c>
      <c r="AB8" s="205" t="s">
        <v>1584</v>
      </c>
      <c r="AC8" s="403">
        <v>0</v>
      </c>
      <c r="AD8" s="239">
        <v>0</v>
      </c>
      <c r="AE8" s="97">
        <f t="shared" si="1"/>
        <v>0</v>
      </c>
    </row>
    <row r="9" spans="1:33" ht="123" customHeight="1">
      <c r="A9" s="442"/>
      <c r="B9" s="442"/>
      <c r="C9" s="442"/>
      <c r="D9" s="442"/>
      <c r="E9" s="442"/>
      <c r="F9" s="442"/>
      <c r="G9" s="442"/>
      <c r="H9" s="442"/>
      <c r="I9" s="108">
        <v>44896</v>
      </c>
      <c r="J9" s="108">
        <v>44915</v>
      </c>
      <c r="K9" s="89"/>
      <c r="L9" s="89"/>
      <c r="M9" s="89"/>
      <c r="N9" s="455" t="s">
        <v>167</v>
      </c>
      <c r="O9" s="447"/>
      <c r="P9" s="448"/>
      <c r="Q9" s="91"/>
      <c r="R9" s="91"/>
      <c r="S9" s="89">
        <f t="shared" si="0"/>
        <v>0</v>
      </c>
      <c r="T9" s="90">
        <v>0</v>
      </c>
      <c r="U9" s="91"/>
      <c r="V9" s="91"/>
      <c r="W9" s="91"/>
      <c r="X9" s="89" t="s">
        <v>212</v>
      </c>
      <c r="Y9" s="89" t="s">
        <v>212</v>
      </c>
      <c r="Z9" s="89" t="s">
        <v>1585</v>
      </c>
      <c r="AA9" s="237" t="s">
        <v>1586</v>
      </c>
      <c r="AB9" s="205" t="s">
        <v>1587</v>
      </c>
      <c r="AC9" s="403">
        <v>1</v>
      </c>
      <c r="AD9" s="239">
        <v>0</v>
      </c>
      <c r="AE9" s="97">
        <f t="shared" si="1"/>
        <v>0</v>
      </c>
    </row>
    <row r="10" spans="1:33" ht="16.5" customHeight="1">
      <c r="A10" s="118" t="s">
        <v>1588</v>
      </c>
      <c r="B10" s="118"/>
      <c r="C10" s="118"/>
      <c r="D10" s="118"/>
      <c r="E10" s="118"/>
      <c r="F10" s="118"/>
      <c r="G10" s="118"/>
      <c r="H10" s="118"/>
      <c r="I10" s="118"/>
      <c r="J10" s="118"/>
      <c r="K10" s="118"/>
      <c r="L10" s="118"/>
      <c r="M10" s="118"/>
      <c r="N10" s="118"/>
      <c r="O10" s="118"/>
      <c r="P10" s="118"/>
      <c r="Q10" s="401"/>
      <c r="R10" s="406" t="s">
        <v>1589</v>
      </c>
      <c r="S10" s="212">
        <f t="shared" ref="S10:T10" si="2">SUM(S3:S9)</f>
        <v>4</v>
      </c>
      <c r="T10" s="212">
        <f t="shared" si="2"/>
        <v>3</v>
      </c>
      <c r="U10" s="118"/>
      <c r="V10" s="118"/>
      <c r="W10" s="118"/>
      <c r="X10" s="118"/>
      <c r="Y10" s="118"/>
      <c r="Z10" s="118"/>
      <c r="AA10" s="131"/>
      <c r="AB10" s="128"/>
      <c r="AC10" s="407">
        <f t="shared" ref="AC10:AD10" si="3">SUM(AC3:AC9)</f>
        <v>3</v>
      </c>
      <c r="AD10" s="407">
        <f t="shared" si="3"/>
        <v>2</v>
      </c>
    </row>
    <row r="11" spans="1:33" ht="16.5" customHeight="1">
      <c r="A11" s="118"/>
      <c r="B11" s="118"/>
      <c r="C11" s="118"/>
      <c r="D11" s="118"/>
      <c r="E11" s="118"/>
      <c r="F11" s="118"/>
      <c r="G11" s="118"/>
      <c r="H11" s="118"/>
      <c r="I11" s="118"/>
      <c r="J11" s="118"/>
      <c r="K11" s="118"/>
      <c r="L11" s="118"/>
      <c r="M11" s="118"/>
      <c r="N11" s="118"/>
      <c r="O11" s="118"/>
      <c r="P11" s="118"/>
      <c r="Q11" s="401"/>
      <c r="R11" s="401"/>
      <c r="S11" s="118"/>
      <c r="T11" s="118"/>
      <c r="U11" s="118"/>
      <c r="V11" s="118"/>
      <c r="W11" s="118"/>
      <c r="X11" s="118"/>
      <c r="Y11" s="118"/>
      <c r="Z11" s="118"/>
      <c r="AA11" s="131"/>
      <c r="AB11" s="128"/>
      <c r="AC11" s="408"/>
      <c r="AD11" s="408"/>
      <c r="AE11" s="82"/>
    </row>
    <row r="12" spans="1:33" ht="16.5" customHeight="1">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31"/>
      <c r="AB12" s="128"/>
      <c r="AC12" s="408">
        <f t="shared" ref="AC12:AE12" si="4">SUM(AC3:AC11)</f>
        <v>6</v>
      </c>
      <c r="AD12" s="408">
        <f t="shared" si="4"/>
        <v>4</v>
      </c>
      <c r="AE12" s="216">
        <f t="shared" si="4"/>
        <v>5</v>
      </c>
    </row>
    <row r="13" spans="1:33" ht="16.5" customHeight="1">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31"/>
      <c r="AB13" s="128"/>
      <c r="AC13" s="407"/>
      <c r="AD13" s="407"/>
    </row>
    <row r="14" spans="1:33" ht="16.5" customHeight="1">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31"/>
      <c r="AB14" s="128"/>
      <c r="AC14" s="407"/>
      <c r="AD14" s="407"/>
    </row>
    <row r="15" spans="1:33" ht="16.5" customHeight="1">
      <c r="A15" s="118"/>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31"/>
      <c r="AB15" s="128"/>
      <c r="AC15" s="407"/>
      <c r="AD15" s="407"/>
    </row>
    <row r="16" spans="1:33" ht="16.5" customHeight="1">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31"/>
      <c r="AB16" s="128"/>
      <c r="AC16" s="407"/>
      <c r="AD16" s="407"/>
    </row>
    <row r="17" spans="1:30" ht="16.5" customHeight="1">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31"/>
      <c r="AB17" s="128"/>
      <c r="AC17" s="407"/>
      <c r="AD17" s="407"/>
    </row>
    <row r="18" spans="1:30" ht="16.5" customHeight="1">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31"/>
      <c r="AB18" s="128"/>
      <c r="AC18" s="407"/>
      <c r="AD18" s="407"/>
    </row>
    <row r="19" spans="1:30" ht="16.5" customHeight="1">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31"/>
      <c r="AB19" s="128"/>
      <c r="AC19" s="407"/>
      <c r="AD19" s="407"/>
    </row>
    <row r="20" spans="1:30" ht="16.5" customHeight="1">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31"/>
      <c r="AB20" s="128"/>
      <c r="AC20" s="407"/>
      <c r="AD20" s="407"/>
    </row>
    <row r="21" spans="1:30" ht="16.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31"/>
      <c r="AB21" s="128"/>
      <c r="AC21" s="118"/>
      <c r="AD21" s="118"/>
    </row>
    <row r="22" spans="1:30" ht="16.5" customHeight="1">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31"/>
      <c r="AB22" s="128"/>
      <c r="AC22" s="118"/>
      <c r="AD22" s="118"/>
    </row>
    <row r="23" spans="1:30" ht="16.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31"/>
      <c r="AB23" s="128"/>
      <c r="AC23" s="118"/>
      <c r="AD23" s="118"/>
    </row>
    <row r="24" spans="1:30" ht="16.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31"/>
      <c r="AB24" s="128"/>
      <c r="AC24" s="118"/>
      <c r="AD24" s="118"/>
    </row>
    <row r="25" spans="1:30" ht="16.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31"/>
      <c r="AB25" s="128"/>
      <c r="AC25" s="118"/>
      <c r="AD25" s="118"/>
    </row>
    <row r="26" spans="1:30" ht="16.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31"/>
      <c r="AB26" s="128"/>
      <c r="AC26" s="118"/>
      <c r="AD26" s="118"/>
    </row>
    <row r="27" spans="1:30" ht="16.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31"/>
      <c r="AB27" s="128"/>
      <c r="AC27" s="118"/>
      <c r="AD27" s="118"/>
    </row>
    <row r="28" spans="1:30" ht="16.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31"/>
      <c r="AB28" s="128"/>
      <c r="AC28" s="118"/>
      <c r="AD28" s="118"/>
    </row>
    <row r="29" spans="1:30" ht="16.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31"/>
      <c r="AB29" s="128"/>
      <c r="AC29" s="118"/>
      <c r="AD29" s="118"/>
    </row>
    <row r="30" spans="1:30" ht="16.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31"/>
      <c r="AB30" s="128"/>
      <c r="AC30" s="118"/>
      <c r="AD30" s="118"/>
    </row>
    <row r="31" spans="1:30" ht="16.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31"/>
      <c r="AB31" s="128"/>
      <c r="AC31" s="118"/>
      <c r="AD31" s="118"/>
    </row>
    <row r="32" spans="1:30" ht="16.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31"/>
      <c r="AB32" s="128"/>
      <c r="AC32" s="118"/>
      <c r="AD32" s="118"/>
    </row>
    <row r="33" spans="1:30" ht="16.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31"/>
      <c r="AB33" s="128"/>
      <c r="AC33" s="118"/>
      <c r="AD33" s="118"/>
    </row>
    <row r="34" spans="1:30" ht="16.5" customHeight="1">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31"/>
      <c r="AB34" s="128"/>
      <c r="AC34" s="118"/>
      <c r="AD34" s="118"/>
    </row>
    <row r="35" spans="1:30" ht="16.5" customHeight="1">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31"/>
      <c r="AB35" s="128"/>
      <c r="AC35" s="118"/>
      <c r="AD35" s="118"/>
    </row>
    <row r="36" spans="1:30" ht="16.5" customHeight="1">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31"/>
      <c r="AB36" s="128"/>
      <c r="AC36" s="118"/>
      <c r="AD36" s="118"/>
    </row>
    <row r="37" spans="1:30" ht="16.5" customHeight="1">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31"/>
      <c r="AB37" s="128"/>
      <c r="AC37" s="118"/>
      <c r="AD37" s="118"/>
    </row>
    <row r="38" spans="1:30" ht="16.5" customHeight="1">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31"/>
      <c r="AB38" s="128"/>
      <c r="AC38" s="118"/>
      <c r="AD38" s="118"/>
    </row>
    <row r="39" spans="1:30" ht="16.5" customHeight="1">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31"/>
      <c r="AB39" s="128"/>
      <c r="AC39" s="118"/>
      <c r="AD39" s="118"/>
    </row>
    <row r="40" spans="1:30" ht="16.5" customHeight="1">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31"/>
      <c r="AB40" s="128"/>
      <c r="AC40" s="118"/>
      <c r="AD40" s="118"/>
    </row>
    <row r="41" spans="1:30" ht="16.5" customHeight="1">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31"/>
      <c r="AB41" s="128"/>
      <c r="AC41" s="118"/>
      <c r="AD41" s="118"/>
    </row>
    <row r="42" spans="1:30" ht="16.5" customHeight="1">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31"/>
      <c r="AB42" s="128"/>
      <c r="AC42" s="118"/>
      <c r="AD42" s="118"/>
    </row>
    <row r="43" spans="1:30" ht="16.5" customHeight="1">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31"/>
      <c r="AB43" s="128"/>
      <c r="AC43" s="118"/>
      <c r="AD43" s="118"/>
    </row>
    <row r="44" spans="1:30" ht="16.5" customHeight="1">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31"/>
      <c r="AB44" s="128"/>
      <c r="AC44" s="118"/>
      <c r="AD44" s="118"/>
    </row>
    <row r="45" spans="1:30" ht="16.5" customHeight="1">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31"/>
      <c r="AB45" s="128"/>
      <c r="AC45" s="118"/>
      <c r="AD45" s="118"/>
    </row>
    <row r="46" spans="1:30" ht="16.5" customHeight="1">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31"/>
      <c r="AB46" s="128"/>
      <c r="AC46" s="118"/>
      <c r="AD46" s="118"/>
    </row>
    <row r="47" spans="1:30" ht="16.5" customHeight="1">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31"/>
      <c r="AB47" s="128"/>
      <c r="AC47" s="118"/>
      <c r="AD47" s="118"/>
    </row>
    <row r="48" spans="1:30" ht="16.5"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31"/>
      <c r="AB48" s="128"/>
      <c r="AC48" s="118"/>
      <c r="AD48" s="118"/>
    </row>
    <row r="49" spans="1:30" ht="16.5" customHeight="1">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31"/>
      <c r="AB49" s="128"/>
      <c r="AC49" s="118"/>
      <c r="AD49" s="118"/>
    </row>
    <row r="50" spans="1:30" ht="16.5" customHeight="1">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31"/>
      <c r="AB50" s="128"/>
      <c r="AC50" s="118"/>
      <c r="AD50" s="118"/>
    </row>
    <row r="51" spans="1:30" ht="16.5" customHeight="1">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31"/>
      <c r="AB51" s="128"/>
      <c r="AC51" s="118"/>
      <c r="AD51" s="118"/>
    </row>
    <row r="52" spans="1:30" ht="16.5" customHeight="1">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31"/>
      <c r="AB52" s="128"/>
      <c r="AC52" s="118"/>
      <c r="AD52" s="118"/>
    </row>
    <row r="53" spans="1:30" ht="16.5" customHeight="1">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31"/>
      <c r="AB53" s="128"/>
      <c r="AC53" s="118"/>
      <c r="AD53" s="118"/>
    </row>
    <row r="54" spans="1:30" ht="16.5" customHeight="1">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31"/>
      <c r="AB54" s="128"/>
      <c r="AC54" s="118"/>
      <c r="AD54" s="118"/>
    </row>
    <row r="55" spans="1:30" ht="16.5" customHeight="1">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31"/>
      <c r="AB55" s="128"/>
      <c r="AC55" s="118"/>
      <c r="AD55" s="118"/>
    </row>
    <row r="56" spans="1:30" ht="16.5" customHeight="1">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31"/>
      <c r="AB56" s="128"/>
      <c r="AC56" s="118"/>
      <c r="AD56" s="118"/>
    </row>
    <row r="57" spans="1:30" ht="16.5" customHeight="1">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31"/>
      <c r="AB57" s="128"/>
      <c r="AC57" s="118"/>
      <c r="AD57" s="118"/>
    </row>
    <row r="58" spans="1:30" ht="16.5" customHeight="1">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31"/>
      <c r="AB58" s="128"/>
      <c r="AC58" s="118"/>
      <c r="AD58" s="118"/>
    </row>
    <row r="59" spans="1:30" ht="16.5" customHeight="1">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31"/>
      <c r="AB59" s="128"/>
      <c r="AC59" s="118"/>
      <c r="AD59" s="118"/>
    </row>
    <row r="60" spans="1:30" ht="16.5" customHeight="1">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31"/>
      <c r="AB60" s="128"/>
      <c r="AC60" s="118"/>
      <c r="AD60" s="118"/>
    </row>
    <row r="61" spans="1:30" ht="16.5"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31"/>
      <c r="AB61" s="128"/>
      <c r="AC61" s="118"/>
      <c r="AD61" s="118"/>
    </row>
    <row r="62" spans="1:30" ht="16.5" customHeight="1">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31"/>
      <c r="AB62" s="128"/>
      <c r="AC62" s="118"/>
      <c r="AD62" s="118"/>
    </row>
    <row r="63" spans="1:30" ht="16.5" customHeight="1">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31"/>
      <c r="AB63" s="128"/>
      <c r="AC63" s="118"/>
      <c r="AD63" s="118"/>
    </row>
    <row r="64" spans="1:30" ht="16.5" customHeight="1">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31"/>
      <c r="AB64" s="128"/>
      <c r="AC64" s="118"/>
      <c r="AD64" s="118"/>
    </row>
    <row r="65" spans="1:30" ht="16.5" customHeight="1">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31"/>
      <c r="AB65" s="128"/>
      <c r="AC65" s="118"/>
      <c r="AD65" s="118"/>
    </row>
    <row r="66" spans="1:30" ht="16.5" customHeight="1">
      <c r="A66" s="118"/>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31"/>
      <c r="AB66" s="128"/>
      <c r="AC66" s="118"/>
      <c r="AD66" s="118"/>
    </row>
    <row r="67" spans="1:30" ht="16.5" customHeight="1">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31"/>
      <c r="AB67" s="128"/>
      <c r="AC67" s="118"/>
      <c r="AD67" s="118"/>
    </row>
    <row r="68" spans="1:30" ht="16.5" customHeight="1">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31"/>
      <c r="AB68" s="128"/>
      <c r="AC68" s="118"/>
      <c r="AD68" s="118"/>
    </row>
    <row r="69" spans="1:30" ht="16.5" customHeight="1">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31"/>
      <c r="AB69" s="128"/>
      <c r="AC69" s="118"/>
      <c r="AD69" s="118"/>
    </row>
    <row r="70" spans="1:30" ht="16.5" customHeight="1">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31"/>
      <c r="AB70" s="128"/>
      <c r="AC70" s="118"/>
      <c r="AD70" s="118"/>
    </row>
    <row r="71" spans="1:30" ht="16.5" customHeight="1">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31"/>
      <c r="AB71" s="128"/>
      <c r="AC71" s="118"/>
      <c r="AD71" s="118"/>
    </row>
    <row r="72" spans="1:30" ht="16.5" customHeight="1">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31"/>
      <c r="AB72" s="128"/>
      <c r="AC72" s="118"/>
      <c r="AD72" s="118"/>
    </row>
    <row r="73" spans="1:30" ht="16.5" customHeight="1">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31"/>
      <c r="AB73" s="128"/>
      <c r="AC73" s="118"/>
      <c r="AD73" s="118"/>
    </row>
    <row r="74" spans="1:30" ht="16.5" customHeight="1">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31"/>
      <c r="AB74" s="128"/>
      <c r="AC74" s="118"/>
      <c r="AD74" s="118"/>
    </row>
    <row r="75" spans="1:30" ht="16.5" customHeight="1">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31"/>
      <c r="AB75" s="128"/>
      <c r="AC75" s="118"/>
      <c r="AD75" s="118"/>
    </row>
    <row r="76" spans="1:30" ht="16.5" customHeight="1">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31"/>
      <c r="AB76" s="128"/>
      <c r="AC76" s="118"/>
      <c r="AD76" s="118"/>
    </row>
    <row r="77" spans="1:30" ht="16.5" customHeight="1">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31"/>
      <c r="AB77" s="128"/>
      <c r="AC77" s="118"/>
      <c r="AD77" s="118"/>
    </row>
    <row r="78" spans="1:30" ht="16.5" customHeight="1">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31"/>
      <c r="AB78" s="128"/>
      <c r="AC78" s="118"/>
      <c r="AD78" s="118"/>
    </row>
    <row r="79" spans="1:30" ht="16.5" customHeight="1">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31"/>
      <c r="AB79" s="128"/>
      <c r="AC79" s="118"/>
      <c r="AD79" s="118"/>
    </row>
    <row r="80" spans="1:30" ht="16.5" customHeight="1">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31"/>
      <c r="AB80" s="128"/>
      <c r="AC80" s="118"/>
      <c r="AD80" s="118"/>
    </row>
    <row r="81" spans="1:30" ht="16.5" customHeight="1">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31"/>
      <c r="AB81" s="128"/>
      <c r="AC81" s="118"/>
      <c r="AD81" s="118"/>
    </row>
    <row r="82" spans="1:30" ht="16.5" customHeight="1">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31"/>
      <c r="AB82" s="128"/>
      <c r="AC82" s="118"/>
      <c r="AD82" s="118"/>
    </row>
    <row r="83" spans="1:30" ht="16.5" customHeight="1">
      <c r="A83" s="118"/>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31"/>
      <c r="AB83" s="128"/>
      <c r="AC83" s="118"/>
      <c r="AD83" s="118"/>
    </row>
    <row r="84" spans="1:30" ht="16.5" customHeight="1">
      <c r="A84" s="118"/>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31"/>
      <c r="AB84" s="128"/>
      <c r="AC84" s="118"/>
      <c r="AD84" s="118"/>
    </row>
    <row r="85" spans="1:30" ht="16.5" customHeight="1">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31"/>
      <c r="AB85" s="128"/>
      <c r="AC85" s="118"/>
      <c r="AD85" s="118"/>
    </row>
    <row r="86" spans="1:30" ht="16.5" customHeight="1">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31"/>
      <c r="AB86" s="128"/>
      <c r="AC86" s="118"/>
      <c r="AD86" s="118"/>
    </row>
    <row r="87" spans="1:30" ht="16.5" customHeight="1">
      <c r="A87" s="118"/>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31"/>
      <c r="AB87" s="128"/>
      <c r="AC87" s="118"/>
      <c r="AD87" s="118"/>
    </row>
    <row r="88" spans="1:30" ht="16.5" customHeight="1">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31"/>
      <c r="AB88" s="128"/>
      <c r="AC88" s="118"/>
      <c r="AD88" s="118"/>
    </row>
    <row r="89" spans="1:30" ht="16.5" customHeight="1">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31"/>
      <c r="AB89" s="128"/>
      <c r="AC89" s="118"/>
      <c r="AD89" s="118"/>
    </row>
    <row r="90" spans="1:30" ht="16.5" customHeight="1">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31"/>
      <c r="AB90" s="128"/>
      <c r="AC90" s="118"/>
      <c r="AD90" s="118"/>
    </row>
    <row r="91" spans="1:30" ht="16.5" customHeight="1">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31"/>
      <c r="AB91" s="128"/>
      <c r="AC91" s="118"/>
      <c r="AD91" s="118"/>
    </row>
    <row r="92" spans="1:30" ht="16.5" customHeight="1">
      <c r="A92" s="118"/>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31"/>
      <c r="AB92" s="128"/>
      <c r="AC92" s="118"/>
      <c r="AD92" s="118"/>
    </row>
    <row r="93" spans="1:30" ht="16.5" customHeight="1">
      <c r="A93" s="118"/>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31"/>
      <c r="AB93" s="128"/>
      <c r="AC93" s="118"/>
      <c r="AD93" s="118"/>
    </row>
    <row r="94" spans="1:30" ht="16.5" customHeight="1">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31"/>
      <c r="AB94" s="128"/>
      <c r="AC94" s="118"/>
      <c r="AD94" s="118"/>
    </row>
    <row r="95" spans="1:30" ht="16.5" customHeight="1">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31"/>
      <c r="AB95" s="128"/>
      <c r="AC95" s="118"/>
      <c r="AD95" s="118"/>
    </row>
    <row r="96" spans="1:30" ht="16.5" customHeight="1">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31"/>
      <c r="AB96" s="128"/>
      <c r="AC96" s="118"/>
      <c r="AD96" s="118"/>
    </row>
    <row r="97" spans="1:30" ht="16.5" customHeight="1">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31"/>
      <c r="AB97" s="128"/>
      <c r="AC97" s="118"/>
      <c r="AD97" s="118"/>
    </row>
    <row r="98" spans="1:30" ht="16.5" customHeight="1">
      <c r="A98" s="118"/>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31"/>
      <c r="AB98" s="128"/>
      <c r="AC98" s="118"/>
      <c r="AD98" s="118"/>
    </row>
    <row r="99" spans="1:30" ht="16.5" customHeight="1">
      <c r="A99" s="118"/>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31"/>
      <c r="AB99" s="128"/>
      <c r="AC99" s="118"/>
      <c r="AD99" s="118"/>
    </row>
    <row r="100" spans="1:30" ht="16.5" customHeight="1">
      <c r="A100" s="118"/>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31"/>
      <c r="AB100" s="128"/>
      <c r="AC100" s="118"/>
      <c r="AD100" s="118"/>
    </row>
    <row r="101" spans="1:30" ht="16.5" customHeight="1">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31"/>
      <c r="AB101" s="128"/>
      <c r="AC101" s="118"/>
      <c r="AD101" s="118"/>
    </row>
    <row r="102" spans="1:30" ht="16.5" customHeight="1">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31"/>
      <c r="AB102" s="128"/>
      <c r="AC102" s="118"/>
      <c r="AD102" s="118"/>
    </row>
    <row r="103" spans="1:30" ht="16.5" customHeight="1">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31"/>
      <c r="AB103" s="128"/>
      <c r="AC103" s="118"/>
      <c r="AD103" s="118"/>
    </row>
    <row r="104" spans="1:30" ht="16.5" customHeight="1">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31"/>
      <c r="AB104" s="128"/>
      <c r="AC104" s="118"/>
      <c r="AD104" s="118"/>
    </row>
    <row r="105" spans="1:30" ht="16.5" customHeight="1">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31"/>
      <c r="AB105" s="128"/>
      <c r="AC105" s="118"/>
      <c r="AD105" s="118"/>
    </row>
    <row r="106" spans="1:30" ht="16.5" customHeight="1">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31"/>
      <c r="AB106" s="128"/>
      <c r="AC106" s="118"/>
      <c r="AD106" s="118"/>
    </row>
    <row r="107" spans="1:30" ht="16.5" customHeight="1">
      <c r="A107" s="118"/>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31"/>
      <c r="AB107" s="128"/>
      <c r="AC107" s="118"/>
      <c r="AD107" s="118"/>
    </row>
    <row r="108" spans="1:30" ht="16.5" customHeight="1">
      <c r="A108" s="118"/>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31"/>
      <c r="AB108" s="128"/>
      <c r="AC108" s="118"/>
      <c r="AD108" s="118"/>
    </row>
    <row r="109" spans="1:30" ht="16.5" customHeight="1">
      <c r="A109" s="118"/>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31"/>
      <c r="AB109" s="128"/>
      <c r="AC109" s="118"/>
      <c r="AD109" s="118"/>
    </row>
    <row r="110" spans="1:30" ht="16.5" customHeight="1">
      <c r="A110" s="118"/>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31"/>
      <c r="AB110" s="128"/>
      <c r="AC110" s="118"/>
      <c r="AD110" s="118"/>
    </row>
    <row r="111" spans="1:30" ht="16.5" customHeight="1">
      <c r="A111" s="118"/>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31"/>
      <c r="AB111" s="128"/>
      <c r="AC111" s="118"/>
      <c r="AD111" s="118"/>
    </row>
    <row r="112" spans="1:30" ht="16.5" customHeight="1">
      <c r="A112" s="118"/>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31"/>
      <c r="AB112" s="128"/>
      <c r="AC112" s="118"/>
      <c r="AD112" s="118"/>
    </row>
    <row r="113" spans="1:30" ht="16.5" customHeight="1">
      <c r="A113" s="118"/>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31"/>
      <c r="AB113" s="128"/>
      <c r="AC113" s="118"/>
      <c r="AD113" s="118"/>
    </row>
    <row r="114" spans="1:30" ht="16.5" customHeight="1">
      <c r="A114" s="118"/>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31"/>
      <c r="AB114" s="128"/>
      <c r="AC114" s="118"/>
      <c r="AD114" s="118"/>
    </row>
    <row r="115" spans="1:30" ht="16.5" customHeight="1">
      <c r="A115" s="118"/>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31"/>
      <c r="AB115" s="128"/>
      <c r="AC115" s="118"/>
      <c r="AD115" s="118"/>
    </row>
    <row r="116" spans="1:30" ht="16.5" customHeight="1">
      <c r="A116" s="118"/>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31"/>
      <c r="AB116" s="128"/>
      <c r="AC116" s="118"/>
      <c r="AD116" s="118"/>
    </row>
    <row r="117" spans="1:30" ht="16.5" customHeight="1">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31"/>
      <c r="AB117" s="128"/>
      <c r="AC117" s="118"/>
      <c r="AD117" s="118"/>
    </row>
    <row r="118" spans="1:30" ht="16.5" customHeight="1">
      <c r="A118" s="118"/>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31"/>
      <c r="AB118" s="128"/>
      <c r="AC118" s="118"/>
      <c r="AD118" s="118"/>
    </row>
    <row r="119" spans="1:30" ht="16.5" customHeight="1">
      <c r="A119" s="118"/>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31"/>
      <c r="AB119" s="128"/>
      <c r="AC119" s="118"/>
      <c r="AD119" s="118"/>
    </row>
    <row r="120" spans="1:30" ht="16.5" customHeight="1">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31"/>
      <c r="AB120" s="128"/>
      <c r="AC120" s="118"/>
      <c r="AD120" s="118"/>
    </row>
    <row r="121" spans="1:30" ht="16.5" customHeight="1">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31"/>
      <c r="AB121" s="128"/>
      <c r="AC121" s="118"/>
      <c r="AD121" s="118"/>
    </row>
    <row r="122" spans="1:30" ht="16.5" customHeight="1">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31"/>
      <c r="AB122" s="128"/>
      <c r="AC122" s="118"/>
      <c r="AD122" s="118"/>
    </row>
    <row r="123" spans="1:30" ht="16.5" customHeight="1">
      <c r="A123" s="118"/>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31"/>
      <c r="AB123" s="128"/>
      <c r="AC123" s="118"/>
      <c r="AD123" s="118"/>
    </row>
    <row r="124" spans="1:30" ht="16.5" customHeight="1">
      <c r="A124" s="118"/>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31"/>
      <c r="AB124" s="128"/>
      <c r="AC124" s="118"/>
      <c r="AD124" s="118"/>
    </row>
    <row r="125" spans="1:30" ht="16.5" customHeight="1">
      <c r="A125" s="118"/>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31"/>
      <c r="AB125" s="128"/>
      <c r="AC125" s="118"/>
      <c r="AD125" s="118"/>
    </row>
    <row r="126" spans="1:30" ht="16.5" customHeight="1">
      <c r="A126" s="118"/>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31"/>
      <c r="AB126" s="128"/>
      <c r="AC126" s="118"/>
      <c r="AD126" s="118"/>
    </row>
    <row r="127" spans="1:30" ht="16.5" customHeight="1">
      <c r="A127" s="118"/>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31"/>
      <c r="AB127" s="128"/>
      <c r="AC127" s="118"/>
      <c r="AD127" s="118"/>
    </row>
    <row r="128" spans="1:30" ht="16.5" customHeight="1">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31"/>
      <c r="AB128" s="128"/>
      <c r="AC128" s="118"/>
      <c r="AD128" s="118"/>
    </row>
    <row r="129" spans="1:30" ht="16.5" customHeight="1">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31"/>
      <c r="AB129" s="128"/>
      <c r="AC129" s="118"/>
      <c r="AD129" s="118"/>
    </row>
    <row r="130" spans="1:30" ht="16.5" customHeight="1">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31"/>
      <c r="AB130" s="128"/>
      <c r="AC130" s="118"/>
      <c r="AD130" s="118"/>
    </row>
    <row r="131" spans="1:30" ht="16.5" customHeight="1">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31"/>
      <c r="AB131" s="128"/>
      <c r="AC131" s="118"/>
      <c r="AD131" s="118"/>
    </row>
    <row r="132" spans="1:30" ht="16.5" customHeight="1">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31"/>
      <c r="AB132" s="128"/>
      <c r="AC132" s="118"/>
      <c r="AD132" s="118"/>
    </row>
    <row r="133" spans="1:30" ht="16.5" customHeight="1">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31"/>
      <c r="AB133" s="128"/>
      <c r="AC133" s="118"/>
      <c r="AD133" s="118"/>
    </row>
    <row r="134" spans="1:30" ht="16.5" customHeight="1">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31"/>
      <c r="AB134" s="128"/>
      <c r="AC134" s="118"/>
      <c r="AD134" s="118"/>
    </row>
    <row r="135" spans="1:30" ht="16.5" customHeight="1">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31"/>
      <c r="AB135" s="128"/>
      <c r="AC135" s="118"/>
      <c r="AD135" s="118"/>
    </row>
    <row r="136" spans="1:30" ht="16.5" customHeight="1">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31"/>
      <c r="AB136" s="128"/>
      <c r="AC136" s="118"/>
      <c r="AD136" s="118"/>
    </row>
    <row r="137" spans="1:30" ht="16.5" customHeigh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31"/>
      <c r="AB137" s="128"/>
      <c r="AC137" s="118"/>
      <c r="AD137" s="118"/>
    </row>
    <row r="138" spans="1:30" ht="16.5" customHeight="1">
      <c r="A138" s="118"/>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31"/>
      <c r="AB138" s="128"/>
      <c r="AC138" s="118"/>
      <c r="AD138" s="118"/>
    </row>
    <row r="139" spans="1:30" ht="16.5" customHeight="1">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31"/>
      <c r="AB139" s="128"/>
      <c r="AC139" s="118"/>
      <c r="AD139" s="118"/>
    </row>
    <row r="140" spans="1:30" ht="16.5" customHeight="1">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31"/>
      <c r="AB140" s="128"/>
      <c r="AC140" s="118"/>
      <c r="AD140" s="118"/>
    </row>
    <row r="141" spans="1:30" ht="16.5" customHeight="1">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31"/>
      <c r="AB141" s="128"/>
      <c r="AC141" s="118"/>
      <c r="AD141" s="118"/>
    </row>
    <row r="142" spans="1:30" ht="16.5" customHeight="1">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31"/>
      <c r="AB142" s="128"/>
      <c r="AC142" s="118"/>
      <c r="AD142" s="118"/>
    </row>
    <row r="143" spans="1:30" ht="16.5" customHeight="1">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31"/>
      <c r="AB143" s="128"/>
      <c r="AC143" s="118"/>
      <c r="AD143" s="118"/>
    </row>
    <row r="144" spans="1:30" ht="16.5" customHeight="1">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31"/>
      <c r="AB144" s="128"/>
      <c r="AC144" s="118"/>
      <c r="AD144" s="118"/>
    </row>
    <row r="145" spans="1:30" ht="16.5" customHeight="1">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31"/>
      <c r="AB145" s="128"/>
      <c r="AC145" s="118"/>
      <c r="AD145" s="118"/>
    </row>
    <row r="146" spans="1:30" ht="16.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31"/>
      <c r="AB146" s="128"/>
      <c r="AC146" s="118"/>
      <c r="AD146" s="118"/>
    </row>
    <row r="147" spans="1:30" ht="16.5" customHeight="1">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31"/>
      <c r="AB147" s="128"/>
      <c r="AC147" s="118"/>
      <c r="AD147" s="118"/>
    </row>
    <row r="148" spans="1:30" ht="16.5" customHeight="1">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31"/>
      <c r="AB148" s="128"/>
      <c r="AC148" s="118"/>
      <c r="AD148" s="118"/>
    </row>
    <row r="149" spans="1:30" ht="16.5" customHeight="1">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31"/>
      <c r="AB149" s="128"/>
      <c r="AC149" s="118"/>
      <c r="AD149" s="118"/>
    </row>
    <row r="150" spans="1:30" ht="16.5" customHeight="1">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31"/>
      <c r="AB150" s="128"/>
      <c r="AC150" s="118"/>
      <c r="AD150" s="118"/>
    </row>
    <row r="151" spans="1:30" ht="16.5" customHeight="1">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31"/>
      <c r="AB151" s="128"/>
      <c r="AC151" s="118"/>
      <c r="AD151" s="118"/>
    </row>
    <row r="152" spans="1:30" ht="16.5" customHeight="1">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31"/>
      <c r="AB152" s="128"/>
      <c r="AC152" s="118"/>
      <c r="AD152" s="118"/>
    </row>
    <row r="153" spans="1:30" ht="16.5" customHeight="1">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31"/>
      <c r="AB153" s="128"/>
      <c r="AC153" s="118"/>
      <c r="AD153" s="118"/>
    </row>
    <row r="154" spans="1:30" ht="16.5" customHeight="1">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31"/>
      <c r="AB154" s="128"/>
      <c r="AC154" s="118"/>
      <c r="AD154" s="118"/>
    </row>
    <row r="155" spans="1:30" ht="16.5" customHeight="1">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31"/>
      <c r="AB155" s="128"/>
      <c r="AC155" s="118"/>
      <c r="AD155" s="118"/>
    </row>
    <row r="156" spans="1:30" ht="16.5" customHeight="1">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31"/>
      <c r="AB156" s="128"/>
      <c r="AC156" s="118"/>
      <c r="AD156" s="118"/>
    </row>
    <row r="157" spans="1:30" ht="16.5" customHeight="1">
      <c r="A157" s="118"/>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31"/>
      <c r="AB157" s="128"/>
      <c r="AC157" s="118"/>
      <c r="AD157" s="118"/>
    </row>
    <row r="158" spans="1:30" ht="16.5" customHeight="1">
      <c r="A158" s="118"/>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31"/>
      <c r="AB158" s="128"/>
      <c r="AC158" s="118"/>
      <c r="AD158" s="118"/>
    </row>
    <row r="159" spans="1:30" ht="16.5" customHeight="1">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31"/>
      <c r="AB159" s="128"/>
      <c r="AC159" s="118"/>
      <c r="AD159" s="118"/>
    </row>
    <row r="160" spans="1:30" ht="16.5" customHeight="1">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31"/>
      <c r="AB160" s="128"/>
      <c r="AC160" s="118"/>
      <c r="AD160" s="118"/>
    </row>
    <row r="161" spans="1:30" ht="16.5" customHeight="1">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31"/>
      <c r="AB161" s="128"/>
      <c r="AC161" s="118"/>
      <c r="AD161" s="118"/>
    </row>
    <row r="162" spans="1:30" ht="16.5" customHeight="1">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31"/>
      <c r="AB162" s="128"/>
      <c r="AC162" s="118"/>
      <c r="AD162" s="118"/>
    </row>
    <row r="163" spans="1:30" ht="16.5" customHeight="1">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31"/>
      <c r="AB163" s="128"/>
      <c r="AC163" s="118"/>
      <c r="AD163" s="118"/>
    </row>
    <row r="164" spans="1:30" ht="16.5" customHeight="1">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31"/>
      <c r="AB164" s="128"/>
      <c r="AC164" s="118"/>
      <c r="AD164" s="118"/>
    </row>
    <row r="165" spans="1:30" ht="16.5" customHeight="1">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31"/>
      <c r="AB165" s="128"/>
      <c r="AC165" s="118"/>
      <c r="AD165" s="118"/>
    </row>
    <row r="166" spans="1:30" ht="16.5" customHeight="1">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31"/>
      <c r="AB166" s="128"/>
      <c r="AC166" s="118"/>
      <c r="AD166" s="118"/>
    </row>
    <row r="167" spans="1:30" ht="16.5" customHeight="1">
      <c r="A167" s="118"/>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31"/>
      <c r="AB167" s="128"/>
      <c r="AC167" s="118"/>
      <c r="AD167" s="118"/>
    </row>
    <row r="168" spans="1:30" ht="16.5" customHeight="1">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31"/>
      <c r="AB168" s="128"/>
      <c r="AC168" s="118"/>
      <c r="AD168" s="118"/>
    </row>
    <row r="169" spans="1:30" ht="16.5" customHeight="1">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31"/>
      <c r="AB169" s="128"/>
      <c r="AC169" s="118"/>
      <c r="AD169" s="118"/>
    </row>
    <row r="170" spans="1:30" ht="16.5" customHeight="1">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31"/>
      <c r="AB170" s="128"/>
      <c r="AC170" s="118"/>
      <c r="AD170" s="118"/>
    </row>
    <row r="171" spans="1:30" ht="16.5" customHeight="1">
      <c r="A171" s="118"/>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31"/>
      <c r="AB171" s="128"/>
      <c r="AC171" s="118"/>
      <c r="AD171" s="118"/>
    </row>
    <row r="172" spans="1:30" ht="16.5" customHeight="1">
      <c r="A172" s="118"/>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31"/>
      <c r="AB172" s="128"/>
      <c r="AC172" s="118"/>
      <c r="AD172" s="118"/>
    </row>
    <row r="173" spans="1:30" ht="16.5" customHeight="1">
      <c r="A173" s="118"/>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31"/>
      <c r="AB173" s="128"/>
      <c r="AC173" s="118"/>
      <c r="AD173" s="118"/>
    </row>
    <row r="174" spans="1:30" ht="16.5" customHeight="1">
      <c r="A174" s="118"/>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31"/>
      <c r="AB174" s="128"/>
      <c r="AC174" s="118"/>
      <c r="AD174" s="118"/>
    </row>
    <row r="175" spans="1:30" ht="16.5" customHeight="1">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31"/>
      <c r="AB175" s="128"/>
      <c r="AC175" s="118"/>
      <c r="AD175" s="118"/>
    </row>
    <row r="176" spans="1:30" ht="16.5" customHeight="1">
      <c r="A176" s="118"/>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31"/>
      <c r="AB176" s="128"/>
      <c r="AC176" s="118"/>
      <c r="AD176" s="118"/>
    </row>
    <row r="177" spans="1:30" ht="16.5" customHeight="1">
      <c r="A177" s="118"/>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31"/>
      <c r="AB177" s="128"/>
      <c r="AC177" s="118"/>
      <c r="AD177" s="118"/>
    </row>
    <row r="178" spans="1:30" ht="16.5" customHeight="1">
      <c r="A178" s="118"/>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31"/>
      <c r="AB178" s="128"/>
      <c r="AC178" s="118"/>
      <c r="AD178" s="118"/>
    </row>
    <row r="179" spans="1:30" ht="16.5" customHeight="1">
      <c r="A179" s="118"/>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31"/>
      <c r="AB179" s="128"/>
      <c r="AC179" s="118"/>
      <c r="AD179" s="118"/>
    </row>
    <row r="180" spans="1:30" ht="16.5" customHeight="1">
      <c r="A180" s="118"/>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31"/>
      <c r="AB180" s="128"/>
      <c r="AC180" s="118"/>
      <c r="AD180" s="118"/>
    </row>
    <row r="181" spans="1:30" ht="16.5" customHeight="1">
      <c r="A181" s="118"/>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31"/>
      <c r="AB181" s="128"/>
      <c r="AC181" s="118"/>
      <c r="AD181" s="118"/>
    </row>
    <row r="182" spans="1:30" ht="16.5" customHeight="1">
      <c r="A182" s="118"/>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31"/>
      <c r="AB182" s="128"/>
      <c r="AC182" s="118"/>
      <c r="AD182" s="118"/>
    </row>
    <row r="183" spans="1:30" ht="16.5" customHeight="1">
      <c r="A183" s="118"/>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31"/>
      <c r="AB183" s="128"/>
      <c r="AC183" s="118"/>
      <c r="AD183" s="118"/>
    </row>
    <row r="184" spans="1:30" ht="16.5" customHeight="1">
      <c r="A184" s="118"/>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31"/>
      <c r="AB184" s="128"/>
      <c r="AC184" s="118"/>
      <c r="AD184" s="118"/>
    </row>
    <row r="185" spans="1:30" ht="16.5" customHeight="1">
      <c r="A185" s="118"/>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31"/>
      <c r="AB185" s="128"/>
      <c r="AC185" s="118"/>
      <c r="AD185" s="118"/>
    </row>
    <row r="186" spans="1:30" ht="16.5" customHeight="1">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31"/>
      <c r="AB186" s="128"/>
      <c r="AC186" s="118"/>
      <c r="AD186" s="118"/>
    </row>
    <row r="187" spans="1:30" ht="16.5" customHeight="1">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31"/>
      <c r="AB187" s="128"/>
      <c r="AC187" s="118"/>
      <c r="AD187" s="118"/>
    </row>
    <row r="188" spans="1:30" ht="16.5" customHeight="1">
      <c r="A188" s="118"/>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31"/>
      <c r="AB188" s="128"/>
      <c r="AC188" s="118"/>
      <c r="AD188" s="118"/>
    </row>
    <row r="189" spans="1:30" ht="16.5" customHeight="1">
      <c r="A189" s="118"/>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31"/>
      <c r="AB189" s="128"/>
      <c r="AC189" s="118"/>
      <c r="AD189" s="118"/>
    </row>
    <row r="190" spans="1:30" ht="16.5" customHeight="1">
      <c r="A190" s="118"/>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31"/>
      <c r="AB190" s="128"/>
      <c r="AC190" s="118"/>
      <c r="AD190" s="118"/>
    </row>
    <row r="191" spans="1:30" ht="16.5" customHeight="1">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31"/>
      <c r="AB191" s="128"/>
      <c r="AC191" s="118"/>
      <c r="AD191" s="118"/>
    </row>
    <row r="192" spans="1:30" ht="16.5" customHeight="1">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31"/>
      <c r="AB192" s="128"/>
      <c r="AC192" s="118"/>
      <c r="AD192" s="118"/>
    </row>
    <row r="193" spans="1:30" ht="16.5" customHeight="1">
      <c r="A193" s="118"/>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31"/>
      <c r="AB193" s="128"/>
      <c r="AC193" s="118"/>
      <c r="AD193" s="118"/>
    </row>
    <row r="194" spans="1:30" ht="16.5" customHeight="1">
      <c r="A194" s="118"/>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31"/>
      <c r="AB194" s="128"/>
      <c r="AC194" s="118"/>
      <c r="AD194" s="118"/>
    </row>
    <row r="195" spans="1:30" ht="16.5" customHeight="1">
      <c r="A195" s="118"/>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31"/>
      <c r="AB195" s="128"/>
      <c r="AC195" s="118"/>
      <c r="AD195" s="118"/>
    </row>
    <row r="196" spans="1:30" ht="16.5" customHeight="1">
      <c r="A196" s="118"/>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31"/>
      <c r="AB196" s="128"/>
      <c r="AC196" s="118"/>
      <c r="AD196" s="118"/>
    </row>
    <row r="197" spans="1:30" ht="16.5" customHeight="1">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31"/>
      <c r="AB197" s="128"/>
      <c r="AC197" s="118"/>
      <c r="AD197" s="118"/>
    </row>
    <row r="198" spans="1:30" ht="16.5" customHeight="1">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31"/>
      <c r="AB198" s="128"/>
      <c r="AC198" s="118"/>
      <c r="AD198" s="118"/>
    </row>
    <row r="199" spans="1:30" ht="16.5" customHeight="1">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31"/>
      <c r="AB199" s="128"/>
      <c r="AC199" s="118"/>
      <c r="AD199" s="118"/>
    </row>
    <row r="200" spans="1:30" ht="16.5" customHeight="1">
      <c r="A200" s="118"/>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31"/>
      <c r="AB200" s="128"/>
      <c r="AC200" s="118"/>
      <c r="AD200" s="118"/>
    </row>
    <row r="201" spans="1:30" ht="16.5" customHeight="1">
      <c r="A201" s="118"/>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31"/>
      <c r="AB201" s="128"/>
      <c r="AC201" s="118"/>
      <c r="AD201" s="118"/>
    </row>
    <row r="202" spans="1:30" ht="16.5" customHeight="1">
      <c r="A202" s="118"/>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31"/>
      <c r="AB202" s="128"/>
      <c r="AC202" s="118"/>
      <c r="AD202" s="118"/>
    </row>
    <row r="203" spans="1:30" ht="16.5" customHeight="1">
      <c r="A203" s="118"/>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31"/>
      <c r="AB203" s="128"/>
      <c r="AC203" s="118"/>
      <c r="AD203" s="118"/>
    </row>
    <row r="204" spans="1:30" ht="16.5" customHeight="1">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31"/>
      <c r="AB204" s="128"/>
      <c r="AC204" s="118"/>
      <c r="AD204" s="118"/>
    </row>
    <row r="205" spans="1:30" ht="16.5" customHeight="1">
      <c r="A205" s="118"/>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31"/>
      <c r="AB205" s="128"/>
      <c r="AC205" s="118"/>
      <c r="AD205" s="118"/>
    </row>
    <row r="206" spans="1:30" ht="16.5" customHeight="1">
      <c r="A206" s="118"/>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31"/>
      <c r="AB206" s="128"/>
      <c r="AC206" s="118"/>
      <c r="AD206" s="118"/>
    </row>
    <row r="207" spans="1:30" ht="16.5" customHeight="1">
      <c r="A207" s="118"/>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31"/>
      <c r="AB207" s="128"/>
      <c r="AC207" s="118"/>
      <c r="AD207" s="118"/>
    </row>
    <row r="208" spans="1:30" ht="16.5" customHeight="1">
      <c r="A208" s="118"/>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31"/>
      <c r="AB208" s="128"/>
      <c r="AC208" s="118"/>
      <c r="AD208" s="118"/>
    </row>
    <row r="209" spans="1:30" ht="16.5" customHeight="1">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31"/>
      <c r="AB209" s="128"/>
      <c r="AC209" s="118"/>
      <c r="AD209" s="118"/>
    </row>
    <row r="210" spans="1:30" ht="16.5" customHeight="1">
      <c r="A210" s="118"/>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31"/>
      <c r="AB210" s="128"/>
      <c r="AC210" s="118"/>
      <c r="AD210" s="118"/>
    </row>
    <row r="211" spans="1:30" ht="16.5" customHeight="1">
      <c r="A211" s="118"/>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31"/>
      <c r="AB211" s="128"/>
      <c r="AC211" s="118"/>
      <c r="AD211" s="118"/>
    </row>
    <row r="212" spans="1:30" ht="16.5" customHeight="1">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31"/>
      <c r="AB212" s="128"/>
      <c r="AC212" s="118"/>
      <c r="AD212" s="118"/>
    </row>
    <row r="213" spans="1:30" ht="16.5" customHeight="1">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31"/>
      <c r="AB213" s="128"/>
      <c r="AC213" s="118"/>
      <c r="AD213" s="118"/>
    </row>
    <row r="214" spans="1:30" ht="16.5" customHeight="1">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31"/>
      <c r="AB214" s="128"/>
      <c r="AC214" s="118"/>
      <c r="AD214" s="118"/>
    </row>
    <row r="215" spans="1:30" ht="16.5" customHeight="1">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31"/>
      <c r="AB215" s="128"/>
      <c r="AC215" s="118"/>
      <c r="AD215" s="118"/>
    </row>
    <row r="216" spans="1:30" ht="16.5" customHeight="1">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31"/>
      <c r="AB216" s="128"/>
      <c r="AC216" s="118"/>
      <c r="AD216" s="118"/>
    </row>
    <row r="217" spans="1:30" ht="16.5" customHeight="1">
      <c r="A217" s="118"/>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31"/>
      <c r="AB217" s="128"/>
      <c r="AC217" s="118"/>
      <c r="AD217" s="118"/>
    </row>
    <row r="218" spans="1:30" ht="16.5" customHeight="1">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31"/>
      <c r="AB218" s="128"/>
      <c r="AC218" s="118"/>
      <c r="AD218" s="118"/>
    </row>
    <row r="219" spans="1:30" ht="16.5" customHeight="1">
      <c r="A219" s="118"/>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31"/>
      <c r="AB219" s="128"/>
      <c r="AC219" s="118"/>
      <c r="AD219" s="118"/>
    </row>
    <row r="220" spans="1:30" ht="16.5" customHeight="1">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31"/>
      <c r="AB220" s="128"/>
      <c r="AC220" s="118"/>
      <c r="AD220" s="118"/>
    </row>
    <row r="221" spans="1:30" ht="15.75" customHeight="1"/>
    <row r="222" spans="1:30" ht="15.75" customHeight="1"/>
    <row r="223" spans="1:30" ht="15.75" customHeight="1"/>
    <row r="224" spans="1:30"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5">
    <mergeCell ref="AA1:AE1"/>
    <mergeCell ref="AD2:AE2"/>
    <mergeCell ref="B2:C2"/>
    <mergeCell ref="B3:B4"/>
    <mergeCell ref="C3:C4"/>
    <mergeCell ref="D3:D4"/>
    <mergeCell ref="E3:E4"/>
    <mergeCell ref="F3:F4"/>
    <mergeCell ref="G3:G4"/>
    <mergeCell ref="Q1:T1"/>
    <mergeCell ref="U1:W1"/>
    <mergeCell ref="X1:Z1"/>
    <mergeCell ref="A3:A9"/>
    <mergeCell ref="H3:H4"/>
    <mergeCell ref="B5:B6"/>
    <mergeCell ref="C5:C6"/>
    <mergeCell ref="D5:D6"/>
    <mergeCell ref="E5:E6"/>
    <mergeCell ref="F5:F6"/>
    <mergeCell ref="G5:G6"/>
    <mergeCell ref="N1:P1"/>
    <mergeCell ref="N4:P4"/>
    <mergeCell ref="H5:H6"/>
    <mergeCell ref="N6:P6"/>
    <mergeCell ref="B8:B9"/>
    <mergeCell ref="C8:C9"/>
    <mergeCell ref="D8:D9"/>
    <mergeCell ref="E8:E9"/>
    <mergeCell ref="F8:F9"/>
    <mergeCell ref="G8:G9"/>
    <mergeCell ref="H8:H9"/>
    <mergeCell ref="N8:P8"/>
    <mergeCell ref="N9:P9"/>
    <mergeCell ref="A1:J1"/>
    <mergeCell ref="K1:M1"/>
  </mergeCells>
  <hyperlinks>
    <hyperlink ref="Q5" r:id="rId1" xr:uid="{00000000-0004-0000-0700-000000000000}"/>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000"/>
  <sheetViews>
    <sheetView showGridLines="0" tabSelected="1" workbookViewId="0">
      <selection activeCell="J5" sqref="J5"/>
    </sheetView>
  </sheetViews>
  <sheetFormatPr baseColWidth="10" defaultColWidth="14.42578125" defaultRowHeight="15" customHeight="1"/>
  <cols>
    <col min="1" max="1" width="9.140625" customWidth="1"/>
    <col min="2" max="2" width="12.28515625" customWidth="1"/>
    <col min="3" max="3" width="125.28515625" customWidth="1"/>
    <col min="4" max="23" width="9.140625" customWidth="1"/>
  </cols>
  <sheetData>
    <row r="1" spans="1:23" ht="14.25" customHeight="1">
      <c r="A1" s="519" t="s">
        <v>1590</v>
      </c>
      <c r="B1" s="520"/>
      <c r="C1" s="521"/>
      <c r="D1" s="395"/>
      <c r="E1" s="395"/>
      <c r="F1" s="395"/>
      <c r="G1" s="395"/>
      <c r="H1" s="395"/>
      <c r="I1" s="395"/>
      <c r="J1" s="395"/>
      <c r="K1" s="395"/>
      <c r="L1" s="395"/>
      <c r="M1" s="395"/>
      <c r="N1" s="395"/>
      <c r="O1" s="395"/>
      <c r="P1" s="395"/>
      <c r="Q1" s="395"/>
      <c r="R1" s="395"/>
      <c r="S1" s="395"/>
      <c r="T1" s="395"/>
      <c r="U1" s="395"/>
      <c r="V1" s="395"/>
      <c r="W1" s="395"/>
    </row>
    <row r="2" spans="1:23" ht="14.25" customHeight="1">
      <c r="A2" s="409" t="s">
        <v>1591</v>
      </c>
      <c r="B2" s="409" t="s">
        <v>1592</v>
      </c>
      <c r="C2" s="409" t="s">
        <v>1593</v>
      </c>
      <c r="D2" s="395"/>
      <c r="E2" s="395"/>
      <c r="F2" s="395"/>
      <c r="G2" s="395"/>
      <c r="H2" s="395"/>
      <c r="I2" s="395"/>
      <c r="J2" s="395"/>
      <c r="K2" s="395"/>
      <c r="L2" s="395"/>
      <c r="M2" s="395"/>
      <c r="N2" s="395"/>
      <c r="O2" s="395"/>
      <c r="P2" s="395"/>
      <c r="Q2" s="395"/>
      <c r="R2" s="395"/>
      <c r="S2" s="395"/>
      <c r="T2" s="395"/>
      <c r="U2" s="395"/>
      <c r="V2" s="395"/>
      <c r="W2" s="395"/>
    </row>
    <row r="3" spans="1:23" ht="14.25" customHeight="1">
      <c r="A3" s="410">
        <v>1</v>
      </c>
      <c r="B3" s="411" t="s">
        <v>1594</v>
      </c>
      <c r="C3" s="412"/>
      <c r="D3" s="395"/>
      <c r="E3" s="395"/>
      <c r="F3" s="395"/>
      <c r="G3" s="395"/>
      <c r="H3" s="395"/>
      <c r="I3" s="395"/>
      <c r="J3" s="395"/>
      <c r="K3" s="395"/>
      <c r="L3" s="395"/>
      <c r="M3" s="395"/>
      <c r="N3" s="395"/>
      <c r="O3" s="395"/>
      <c r="P3" s="395"/>
      <c r="Q3" s="395"/>
      <c r="R3" s="395"/>
      <c r="S3" s="395"/>
      <c r="T3" s="395"/>
      <c r="U3" s="395"/>
      <c r="V3" s="395"/>
      <c r="W3" s="395"/>
    </row>
    <row r="4" spans="1:23" ht="231" customHeight="1">
      <c r="A4" s="410">
        <v>2</v>
      </c>
      <c r="B4" s="411" t="s">
        <v>1595</v>
      </c>
      <c r="C4" s="331" t="s">
        <v>1596</v>
      </c>
      <c r="D4" s="395"/>
      <c r="E4" s="395"/>
      <c r="F4" s="395"/>
      <c r="G4" s="395"/>
      <c r="H4" s="395"/>
      <c r="I4" s="395"/>
      <c r="J4" s="395"/>
      <c r="K4" s="395"/>
      <c r="L4" s="395"/>
      <c r="M4" s="395"/>
      <c r="N4" s="395"/>
      <c r="O4" s="395"/>
      <c r="P4" s="395"/>
      <c r="Q4" s="395"/>
      <c r="R4" s="395"/>
      <c r="S4" s="395"/>
      <c r="T4" s="395"/>
      <c r="U4" s="395"/>
      <c r="V4" s="395"/>
      <c r="W4" s="395"/>
    </row>
    <row r="5" spans="1:23" ht="155.25" customHeight="1">
      <c r="A5" s="410">
        <v>3</v>
      </c>
      <c r="B5" s="411" t="s">
        <v>1597</v>
      </c>
      <c r="C5" s="331" t="s">
        <v>1598</v>
      </c>
      <c r="D5" s="395"/>
      <c r="E5" s="395"/>
      <c r="F5" s="395"/>
      <c r="G5" s="395"/>
      <c r="H5" s="395"/>
      <c r="I5" s="395"/>
      <c r="J5" s="395"/>
      <c r="K5" s="395"/>
      <c r="L5" s="395"/>
      <c r="M5" s="395"/>
      <c r="N5" s="395"/>
      <c r="O5" s="395"/>
      <c r="P5" s="395"/>
      <c r="Q5" s="395"/>
      <c r="R5" s="395"/>
      <c r="S5" s="395"/>
      <c r="T5" s="395"/>
      <c r="U5" s="395"/>
      <c r="V5" s="395"/>
      <c r="W5" s="395"/>
    </row>
    <row r="6" spans="1:23" ht="14.25" customHeight="1">
      <c r="A6" s="395"/>
      <c r="B6" s="395"/>
      <c r="C6" s="395"/>
      <c r="D6" s="395"/>
      <c r="E6" s="395"/>
      <c r="F6" s="395"/>
      <c r="G6" s="395"/>
      <c r="H6" s="395"/>
      <c r="I6" s="395"/>
      <c r="J6" s="395"/>
      <c r="K6" s="395"/>
      <c r="L6" s="395"/>
      <c r="M6" s="395"/>
      <c r="N6" s="395"/>
      <c r="O6" s="395"/>
      <c r="P6" s="395"/>
      <c r="Q6" s="395"/>
      <c r="R6" s="395"/>
      <c r="S6" s="395"/>
      <c r="T6" s="395"/>
      <c r="U6" s="395"/>
      <c r="V6" s="395"/>
      <c r="W6" s="395"/>
    </row>
    <row r="7" spans="1:23" ht="14.25" customHeight="1">
      <c r="A7" s="395"/>
      <c r="B7" s="395"/>
      <c r="C7" s="395"/>
      <c r="D7" s="395"/>
      <c r="E7" s="395"/>
      <c r="F7" s="395"/>
      <c r="G7" s="395"/>
      <c r="H7" s="395"/>
      <c r="I7" s="395"/>
      <c r="J7" s="395"/>
      <c r="K7" s="395"/>
      <c r="L7" s="395"/>
      <c r="M7" s="395"/>
      <c r="N7" s="395"/>
      <c r="O7" s="395"/>
      <c r="P7" s="395"/>
      <c r="Q7" s="395"/>
      <c r="R7" s="395"/>
      <c r="S7" s="395"/>
      <c r="T7" s="395"/>
      <c r="U7" s="395"/>
      <c r="V7" s="395"/>
      <c r="W7" s="395"/>
    </row>
    <row r="8" spans="1:23" ht="14.25" customHeight="1">
      <c r="A8" s="395"/>
      <c r="B8" s="395"/>
      <c r="C8" s="395"/>
      <c r="D8" s="395"/>
      <c r="E8" s="395"/>
      <c r="F8" s="395"/>
      <c r="G8" s="395"/>
      <c r="H8" s="395"/>
      <c r="I8" s="395"/>
      <c r="J8" s="395"/>
      <c r="K8" s="395"/>
      <c r="L8" s="395"/>
      <c r="M8" s="395"/>
      <c r="N8" s="395"/>
      <c r="O8" s="395"/>
      <c r="P8" s="395"/>
      <c r="Q8" s="395"/>
      <c r="R8" s="395"/>
      <c r="S8" s="395"/>
      <c r="T8" s="395"/>
      <c r="U8" s="395"/>
      <c r="V8" s="395"/>
      <c r="W8" s="395"/>
    </row>
    <row r="9" spans="1:23" ht="14.25" customHeight="1">
      <c r="A9" s="395"/>
      <c r="B9" s="395"/>
      <c r="C9" s="395"/>
      <c r="D9" s="395"/>
      <c r="E9" s="395"/>
      <c r="F9" s="395"/>
      <c r="G9" s="395"/>
      <c r="H9" s="395"/>
      <c r="I9" s="395"/>
      <c r="J9" s="395"/>
      <c r="K9" s="395"/>
      <c r="L9" s="395"/>
      <c r="M9" s="395"/>
      <c r="N9" s="395"/>
      <c r="O9" s="395"/>
      <c r="P9" s="395"/>
      <c r="Q9" s="395"/>
      <c r="R9" s="395"/>
      <c r="S9" s="395"/>
      <c r="T9" s="395"/>
      <c r="U9" s="395"/>
      <c r="V9" s="395"/>
      <c r="W9" s="395"/>
    </row>
    <row r="10" spans="1:23" ht="14.25" customHeight="1">
      <c r="A10" s="395"/>
      <c r="B10" s="395"/>
      <c r="C10" s="395"/>
      <c r="D10" s="395"/>
      <c r="E10" s="395"/>
      <c r="F10" s="395"/>
      <c r="G10" s="395"/>
      <c r="H10" s="395"/>
      <c r="I10" s="395"/>
      <c r="J10" s="395"/>
      <c r="K10" s="395"/>
      <c r="L10" s="395"/>
      <c r="M10" s="395"/>
      <c r="N10" s="395"/>
      <c r="O10" s="395"/>
      <c r="P10" s="395"/>
      <c r="Q10" s="395"/>
      <c r="R10" s="395"/>
      <c r="S10" s="395"/>
      <c r="T10" s="395"/>
      <c r="U10" s="395"/>
      <c r="V10" s="395"/>
      <c r="W10" s="395"/>
    </row>
    <row r="11" spans="1:23" ht="14.25" customHeight="1">
      <c r="A11" s="395"/>
      <c r="B11" s="395"/>
      <c r="C11" s="395"/>
      <c r="D11" s="395"/>
      <c r="E11" s="395"/>
      <c r="F11" s="395"/>
      <c r="G11" s="395"/>
      <c r="H11" s="395"/>
      <c r="I11" s="395"/>
      <c r="J11" s="395"/>
      <c r="K11" s="395"/>
      <c r="L11" s="395"/>
      <c r="M11" s="395"/>
      <c r="N11" s="395"/>
      <c r="O11" s="395"/>
      <c r="P11" s="395"/>
      <c r="Q11" s="395"/>
      <c r="R11" s="395"/>
      <c r="S11" s="395"/>
      <c r="T11" s="395"/>
      <c r="U11" s="395"/>
      <c r="V11" s="395"/>
      <c r="W11" s="395"/>
    </row>
    <row r="12" spans="1:23" ht="14.25" customHeight="1">
      <c r="A12" s="395"/>
      <c r="B12" s="395"/>
      <c r="C12" s="395"/>
      <c r="D12" s="395"/>
      <c r="E12" s="395"/>
      <c r="F12" s="395"/>
      <c r="G12" s="395"/>
      <c r="H12" s="395"/>
      <c r="I12" s="395"/>
      <c r="J12" s="395"/>
      <c r="K12" s="395"/>
      <c r="L12" s="395"/>
      <c r="M12" s="395"/>
      <c r="N12" s="395"/>
      <c r="O12" s="395"/>
      <c r="P12" s="395"/>
      <c r="Q12" s="395"/>
      <c r="R12" s="395"/>
      <c r="S12" s="395"/>
      <c r="T12" s="395"/>
      <c r="U12" s="395"/>
      <c r="V12" s="395"/>
      <c r="W12" s="395"/>
    </row>
    <row r="13" spans="1:23" ht="14.25" customHeight="1">
      <c r="A13" s="395"/>
      <c r="B13" s="395"/>
      <c r="C13" s="395"/>
      <c r="D13" s="395"/>
      <c r="E13" s="395"/>
      <c r="F13" s="395"/>
      <c r="G13" s="395"/>
      <c r="H13" s="395"/>
      <c r="I13" s="395"/>
      <c r="J13" s="395"/>
      <c r="K13" s="395"/>
      <c r="L13" s="395"/>
      <c r="M13" s="395"/>
      <c r="N13" s="395"/>
      <c r="O13" s="395"/>
      <c r="P13" s="395"/>
      <c r="Q13" s="395"/>
      <c r="R13" s="395"/>
      <c r="S13" s="395"/>
      <c r="T13" s="395"/>
      <c r="U13" s="395"/>
      <c r="V13" s="395"/>
      <c r="W13" s="395"/>
    </row>
    <row r="14" spans="1:23" ht="14.25" customHeight="1">
      <c r="A14" s="395"/>
      <c r="B14" s="395"/>
      <c r="C14" s="395"/>
      <c r="D14" s="395"/>
      <c r="E14" s="395"/>
      <c r="F14" s="395"/>
      <c r="G14" s="395"/>
      <c r="H14" s="395"/>
      <c r="I14" s="395"/>
      <c r="J14" s="395"/>
      <c r="K14" s="395"/>
      <c r="L14" s="395"/>
      <c r="M14" s="395"/>
      <c r="N14" s="395"/>
      <c r="O14" s="395"/>
      <c r="P14" s="395"/>
      <c r="Q14" s="395"/>
      <c r="R14" s="395"/>
      <c r="S14" s="395"/>
      <c r="T14" s="395"/>
      <c r="U14" s="395"/>
      <c r="V14" s="395"/>
      <c r="W14" s="395"/>
    </row>
    <row r="15" spans="1:23" ht="14.25" customHeight="1">
      <c r="A15" s="395"/>
      <c r="B15" s="395"/>
      <c r="C15" s="395"/>
      <c r="D15" s="395"/>
      <c r="E15" s="395"/>
      <c r="F15" s="395"/>
      <c r="G15" s="395"/>
      <c r="H15" s="395"/>
      <c r="I15" s="395"/>
      <c r="J15" s="395"/>
      <c r="K15" s="395"/>
      <c r="L15" s="395"/>
      <c r="M15" s="395"/>
      <c r="N15" s="395"/>
      <c r="O15" s="395"/>
      <c r="P15" s="395"/>
      <c r="Q15" s="395"/>
      <c r="R15" s="395"/>
      <c r="S15" s="395"/>
      <c r="T15" s="395"/>
      <c r="U15" s="395"/>
      <c r="V15" s="395"/>
      <c r="W15" s="395"/>
    </row>
    <row r="16" spans="1:23" ht="14.25" customHeight="1">
      <c r="A16" s="395"/>
      <c r="B16" s="395"/>
      <c r="C16" s="395"/>
      <c r="D16" s="395"/>
      <c r="E16" s="395"/>
      <c r="F16" s="395"/>
      <c r="G16" s="395"/>
      <c r="H16" s="395"/>
      <c r="I16" s="395"/>
      <c r="J16" s="395"/>
      <c r="K16" s="395"/>
      <c r="L16" s="395"/>
      <c r="M16" s="395"/>
      <c r="N16" s="395"/>
      <c r="O16" s="395"/>
      <c r="P16" s="395"/>
      <c r="Q16" s="395"/>
      <c r="R16" s="395"/>
      <c r="S16" s="395"/>
      <c r="T16" s="395"/>
      <c r="U16" s="395"/>
      <c r="V16" s="395"/>
      <c r="W16" s="395"/>
    </row>
    <row r="17" spans="1:23" ht="14.25" customHeight="1">
      <c r="A17" s="395"/>
      <c r="B17" s="395"/>
      <c r="C17" s="395"/>
      <c r="D17" s="395"/>
      <c r="E17" s="395"/>
      <c r="F17" s="395"/>
      <c r="G17" s="395"/>
      <c r="H17" s="395"/>
      <c r="I17" s="395"/>
      <c r="J17" s="395"/>
      <c r="K17" s="395"/>
      <c r="L17" s="395"/>
      <c r="M17" s="395"/>
      <c r="N17" s="395"/>
      <c r="O17" s="395"/>
      <c r="P17" s="395"/>
      <c r="Q17" s="395"/>
      <c r="R17" s="395"/>
      <c r="S17" s="395"/>
      <c r="T17" s="395"/>
      <c r="U17" s="395"/>
      <c r="V17" s="395"/>
      <c r="W17" s="395"/>
    </row>
    <row r="18" spans="1:23" ht="14.25" customHeight="1">
      <c r="A18" s="395"/>
      <c r="B18" s="395"/>
      <c r="C18" s="395"/>
      <c r="D18" s="395"/>
      <c r="E18" s="395"/>
      <c r="F18" s="395"/>
      <c r="G18" s="395"/>
      <c r="H18" s="395"/>
      <c r="I18" s="395"/>
      <c r="J18" s="395"/>
      <c r="K18" s="395"/>
      <c r="L18" s="395"/>
      <c r="M18" s="395"/>
      <c r="N18" s="395"/>
      <c r="O18" s="395"/>
      <c r="P18" s="395"/>
      <c r="Q18" s="395"/>
      <c r="R18" s="395"/>
      <c r="S18" s="395"/>
      <c r="T18" s="395"/>
      <c r="U18" s="395"/>
      <c r="V18" s="395"/>
      <c r="W18" s="395"/>
    </row>
    <row r="19" spans="1:23" ht="14.25" customHeight="1">
      <c r="A19" s="395"/>
      <c r="B19" s="395"/>
      <c r="C19" s="395"/>
      <c r="D19" s="395"/>
      <c r="E19" s="395"/>
      <c r="F19" s="395"/>
      <c r="G19" s="395"/>
      <c r="H19" s="395"/>
      <c r="I19" s="395"/>
      <c r="J19" s="395"/>
      <c r="K19" s="395"/>
      <c r="L19" s="395"/>
      <c r="M19" s="395"/>
      <c r="N19" s="395"/>
      <c r="O19" s="395"/>
      <c r="P19" s="395"/>
      <c r="Q19" s="395"/>
      <c r="R19" s="395"/>
      <c r="S19" s="395"/>
      <c r="T19" s="395"/>
      <c r="U19" s="395"/>
      <c r="V19" s="395"/>
      <c r="W19" s="395"/>
    </row>
    <row r="20" spans="1:23" ht="14.25" customHeight="1">
      <c r="A20" s="395"/>
      <c r="B20" s="395"/>
      <c r="C20" s="395"/>
      <c r="D20" s="395"/>
      <c r="E20" s="395"/>
      <c r="F20" s="395"/>
      <c r="G20" s="395"/>
      <c r="H20" s="395"/>
      <c r="I20" s="395"/>
      <c r="J20" s="395"/>
      <c r="K20" s="395"/>
      <c r="L20" s="395"/>
      <c r="M20" s="395"/>
      <c r="N20" s="395"/>
      <c r="O20" s="395"/>
      <c r="P20" s="395"/>
      <c r="Q20" s="395"/>
      <c r="R20" s="395"/>
      <c r="S20" s="395"/>
      <c r="T20" s="395"/>
      <c r="U20" s="395"/>
      <c r="V20" s="395"/>
      <c r="W20" s="395"/>
    </row>
    <row r="21" spans="1:23" ht="14.25" customHeight="1">
      <c r="A21" s="395"/>
      <c r="B21" s="395"/>
      <c r="C21" s="395"/>
      <c r="D21" s="395"/>
      <c r="E21" s="395"/>
      <c r="F21" s="395"/>
      <c r="G21" s="395"/>
      <c r="H21" s="395"/>
      <c r="I21" s="395"/>
      <c r="J21" s="395"/>
      <c r="K21" s="395"/>
      <c r="L21" s="395"/>
      <c r="M21" s="395"/>
      <c r="N21" s="395"/>
      <c r="O21" s="395"/>
      <c r="P21" s="395"/>
      <c r="Q21" s="395"/>
      <c r="R21" s="395"/>
      <c r="S21" s="395"/>
      <c r="T21" s="395"/>
      <c r="U21" s="395"/>
      <c r="V21" s="395"/>
      <c r="W21" s="395"/>
    </row>
    <row r="22" spans="1:23" ht="14.25" customHeight="1">
      <c r="A22" s="395"/>
      <c r="B22" s="395"/>
      <c r="C22" s="395"/>
      <c r="D22" s="395"/>
      <c r="E22" s="395"/>
      <c r="F22" s="395"/>
      <c r="G22" s="395"/>
      <c r="H22" s="395"/>
      <c r="I22" s="395"/>
      <c r="J22" s="395"/>
      <c r="K22" s="395"/>
      <c r="L22" s="395"/>
      <c r="M22" s="395"/>
      <c r="N22" s="395"/>
      <c r="O22" s="395"/>
      <c r="P22" s="395"/>
      <c r="Q22" s="395"/>
      <c r="R22" s="395"/>
      <c r="S22" s="395"/>
      <c r="T22" s="395"/>
      <c r="U22" s="395"/>
      <c r="V22" s="395"/>
      <c r="W22" s="395"/>
    </row>
    <row r="23" spans="1:23" ht="14.25" customHeight="1">
      <c r="A23" s="395"/>
      <c r="B23" s="395"/>
      <c r="C23" s="395"/>
      <c r="D23" s="395"/>
      <c r="E23" s="395"/>
      <c r="F23" s="395"/>
      <c r="G23" s="395"/>
      <c r="H23" s="395"/>
      <c r="I23" s="395"/>
      <c r="J23" s="395"/>
      <c r="K23" s="395"/>
      <c r="L23" s="395"/>
      <c r="M23" s="395"/>
      <c r="N23" s="395"/>
      <c r="O23" s="395"/>
      <c r="P23" s="395"/>
      <c r="Q23" s="395"/>
      <c r="R23" s="395"/>
      <c r="S23" s="395"/>
      <c r="T23" s="395"/>
      <c r="U23" s="395"/>
      <c r="V23" s="395"/>
      <c r="W23" s="395"/>
    </row>
    <row r="24" spans="1:23" ht="14.25" customHeight="1">
      <c r="A24" s="395"/>
      <c r="B24" s="395"/>
      <c r="C24" s="395"/>
      <c r="D24" s="395"/>
      <c r="E24" s="395"/>
      <c r="F24" s="395"/>
      <c r="G24" s="395"/>
      <c r="H24" s="395"/>
      <c r="I24" s="395"/>
      <c r="J24" s="395"/>
      <c r="K24" s="395"/>
      <c r="L24" s="395"/>
      <c r="M24" s="395"/>
      <c r="N24" s="395"/>
      <c r="O24" s="395"/>
      <c r="P24" s="395"/>
      <c r="Q24" s="395"/>
      <c r="R24" s="395"/>
      <c r="S24" s="395"/>
      <c r="T24" s="395"/>
      <c r="U24" s="395"/>
      <c r="V24" s="395"/>
      <c r="W24" s="395"/>
    </row>
    <row r="25" spans="1:23" ht="14.25" customHeight="1">
      <c r="A25" s="395"/>
      <c r="B25" s="395"/>
      <c r="C25" s="395"/>
      <c r="D25" s="395"/>
      <c r="E25" s="395"/>
      <c r="F25" s="395"/>
      <c r="G25" s="395"/>
      <c r="H25" s="395"/>
      <c r="I25" s="395"/>
      <c r="J25" s="395"/>
      <c r="K25" s="395"/>
      <c r="L25" s="395"/>
      <c r="M25" s="395"/>
      <c r="N25" s="395"/>
      <c r="O25" s="395"/>
      <c r="P25" s="395"/>
      <c r="Q25" s="395"/>
      <c r="R25" s="395"/>
      <c r="S25" s="395"/>
      <c r="T25" s="395"/>
      <c r="U25" s="395"/>
      <c r="V25" s="395"/>
      <c r="W25" s="395"/>
    </row>
    <row r="26" spans="1:23" ht="14.25" customHeight="1">
      <c r="A26" s="395"/>
      <c r="B26" s="395"/>
      <c r="C26" s="395"/>
      <c r="D26" s="395"/>
      <c r="E26" s="395"/>
      <c r="F26" s="395"/>
      <c r="G26" s="395"/>
      <c r="H26" s="395"/>
      <c r="I26" s="395"/>
      <c r="J26" s="395"/>
      <c r="K26" s="395"/>
      <c r="L26" s="395"/>
      <c r="M26" s="395"/>
      <c r="N26" s="395"/>
      <c r="O26" s="395"/>
      <c r="P26" s="395"/>
      <c r="Q26" s="395"/>
      <c r="R26" s="395"/>
      <c r="S26" s="395"/>
      <c r="T26" s="395"/>
      <c r="U26" s="395"/>
      <c r="V26" s="395"/>
      <c r="W26" s="395"/>
    </row>
    <row r="27" spans="1:23" ht="14.25" customHeight="1">
      <c r="A27" s="395"/>
      <c r="B27" s="395"/>
      <c r="C27" s="395"/>
      <c r="D27" s="395"/>
      <c r="E27" s="395"/>
      <c r="F27" s="395"/>
      <c r="G27" s="395"/>
      <c r="H27" s="395"/>
      <c r="I27" s="395"/>
      <c r="J27" s="395"/>
      <c r="K27" s="395"/>
      <c r="L27" s="395"/>
      <c r="M27" s="395"/>
      <c r="N27" s="395"/>
      <c r="O27" s="395"/>
      <c r="P27" s="395"/>
      <c r="Q27" s="395"/>
      <c r="R27" s="395"/>
      <c r="S27" s="395"/>
      <c r="T27" s="395"/>
      <c r="U27" s="395"/>
      <c r="V27" s="395"/>
      <c r="W27" s="395"/>
    </row>
    <row r="28" spans="1:23" ht="14.25" customHeight="1">
      <c r="A28" s="395"/>
      <c r="B28" s="395"/>
      <c r="C28" s="395"/>
      <c r="D28" s="395"/>
      <c r="E28" s="395"/>
      <c r="F28" s="395"/>
      <c r="G28" s="395"/>
      <c r="H28" s="395"/>
      <c r="I28" s="395"/>
      <c r="J28" s="395"/>
      <c r="K28" s="395"/>
      <c r="L28" s="395"/>
      <c r="M28" s="395"/>
      <c r="N28" s="395"/>
      <c r="O28" s="395"/>
      <c r="P28" s="395"/>
      <c r="Q28" s="395"/>
      <c r="R28" s="395"/>
      <c r="S28" s="395"/>
      <c r="T28" s="395"/>
      <c r="U28" s="395"/>
      <c r="V28" s="395"/>
      <c r="W28" s="395"/>
    </row>
    <row r="29" spans="1:23" ht="14.25" customHeight="1">
      <c r="A29" s="395"/>
      <c r="B29" s="395"/>
      <c r="C29" s="395"/>
      <c r="D29" s="395"/>
      <c r="E29" s="395"/>
      <c r="F29" s="395"/>
      <c r="G29" s="395"/>
      <c r="H29" s="395"/>
      <c r="I29" s="395"/>
      <c r="J29" s="395"/>
      <c r="K29" s="395"/>
      <c r="L29" s="395"/>
      <c r="M29" s="395"/>
      <c r="N29" s="395"/>
      <c r="O29" s="395"/>
      <c r="P29" s="395"/>
      <c r="Q29" s="395"/>
      <c r="R29" s="395"/>
      <c r="S29" s="395"/>
      <c r="T29" s="395"/>
      <c r="U29" s="395"/>
      <c r="V29" s="395"/>
      <c r="W29" s="395"/>
    </row>
    <row r="30" spans="1:23" ht="14.25" customHeight="1">
      <c r="A30" s="395"/>
      <c r="B30" s="395"/>
      <c r="C30" s="395"/>
      <c r="D30" s="395"/>
      <c r="E30" s="395"/>
      <c r="F30" s="395"/>
      <c r="G30" s="395"/>
      <c r="H30" s="395"/>
      <c r="I30" s="395"/>
      <c r="J30" s="395"/>
      <c r="K30" s="395"/>
      <c r="L30" s="395"/>
      <c r="M30" s="395"/>
      <c r="N30" s="395"/>
      <c r="O30" s="395"/>
      <c r="P30" s="395"/>
      <c r="Q30" s="395"/>
      <c r="R30" s="395"/>
      <c r="S30" s="395"/>
      <c r="T30" s="395"/>
      <c r="U30" s="395"/>
      <c r="V30" s="395"/>
      <c r="W30" s="395"/>
    </row>
    <row r="31" spans="1:23" ht="14.25" customHeight="1">
      <c r="A31" s="395"/>
      <c r="B31" s="395"/>
      <c r="C31" s="395"/>
      <c r="D31" s="395"/>
      <c r="E31" s="395"/>
      <c r="F31" s="395"/>
      <c r="G31" s="395"/>
      <c r="H31" s="395"/>
      <c r="I31" s="395"/>
      <c r="J31" s="395"/>
      <c r="K31" s="395"/>
      <c r="L31" s="395"/>
      <c r="M31" s="395"/>
      <c r="N31" s="395"/>
      <c r="O31" s="395"/>
      <c r="P31" s="395"/>
      <c r="Q31" s="395"/>
      <c r="R31" s="395"/>
      <c r="S31" s="395"/>
      <c r="T31" s="395"/>
      <c r="U31" s="395"/>
      <c r="V31" s="395"/>
      <c r="W31" s="395"/>
    </row>
    <row r="32" spans="1:23" ht="14.25" customHeight="1">
      <c r="A32" s="395"/>
      <c r="B32" s="395"/>
      <c r="C32" s="395"/>
      <c r="D32" s="395"/>
      <c r="E32" s="395"/>
      <c r="F32" s="395"/>
      <c r="G32" s="395"/>
      <c r="H32" s="395"/>
      <c r="I32" s="395"/>
      <c r="J32" s="395"/>
      <c r="K32" s="395"/>
      <c r="L32" s="395"/>
      <c r="M32" s="395"/>
      <c r="N32" s="395"/>
      <c r="O32" s="395"/>
      <c r="P32" s="395"/>
      <c r="Q32" s="395"/>
      <c r="R32" s="395"/>
      <c r="S32" s="395"/>
      <c r="T32" s="395"/>
      <c r="U32" s="395"/>
      <c r="V32" s="395"/>
      <c r="W32" s="395"/>
    </row>
    <row r="33" spans="1:23" ht="14.25" customHeight="1">
      <c r="A33" s="395"/>
      <c r="B33" s="395"/>
      <c r="C33" s="395"/>
      <c r="D33" s="395"/>
      <c r="E33" s="395"/>
      <c r="F33" s="395"/>
      <c r="G33" s="395"/>
      <c r="H33" s="395"/>
      <c r="I33" s="395"/>
      <c r="J33" s="395"/>
      <c r="K33" s="395"/>
      <c r="L33" s="395"/>
      <c r="M33" s="395"/>
      <c r="N33" s="395"/>
      <c r="O33" s="395"/>
      <c r="P33" s="395"/>
      <c r="Q33" s="395"/>
      <c r="R33" s="395"/>
      <c r="S33" s="395"/>
      <c r="T33" s="395"/>
      <c r="U33" s="395"/>
      <c r="V33" s="395"/>
      <c r="W33" s="395"/>
    </row>
    <row r="34" spans="1:23" ht="14.25" customHeight="1">
      <c r="A34" s="395"/>
      <c r="B34" s="395"/>
      <c r="C34" s="395"/>
      <c r="D34" s="395"/>
      <c r="E34" s="395"/>
      <c r="F34" s="395"/>
      <c r="G34" s="395"/>
      <c r="H34" s="395"/>
      <c r="I34" s="395"/>
      <c r="J34" s="395"/>
      <c r="K34" s="395"/>
      <c r="L34" s="395"/>
      <c r="M34" s="395"/>
      <c r="N34" s="395"/>
      <c r="O34" s="395"/>
      <c r="P34" s="395"/>
      <c r="Q34" s="395"/>
      <c r="R34" s="395"/>
      <c r="S34" s="395"/>
      <c r="T34" s="395"/>
      <c r="U34" s="395"/>
      <c r="V34" s="395"/>
      <c r="W34" s="395"/>
    </row>
    <row r="35" spans="1:23" ht="14.25" customHeight="1">
      <c r="A35" s="395"/>
      <c r="B35" s="395"/>
      <c r="C35" s="395"/>
      <c r="D35" s="395"/>
      <c r="E35" s="395"/>
      <c r="F35" s="395"/>
      <c r="G35" s="395"/>
      <c r="H35" s="395"/>
      <c r="I35" s="395"/>
      <c r="J35" s="395"/>
      <c r="K35" s="395"/>
      <c r="L35" s="395"/>
      <c r="M35" s="395"/>
      <c r="N35" s="395"/>
      <c r="O35" s="395"/>
      <c r="P35" s="395"/>
      <c r="Q35" s="395"/>
      <c r="R35" s="395"/>
      <c r="S35" s="395"/>
      <c r="T35" s="395"/>
      <c r="U35" s="395"/>
      <c r="V35" s="395"/>
      <c r="W35" s="395"/>
    </row>
    <row r="36" spans="1:23" ht="14.25" customHeight="1">
      <c r="A36" s="395"/>
      <c r="B36" s="395"/>
      <c r="C36" s="395"/>
      <c r="D36" s="395"/>
      <c r="E36" s="395"/>
      <c r="F36" s="395"/>
      <c r="G36" s="395"/>
      <c r="H36" s="395"/>
      <c r="I36" s="395"/>
      <c r="J36" s="395"/>
      <c r="K36" s="395"/>
      <c r="L36" s="395"/>
      <c r="M36" s="395"/>
      <c r="N36" s="395"/>
      <c r="O36" s="395"/>
      <c r="P36" s="395"/>
      <c r="Q36" s="395"/>
      <c r="R36" s="395"/>
      <c r="S36" s="395"/>
      <c r="T36" s="395"/>
      <c r="U36" s="395"/>
      <c r="V36" s="395"/>
      <c r="W36" s="395"/>
    </row>
    <row r="37" spans="1:23" ht="14.25" customHeight="1">
      <c r="A37" s="395"/>
      <c r="B37" s="395"/>
      <c r="C37" s="395"/>
      <c r="D37" s="395"/>
      <c r="E37" s="395"/>
      <c r="F37" s="395"/>
      <c r="G37" s="395"/>
      <c r="H37" s="395"/>
      <c r="I37" s="395"/>
      <c r="J37" s="395"/>
      <c r="K37" s="395"/>
      <c r="L37" s="395"/>
      <c r="M37" s="395"/>
      <c r="N37" s="395"/>
      <c r="O37" s="395"/>
      <c r="P37" s="395"/>
      <c r="Q37" s="395"/>
      <c r="R37" s="395"/>
      <c r="S37" s="395"/>
      <c r="T37" s="395"/>
      <c r="U37" s="395"/>
      <c r="V37" s="395"/>
      <c r="W37" s="395"/>
    </row>
    <row r="38" spans="1:23" ht="14.25" customHeight="1">
      <c r="A38" s="395"/>
      <c r="B38" s="395"/>
      <c r="C38" s="395"/>
      <c r="D38" s="395"/>
      <c r="E38" s="395"/>
      <c r="F38" s="395"/>
      <c r="G38" s="395"/>
      <c r="H38" s="395"/>
      <c r="I38" s="395"/>
      <c r="J38" s="395"/>
      <c r="K38" s="395"/>
      <c r="L38" s="395"/>
      <c r="M38" s="395"/>
      <c r="N38" s="395"/>
      <c r="O38" s="395"/>
      <c r="P38" s="395"/>
      <c r="Q38" s="395"/>
      <c r="R38" s="395"/>
      <c r="S38" s="395"/>
      <c r="T38" s="395"/>
      <c r="U38" s="395"/>
      <c r="V38" s="395"/>
      <c r="W38" s="395"/>
    </row>
    <row r="39" spans="1:23" ht="14.25" customHeight="1">
      <c r="A39" s="395"/>
      <c r="B39" s="395"/>
      <c r="C39" s="395"/>
      <c r="D39" s="395"/>
      <c r="E39" s="395"/>
      <c r="F39" s="395"/>
      <c r="G39" s="395"/>
      <c r="H39" s="395"/>
      <c r="I39" s="395"/>
      <c r="J39" s="395"/>
      <c r="K39" s="395"/>
      <c r="L39" s="395"/>
      <c r="M39" s="395"/>
      <c r="N39" s="395"/>
      <c r="O39" s="395"/>
      <c r="P39" s="395"/>
      <c r="Q39" s="395"/>
      <c r="R39" s="395"/>
      <c r="S39" s="395"/>
      <c r="T39" s="395"/>
      <c r="U39" s="395"/>
      <c r="V39" s="395"/>
      <c r="W39" s="395"/>
    </row>
    <row r="40" spans="1:23" ht="14.25" customHeight="1">
      <c r="A40" s="395"/>
      <c r="B40" s="395"/>
      <c r="C40" s="395"/>
      <c r="D40" s="395"/>
      <c r="E40" s="395"/>
      <c r="F40" s="395"/>
      <c r="G40" s="395"/>
      <c r="H40" s="395"/>
      <c r="I40" s="395"/>
      <c r="J40" s="395"/>
      <c r="K40" s="395"/>
      <c r="L40" s="395"/>
      <c r="M40" s="395"/>
      <c r="N40" s="395"/>
      <c r="O40" s="395"/>
      <c r="P40" s="395"/>
      <c r="Q40" s="395"/>
      <c r="R40" s="395"/>
      <c r="S40" s="395"/>
      <c r="T40" s="395"/>
      <c r="U40" s="395"/>
      <c r="V40" s="395"/>
      <c r="W40" s="395"/>
    </row>
    <row r="41" spans="1:23" ht="14.25" customHeight="1">
      <c r="A41" s="395"/>
      <c r="B41" s="395"/>
      <c r="C41" s="395"/>
      <c r="D41" s="395"/>
      <c r="E41" s="395"/>
      <c r="F41" s="395"/>
      <c r="G41" s="395"/>
      <c r="H41" s="395"/>
      <c r="I41" s="395"/>
      <c r="J41" s="395"/>
      <c r="K41" s="395"/>
      <c r="L41" s="395"/>
      <c r="M41" s="395"/>
      <c r="N41" s="395"/>
      <c r="O41" s="395"/>
      <c r="P41" s="395"/>
      <c r="Q41" s="395"/>
      <c r="R41" s="395"/>
      <c r="S41" s="395"/>
      <c r="T41" s="395"/>
      <c r="U41" s="395"/>
      <c r="V41" s="395"/>
      <c r="W41" s="395"/>
    </row>
    <row r="42" spans="1:23" ht="14.25" customHeight="1">
      <c r="A42" s="395"/>
      <c r="B42" s="395"/>
      <c r="C42" s="395"/>
      <c r="D42" s="395"/>
      <c r="E42" s="395"/>
      <c r="F42" s="395"/>
      <c r="G42" s="395"/>
      <c r="H42" s="395"/>
      <c r="I42" s="395"/>
      <c r="J42" s="395"/>
      <c r="K42" s="395"/>
      <c r="L42" s="395"/>
      <c r="M42" s="395"/>
      <c r="N42" s="395"/>
      <c r="O42" s="395"/>
      <c r="P42" s="395"/>
      <c r="Q42" s="395"/>
      <c r="R42" s="395"/>
      <c r="S42" s="395"/>
      <c r="T42" s="395"/>
      <c r="U42" s="395"/>
      <c r="V42" s="395"/>
      <c r="W42" s="395"/>
    </row>
    <row r="43" spans="1:23" ht="14.25" customHeight="1">
      <c r="A43" s="395"/>
      <c r="B43" s="395"/>
      <c r="C43" s="395"/>
      <c r="D43" s="395"/>
      <c r="E43" s="395"/>
      <c r="F43" s="395"/>
      <c r="G43" s="395"/>
      <c r="H43" s="395"/>
      <c r="I43" s="395"/>
      <c r="J43" s="395"/>
      <c r="K43" s="395"/>
      <c r="L43" s="395"/>
      <c r="M43" s="395"/>
      <c r="N43" s="395"/>
      <c r="O43" s="395"/>
      <c r="P43" s="395"/>
      <c r="Q43" s="395"/>
      <c r="R43" s="395"/>
      <c r="S43" s="395"/>
      <c r="T43" s="395"/>
      <c r="U43" s="395"/>
      <c r="V43" s="395"/>
      <c r="W43" s="395"/>
    </row>
    <row r="44" spans="1:23" ht="14.25" customHeight="1">
      <c r="A44" s="395"/>
      <c r="B44" s="395"/>
      <c r="C44" s="395"/>
      <c r="D44" s="395"/>
      <c r="E44" s="395"/>
      <c r="F44" s="395"/>
      <c r="G44" s="395"/>
      <c r="H44" s="395"/>
      <c r="I44" s="395"/>
      <c r="J44" s="395"/>
      <c r="K44" s="395"/>
      <c r="L44" s="395"/>
      <c r="M44" s="395"/>
      <c r="N44" s="395"/>
      <c r="O44" s="395"/>
      <c r="P44" s="395"/>
      <c r="Q44" s="395"/>
      <c r="R44" s="395"/>
      <c r="S44" s="395"/>
      <c r="T44" s="395"/>
      <c r="U44" s="395"/>
      <c r="V44" s="395"/>
      <c r="W44" s="395"/>
    </row>
    <row r="45" spans="1:23" ht="14.25" customHeight="1">
      <c r="A45" s="395"/>
      <c r="B45" s="395"/>
      <c r="C45" s="395"/>
      <c r="D45" s="395"/>
      <c r="E45" s="395"/>
      <c r="F45" s="395"/>
      <c r="G45" s="395"/>
      <c r="H45" s="395"/>
      <c r="I45" s="395"/>
      <c r="J45" s="395"/>
      <c r="K45" s="395"/>
      <c r="L45" s="395"/>
      <c r="M45" s="395"/>
      <c r="N45" s="395"/>
      <c r="O45" s="395"/>
      <c r="P45" s="395"/>
      <c r="Q45" s="395"/>
      <c r="R45" s="395"/>
      <c r="S45" s="395"/>
      <c r="T45" s="395"/>
      <c r="U45" s="395"/>
      <c r="V45" s="395"/>
      <c r="W45" s="395"/>
    </row>
    <row r="46" spans="1:23" ht="14.25" customHeight="1">
      <c r="A46" s="395"/>
      <c r="B46" s="395"/>
      <c r="C46" s="395"/>
      <c r="D46" s="395"/>
      <c r="E46" s="395"/>
      <c r="F46" s="395"/>
      <c r="G46" s="395"/>
      <c r="H46" s="395"/>
      <c r="I46" s="395"/>
      <c r="J46" s="395"/>
      <c r="K46" s="395"/>
      <c r="L46" s="395"/>
      <c r="M46" s="395"/>
      <c r="N46" s="395"/>
      <c r="O46" s="395"/>
      <c r="P46" s="395"/>
      <c r="Q46" s="395"/>
      <c r="R46" s="395"/>
      <c r="S46" s="395"/>
      <c r="T46" s="395"/>
      <c r="U46" s="395"/>
      <c r="V46" s="395"/>
      <c r="W46" s="395"/>
    </row>
    <row r="47" spans="1:23" ht="14.25" customHeight="1">
      <c r="A47" s="395"/>
      <c r="B47" s="395"/>
      <c r="C47" s="395"/>
      <c r="D47" s="395"/>
      <c r="E47" s="395"/>
      <c r="F47" s="395"/>
      <c r="G47" s="395"/>
      <c r="H47" s="395"/>
      <c r="I47" s="395"/>
      <c r="J47" s="395"/>
      <c r="K47" s="395"/>
      <c r="L47" s="395"/>
      <c r="M47" s="395"/>
      <c r="N47" s="395"/>
      <c r="O47" s="395"/>
      <c r="P47" s="395"/>
      <c r="Q47" s="395"/>
      <c r="R47" s="395"/>
      <c r="S47" s="395"/>
      <c r="T47" s="395"/>
      <c r="U47" s="395"/>
      <c r="V47" s="395"/>
      <c r="W47" s="395"/>
    </row>
    <row r="48" spans="1:23" ht="14.25" customHeight="1">
      <c r="A48" s="395"/>
      <c r="B48" s="395"/>
      <c r="C48" s="395"/>
      <c r="D48" s="395"/>
      <c r="E48" s="395"/>
      <c r="F48" s="395"/>
      <c r="G48" s="395"/>
      <c r="H48" s="395"/>
      <c r="I48" s="395"/>
      <c r="J48" s="395"/>
      <c r="K48" s="395"/>
      <c r="L48" s="395"/>
      <c r="M48" s="395"/>
      <c r="N48" s="395"/>
      <c r="O48" s="395"/>
      <c r="P48" s="395"/>
      <c r="Q48" s="395"/>
      <c r="R48" s="395"/>
      <c r="S48" s="395"/>
      <c r="T48" s="395"/>
      <c r="U48" s="395"/>
      <c r="V48" s="395"/>
      <c r="W48" s="395"/>
    </row>
    <row r="49" spans="1:23" ht="14.25" customHeight="1">
      <c r="A49" s="395"/>
      <c r="B49" s="395"/>
      <c r="C49" s="395"/>
      <c r="D49" s="395"/>
      <c r="E49" s="395"/>
      <c r="F49" s="395"/>
      <c r="G49" s="395"/>
      <c r="H49" s="395"/>
      <c r="I49" s="395"/>
      <c r="J49" s="395"/>
      <c r="K49" s="395"/>
      <c r="L49" s="395"/>
      <c r="M49" s="395"/>
      <c r="N49" s="395"/>
      <c r="O49" s="395"/>
      <c r="P49" s="395"/>
      <c r="Q49" s="395"/>
      <c r="R49" s="395"/>
      <c r="S49" s="395"/>
      <c r="T49" s="395"/>
      <c r="U49" s="395"/>
      <c r="V49" s="395"/>
      <c r="W49" s="395"/>
    </row>
    <row r="50" spans="1:23" ht="14.25" customHeight="1">
      <c r="A50" s="395"/>
      <c r="B50" s="395"/>
      <c r="C50" s="395"/>
      <c r="D50" s="395"/>
      <c r="E50" s="395"/>
      <c r="F50" s="395"/>
      <c r="G50" s="395"/>
      <c r="H50" s="395"/>
      <c r="I50" s="395"/>
      <c r="J50" s="395"/>
      <c r="K50" s="395"/>
      <c r="L50" s="395"/>
      <c r="M50" s="395"/>
      <c r="N50" s="395"/>
      <c r="O50" s="395"/>
      <c r="P50" s="395"/>
      <c r="Q50" s="395"/>
      <c r="R50" s="395"/>
      <c r="S50" s="395"/>
      <c r="T50" s="395"/>
      <c r="U50" s="395"/>
      <c r="V50" s="395"/>
      <c r="W50" s="395"/>
    </row>
    <row r="51" spans="1:23" ht="14.25" customHeight="1">
      <c r="A51" s="395"/>
      <c r="B51" s="395"/>
      <c r="C51" s="395"/>
      <c r="D51" s="395"/>
      <c r="E51" s="395"/>
      <c r="F51" s="395"/>
      <c r="G51" s="395"/>
      <c r="H51" s="395"/>
      <c r="I51" s="395"/>
      <c r="J51" s="395"/>
      <c r="K51" s="395"/>
      <c r="L51" s="395"/>
      <c r="M51" s="395"/>
      <c r="N51" s="395"/>
      <c r="O51" s="395"/>
      <c r="P51" s="395"/>
      <c r="Q51" s="395"/>
      <c r="R51" s="395"/>
      <c r="S51" s="395"/>
      <c r="T51" s="395"/>
      <c r="U51" s="395"/>
      <c r="V51" s="395"/>
      <c r="W51" s="395"/>
    </row>
    <row r="52" spans="1:23" ht="14.25" customHeight="1">
      <c r="A52" s="395"/>
      <c r="B52" s="395"/>
      <c r="C52" s="395"/>
      <c r="D52" s="395"/>
      <c r="E52" s="395"/>
      <c r="F52" s="395"/>
      <c r="G52" s="395"/>
      <c r="H52" s="395"/>
      <c r="I52" s="395"/>
      <c r="J52" s="395"/>
      <c r="K52" s="395"/>
      <c r="L52" s="395"/>
      <c r="M52" s="395"/>
      <c r="N52" s="395"/>
      <c r="O52" s="395"/>
      <c r="P52" s="395"/>
      <c r="Q52" s="395"/>
      <c r="R52" s="395"/>
      <c r="S52" s="395"/>
      <c r="T52" s="395"/>
      <c r="U52" s="395"/>
      <c r="V52" s="395"/>
      <c r="W52" s="395"/>
    </row>
    <row r="53" spans="1:23" ht="14.25" customHeight="1">
      <c r="A53" s="395"/>
      <c r="B53" s="395"/>
      <c r="C53" s="395"/>
      <c r="D53" s="395"/>
      <c r="E53" s="395"/>
      <c r="F53" s="395"/>
      <c r="G53" s="395"/>
      <c r="H53" s="395"/>
      <c r="I53" s="395"/>
      <c r="J53" s="395"/>
      <c r="K53" s="395"/>
      <c r="L53" s="395"/>
      <c r="M53" s="395"/>
      <c r="N53" s="395"/>
      <c r="O53" s="395"/>
      <c r="P53" s="395"/>
      <c r="Q53" s="395"/>
      <c r="R53" s="395"/>
      <c r="S53" s="395"/>
      <c r="T53" s="395"/>
      <c r="U53" s="395"/>
      <c r="V53" s="395"/>
      <c r="W53" s="395"/>
    </row>
    <row r="54" spans="1:23" ht="14.25" customHeight="1">
      <c r="A54" s="395"/>
      <c r="B54" s="395"/>
      <c r="C54" s="395"/>
      <c r="D54" s="395"/>
      <c r="E54" s="395"/>
      <c r="F54" s="395"/>
      <c r="G54" s="395"/>
      <c r="H54" s="395"/>
      <c r="I54" s="395"/>
      <c r="J54" s="395"/>
      <c r="K54" s="395"/>
      <c r="L54" s="395"/>
      <c r="M54" s="395"/>
      <c r="N54" s="395"/>
      <c r="O54" s="395"/>
      <c r="P54" s="395"/>
      <c r="Q54" s="395"/>
      <c r="R54" s="395"/>
      <c r="S54" s="395"/>
      <c r="T54" s="395"/>
      <c r="U54" s="395"/>
      <c r="V54" s="395"/>
      <c r="W54" s="395"/>
    </row>
    <row r="55" spans="1:23" ht="14.25" customHeight="1">
      <c r="A55" s="395"/>
      <c r="B55" s="395"/>
      <c r="C55" s="395"/>
      <c r="D55" s="395"/>
      <c r="E55" s="395"/>
      <c r="F55" s="395"/>
      <c r="G55" s="395"/>
      <c r="H55" s="395"/>
      <c r="I55" s="395"/>
      <c r="J55" s="395"/>
      <c r="K55" s="395"/>
      <c r="L55" s="395"/>
      <c r="M55" s="395"/>
      <c r="N55" s="395"/>
      <c r="O55" s="395"/>
      <c r="P55" s="395"/>
      <c r="Q55" s="395"/>
      <c r="R55" s="395"/>
      <c r="S55" s="395"/>
      <c r="T55" s="395"/>
      <c r="U55" s="395"/>
      <c r="V55" s="395"/>
      <c r="W55" s="395"/>
    </row>
    <row r="56" spans="1:23" ht="14.25" customHeight="1">
      <c r="A56" s="395"/>
      <c r="B56" s="395"/>
      <c r="C56" s="395"/>
      <c r="D56" s="395"/>
      <c r="E56" s="395"/>
      <c r="F56" s="395"/>
      <c r="G56" s="395"/>
      <c r="H56" s="395"/>
      <c r="I56" s="395"/>
      <c r="J56" s="395"/>
      <c r="K56" s="395"/>
      <c r="L56" s="395"/>
      <c r="M56" s="395"/>
      <c r="N56" s="395"/>
      <c r="O56" s="395"/>
      <c r="P56" s="395"/>
      <c r="Q56" s="395"/>
      <c r="R56" s="395"/>
      <c r="S56" s="395"/>
      <c r="T56" s="395"/>
      <c r="U56" s="395"/>
      <c r="V56" s="395"/>
      <c r="W56" s="395"/>
    </row>
    <row r="57" spans="1:23" ht="14.25" customHeight="1">
      <c r="A57" s="395"/>
      <c r="B57" s="395"/>
      <c r="C57" s="395"/>
      <c r="D57" s="395"/>
      <c r="E57" s="395"/>
      <c r="F57" s="395"/>
      <c r="G57" s="395"/>
      <c r="H57" s="395"/>
      <c r="I57" s="395"/>
      <c r="J57" s="395"/>
      <c r="K57" s="395"/>
      <c r="L57" s="395"/>
      <c r="M57" s="395"/>
      <c r="N57" s="395"/>
      <c r="O57" s="395"/>
      <c r="P57" s="395"/>
      <c r="Q57" s="395"/>
      <c r="R57" s="395"/>
      <c r="S57" s="395"/>
      <c r="T57" s="395"/>
      <c r="U57" s="395"/>
      <c r="V57" s="395"/>
      <c r="W57" s="395"/>
    </row>
    <row r="58" spans="1:23" ht="14.25" customHeight="1">
      <c r="A58" s="395"/>
      <c r="B58" s="395"/>
      <c r="C58" s="395"/>
      <c r="D58" s="395"/>
      <c r="E58" s="395"/>
      <c r="F58" s="395"/>
      <c r="G58" s="395"/>
      <c r="H58" s="395"/>
      <c r="I58" s="395"/>
      <c r="J58" s="395"/>
      <c r="K58" s="395"/>
      <c r="L58" s="395"/>
      <c r="M58" s="395"/>
      <c r="N58" s="395"/>
      <c r="O58" s="395"/>
      <c r="P58" s="395"/>
      <c r="Q58" s="395"/>
      <c r="R58" s="395"/>
      <c r="S58" s="395"/>
      <c r="T58" s="395"/>
      <c r="U58" s="395"/>
      <c r="V58" s="395"/>
      <c r="W58" s="395"/>
    </row>
    <row r="59" spans="1:23" ht="14.25" customHeight="1">
      <c r="A59" s="395"/>
      <c r="B59" s="395"/>
      <c r="C59" s="395"/>
      <c r="D59" s="395"/>
      <c r="E59" s="395"/>
      <c r="F59" s="395"/>
      <c r="G59" s="395"/>
      <c r="H59" s="395"/>
      <c r="I59" s="395"/>
      <c r="J59" s="395"/>
      <c r="K59" s="395"/>
      <c r="L59" s="395"/>
      <c r="M59" s="395"/>
      <c r="N59" s="395"/>
      <c r="O59" s="395"/>
      <c r="P59" s="395"/>
      <c r="Q59" s="395"/>
      <c r="R59" s="395"/>
      <c r="S59" s="395"/>
      <c r="T59" s="395"/>
      <c r="U59" s="395"/>
      <c r="V59" s="395"/>
      <c r="W59" s="395"/>
    </row>
    <row r="60" spans="1:23" ht="14.25" customHeight="1">
      <c r="A60" s="395"/>
      <c r="B60" s="395"/>
      <c r="C60" s="395"/>
      <c r="D60" s="395"/>
      <c r="E60" s="395"/>
      <c r="F60" s="395"/>
      <c r="G60" s="395"/>
      <c r="H60" s="395"/>
      <c r="I60" s="395"/>
      <c r="J60" s="395"/>
      <c r="K60" s="395"/>
      <c r="L60" s="395"/>
      <c r="M60" s="395"/>
      <c r="N60" s="395"/>
      <c r="O60" s="395"/>
      <c r="P60" s="395"/>
      <c r="Q60" s="395"/>
      <c r="R60" s="395"/>
      <c r="S60" s="395"/>
      <c r="T60" s="395"/>
      <c r="U60" s="395"/>
      <c r="V60" s="395"/>
      <c r="W60" s="395"/>
    </row>
    <row r="61" spans="1:23" ht="14.25" customHeight="1">
      <c r="A61" s="395"/>
      <c r="B61" s="395"/>
      <c r="C61" s="395"/>
      <c r="D61" s="395"/>
      <c r="E61" s="395"/>
      <c r="F61" s="395"/>
      <c r="G61" s="395"/>
      <c r="H61" s="395"/>
      <c r="I61" s="395"/>
      <c r="J61" s="395"/>
      <c r="K61" s="395"/>
      <c r="L61" s="395"/>
      <c r="M61" s="395"/>
      <c r="N61" s="395"/>
      <c r="O61" s="395"/>
      <c r="P61" s="395"/>
      <c r="Q61" s="395"/>
      <c r="R61" s="395"/>
      <c r="S61" s="395"/>
      <c r="T61" s="395"/>
      <c r="U61" s="395"/>
      <c r="V61" s="395"/>
      <c r="W61" s="395"/>
    </row>
    <row r="62" spans="1:23" ht="14.25" customHeight="1">
      <c r="A62" s="395"/>
      <c r="B62" s="395"/>
      <c r="C62" s="395"/>
      <c r="D62" s="395"/>
      <c r="E62" s="395"/>
      <c r="F62" s="395"/>
      <c r="G62" s="395"/>
      <c r="H62" s="395"/>
      <c r="I62" s="395"/>
      <c r="J62" s="395"/>
      <c r="K62" s="395"/>
      <c r="L62" s="395"/>
      <c r="M62" s="395"/>
      <c r="N62" s="395"/>
      <c r="O62" s="395"/>
      <c r="P62" s="395"/>
      <c r="Q62" s="395"/>
      <c r="R62" s="395"/>
      <c r="S62" s="395"/>
      <c r="T62" s="395"/>
      <c r="U62" s="395"/>
      <c r="V62" s="395"/>
      <c r="W62" s="395"/>
    </row>
    <row r="63" spans="1:23" ht="14.25" customHeight="1">
      <c r="A63" s="395"/>
      <c r="B63" s="395"/>
      <c r="C63" s="395"/>
      <c r="D63" s="395"/>
      <c r="E63" s="395"/>
      <c r="F63" s="395"/>
      <c r="G63" s="395"/>
      <c r="H63" s="395"/>
      <c r="I63" s="395"/>
      <c r="J63" s="395"/>
      <c r="K63" s="395"/>
      <c r="L63" s="395"/>
      <c r="M63" s="395"/>
      <c r="N63" s="395"/>
      <c r="O63" s="395"/>
      <c r="P63" s="395"/>
      <c r="Q63" s="395"/>
      <c r="R63" s="395"/>
      <c r="S63" s="395"/>
      <c r="T63" s="395"/>
      <c r="U63" s="395"/>
      <c r="V63" s="395"/>
      <c r="W63" s="395"/>
    </row>
    <row r="64" spans="1:23" ht="14.25" customHeight="1">
      <c r="A64" s="395"/>
      <c r="B64" s="395"/>
      <c r="C64" s="395"/>
      <c r="D64" s="395"/>
      <c r="E64" s="395"/>
      <c r="F64" s="395"/>
      <c r="G64" s="395"/>
      <c r="H64" s="395"/>
      <c r="I64" s="395"/>
      <c r="J64" s="395"/>
      <c r="K64" s="395"/>
      <c r="L64" s="395"/>
      <c r="M64" s="395"/>
      <c r="N64" s="395"/>
      <c r="O64" s="395"/>
      <c r="P64" s="395"/>
      <c r="Q64" s="395"/>
      <c r="R64" s="395"/>
      <c r="S64" s="395"/>
      <c r="T64" s="395"/>
      <c r="U64" s="395"/>
      <c r="V64" s="395"/>
      <c r="W64" s="395"/>
    </row>
    <row r="65" spans="1:23" ht="14.25" customHeight="1">
      <c r="A65" s="395"/>
      <c r="B65" s="395"/>
      <c r="C65" s="395"/>
      <c r="D65" s="395"/>
      <c r="E65" s="395"/>
      <c r="F65" s="395"/>
      <c r="G65" s="395"/>
      <c r="H65" s="395"/>
      <c r="I65" s="395"/>
      <c r="J65" s="395"/>
      <c r="K65" s="395"/>
      <c r="L65" s="395"/>
      <c r="M65" s="395"/>
      <c r="N65" s="395"/>
      <c r="O65" s="395"/>
      <c r="P65" s="395"/>
      <c r="Q65" s="395"/>
      <c r="R65" s="395"/>
      <c r="S65" s="395"/>
      <c r="T65" s="395"/>
      <c r="U65" s="395"/>
      <c r="V65" s="395"/>
      <c r="W65" s="395"/>
    </row>
    <row r="66" spans="1:23" ht="14.25" customHeight="1">
      <c r="A66" s="395"/>
      <c r="B66" s="395"/>
      <c r="C66" s="395"/>
      <c r="D66" s="395"/>
      <c r="E66" s="395"/>
      <c r="F66" s="395"/>
      <c r="G66" s="395"/>
      <c r="H66" s="395"/>
      <c r="I66" s="395"/>
      <c r="J66" s="395"/>
      <c r="K66" s="395"/>
      <c r="L66" s="395"/>
      <c r="M66" s="395"/>
      <c r="N66" s="395"/>
      <c r="O66" s="395"/>
      <c r="P66" s="395"/>
      <c r="Q66" s="395"/>
      <c r="R66" s="395"/>
      <c r="S66" s="395"/>
      <c r="T66" s="395"/>
      <c r="U66" s="395"/>
      <c r="V66" s="395"/>
      <c r="W66" s="395"/>
    </row>
    <row r="67" spans="1:23" ht="14.25" customHeight="1">
      <c r="A67" s="395"/>
      <c r="B67" s="395"/>
      <c r="C67" s="395"/>
      <c r="D67" s="395"/>
      <c r="E67" s="395"/>
      <c r="F67" s="395"/>
      <c r="G67" s="395"/>
      <c r="H67" s="395"/>
      <c r="I67" s="395"/>
      <c r="J67" s="395"/>
      <c r="K67" s="395"/>
      <c r="L67" s="395"/>
      <c r="M67" s="395"/>
      <c r="N67" s="395"/>
      <c r="O67" s="395"/>
      <c r="P67" s="395"/>
      <c r="Q67" s="395"/>
      <c r="R67" s="395"/>
      <c r="S67" s="395"/>
      <c r="T67" s="395"/>
      <c r="U67" s="395"/>
      <c r="V67" s="395"/>
      <c r="W67" s="395"/>
    </row>
    <row r="68" spans="1:23" ht="14.25" customHeight="1">
      <c r="A68" s="395"/>
      <c r="B68" s="395"/>
      <c r="C68" s="395"/>
      <c r="D68" s="395"/>
      <c r="E68" s="395"/>
      <c r="F68" s="395"/>
      <c r="G68" s="395"/>
      <c r="H68" s="395"/>
      <c r="I68" s="395"/>
      <c r="J68" s="395"/>
      <c r="K68" s="395"/>
      <c r="L68" s="395"/>
      <c r="M68" s="395"/>
      <c r="N68" s="395"/>
      <c r="O68" s="395"/>
      <c r="P68" s="395"/>
      <c r="Q68" s="395"/>
      <c r="R68" s="395"/>
      <c r="S68" s="395"/>
      <c r="T68" s="395"/>
      <c r="U68" s="395"/>
      <c r="V68" s="395"/>
      <c r="W68" s="395"/>
    </row>
    <row r="69" spans="1:23" ht="14.25" customHeight="1">
      <c r="A69" s="395"/>
      <c r="B69" s="395"/>
      <c r="C69" s="395"/>
      <c r="D69" s="395"/>
      <c r="E69" s="395"/>
      <c r="F69" s="395"/>
      <c r="G69" s="395"/>
      <c r="H69" s="395"/>
      <c r="I69" s="395"/>
      <c r="J69" s="395"/>
      <c r="K69" s="395"/>
      <c r="L69" s="395"/>
      <c r="M69" s="395"/>
      <c r="N69" s="395"/>
      <c r="O69" s="395"/>
      <c r="P69" s="395"/>
      <c r="Q69" s="395"/>
      <c r="R69" s="395"/>
      <c r="S69" s="395"/>
      <c r="T69" s="395"/>
      <c r="U69" s="395"/>
      <c r="V69" s="395"/>
      <c r="W69" s="395"/>
    </row>
    <row r="70" spans="1:23" ht="14.25" customHeight="1">
      <c r="A70" s="395"/>
      <c r="B70" s="395"/>
      <c r="C70" s="395"/>
      <c r="D70" s="395"/>
      <c r="E70" s="395"/>
      <c r="F70" s="395"/>
      <c r="G70" s="395"/>
      <c r="H70" s="395"/>
      <c r="I70" s="395"/>
      <c r="J70" s="395"/>
      <c r="K70" s="395"/>
      <c r="L70" s="395"/>
      <c r="M70" s="395"/>
      <c r="N70" s="395"/>
      <c r="O70" s="395"/>
      <c r="P70" s="395"/>
      <c r="Q70" s="395"/>
      <c r="R70" s="395"/>
      <c r="S70" s="395"/>
      <c r="T70" s="395"/>
      <c r="U70" s="395"/>
      <c r="V70" s="395"/>
      <c r="W70" s="395"/>
    </row>
    <row r="71" spans="1:23" ht="14.25" customHeight="1">
      <c r="A71" s="395"/>
      <c r="B71" s="395"/>
      <c r="C71" s="395"/>
      <c r="D71" s="395"/>
      <c r="E71" s="395"/>
      <c r="F71" s="395"/>
      <c r="G71" s="395"/>
      <c r="H71" s="395"/>
      <c r="I71" s="395"/>
      <c r="J71" s="395"/>
      <c r="K71" s="395"/>
      <c r="L71" s="395"/>
      <c r="M71" s="395"/>
      <c r="N71" s="395"/>
      <c r="O71" s="395"/>
      <c r="P71" s="395"/>
      <c r="Q71" s="395"/>
      <c r="R71" s="395"/>
      <c r="S71" s="395"/>
      <c r="T71" s="395"/>
      <c r="U71" s="395"/>
      <c r="V71" s="395"/>
      <c r="W71" s="395"/>
    </row>
    <row r="72" spans="1:23" ht="14.25" customHeight="1">
      <c r="A72" s="395"/>
      <c r="B72" s="395"/>
      <c r="C72" s="395"/>
      <c r="D72" s="395"/>
      <c r="E72" s="395"/>
      <c r="F72" s="395"/>
      <c r="G72" s="395"/>
      <c r="H72" s="395"/>
      <c r="I72" s="395"/>
      <c r="J72" s="395"/>
      <c r="K72" s="395"/>
      <c r="L72" s="395"/>
      <c r="M72" s="395"/>
      <c r="N72" s="395"/>
      <c r="O72" s="395"/>
      <c r="P72" s="395"/>
      <c r="Q72" s="395"/>
      <c r="R72" s="395"/>
      <c r="S72" s="395"/>
      <c r="T72" s="395"/>
      <c r="U72" s="395"/>
      <c r="V72" s="395"/>
      <c r="W72" s="395"/>
    </row>
    <row r="73" spans="1:23" ht="14.25" customHeight="1">
      <c r="A73" s="395"/>
      <c r="B73" s="395"/>
      <c r="C73" s="395"/>
      <c r="D73" s="395"/>
      <c r="E73" s="395"/>
      <c r="F73" s="395"/>
      <c r="G73" s="395"/>
      <c r="H73" s="395"/>
      <c r="I73" s="395"/>
      <c r="J73" s="395"/>
      <c r="K73" s="395"/>
      <c r="L73" s="395"/>
      <c r="M73" s="395"/>
      <c r="N73" s="395"/>
      <c r="O73" s="395"/>
      <c r="P73" s="395"/>
      <c r="Q73" s="395"/>
      <c r="R73" s="395"/>
      <c r="S73" s="395"/>
      <c r="T73" s="395"/>
      <c r="U73" s="395"/>
      <c r="V73" s="395"/>
      <c r="W73" s="395"/>
    </row>
    <row r="74" spans="1:23" ht="14.25" customHeight="1">
      <c r="A74" s="395"/>
      <c r="B74" s="395"/>
      <c r="C74" s="395"/>
      <c r="D74" s="395"/>
      <c r="E74" s="395"/>
      <c r="F74" s="395"/>
      <c r="G74" s="395"/>
      <c r="H74" s="395"/>
      <c r="I74" s="395"/>
      <c r="J74" s="395"/>
      <c r="K74" s="395"/>
      <c r="L74" s="395"/>
      <c r="M74" s="395"/>
      <c r="N74" s="395"/>
      <c r="O74" s="395"/>
      <c r="P74" s="395"/>
      <c r="Q74" s="395"/>
      <c r="R74" s="395"/>
      <c r="S74" s="395"/>
      <c r="T74" s="395"/>
      <c r="U74" s="395"/>
      <c r="V74" s="395"/>
      <c r="W74" s="395"/>
    </row>
    <row r="75" spans="1:23" ht="14.25" customHeight="1">
      <c r="A75" s="395"/>
      <c r="B75" s="395"/>
      <c r="C75" s="395"/>
      <c r="D75" s="395"/>
      <c r="E75" s="395"/>
      <c r="F75" s="395"/>
      <c r="G75" s="395"/>
      <c r="H75" s="395"/>
      <c r="I75" s="395"/>
      <c r="J75" s="395"/>
      <c r="K75" s="395"/>
      <c r="L75" s="395"/>
      <c r="M75" s="395"/>
      <c r="N75" s="395"/>
      <c r="O75" s="395"/>
      <c r="P75" s="395"/>
      <c r="Q75" s="395"/>
      <c r="R75" s="395"/>
      <c r="S75" s="395"/>
      <c r="T75" s="395"/>
      <c r="U75" s="395"/>
      <c r="V75" s="395"/>
      <c r="W75" s="395"/>
    </row>
    <row r="76" spans="1:23" ht="14.25" customHeight="1">
      <c r="A76" s="395"/>
      <c r="B76" s="395"/>
      <c r="C76" s="395"/>
      <c r="D76" s="395"/>
      <c r="E76" s="395"/>
      <c r="F76" s="395"/>
      <c r="G76" s="395"/>
      <c r="H76" s="395"/>
      <c r="I76" s="395"/>
      <c r="J76" s="395"/>
      <c r="K76" s="395"/>
      <c r="L76" s="395"/>
      <c r="M76" s="395"/>
      <c r="N76" s="395"/>
      <c r="O76" s="395"/>
      <c r="P76" s="395"/>
      <c r="Q76" s="395"/>
      <c r="R76" s="395"/>
      <c r="S76" s="395"/>
      <c r="T76" s="395"/>
      <c r="U76" s="395"/>
      <c r="V76" s="395"/>
      <c r="W76" s="395"/>
    </row>
    <row r="77" spans="1:23" ht="14.25" customHeight="1">
      <c r="A77" s="395"/>
      <c r="B77" s="395"/>
      <c r="C77" s="395"/>
      <c r="D77" s="395"/>
      <c r="E77" s="395"/>
      <c r="F77" s="395"/>
      <c r="G77" s="395"/>
      <c r="H77" s="395"/>
      <c r="I77" s="395"/>
      <c r="J77" s="395"/>
      <c r="K77" s="395"/>
      <c r="L77" s="395"/>
      <c r="M77" s="395"/>
      <c r="N77" s="395"/>
      <c r="O77" s="395"/>
      <c r="P77" s="395"/>
      <c r="Q77" s="395"/>
      <c r="R77" s="395"/>
      <c r="S77" s="395"/>
      <c r="T77" s="395"/>
      <c r="U77" s="395"/>
      <c r="V77" s="395"/>
      <c r="W77" s="395"/>
    </row>
    <row r="78" spans="1:23" ht="14.25" customHeight="1">
      <c r="A78" s="395"/>
      <c r="B78" s="395"/>
      <c r="C78" s="395"/>
      <c r="D78" s="395"/>
      <c r="E78" s="395"/>
      <c r="F78" s="395"/>
      <c r="G78" s="395"/>
      <c r="H78" s="395"/>
      <c r="I78" s="395"/>
      <c r="J78" s="395"/>
      <c r="K78" s="395"/>
      <c r="L78" s="395"/>
      <c r="M78" s="395"/>
      <c r="N78" s="395"/>
      <c r="O78" s="395"/>
      <c r="P78" s="395"/>
      <c r="Q78" s="395"/>
      <c r="R78" s="395"/>
      <c r="S78" s="395"/>
      <c r="T78" s="395"/>
      <c r="U78" s="395"/>
      <c r="V78" s="395"/>
      <c r="W78" s="395"/>
    </row>
    <row r="79" spans="1:23" ht="14.25" customHeight="1">
      <c r="A79" s="395"/>
      <c r="B79" s="395"/>
      <c r="C79" s="395"/>
      <c r="D79" s="395"/>
      <c r="E79" s="395"/>
      <c r="F79" s="395"/>
      <c r="G79" s="395"/>
      <c r="H79" s="395"/>
      <c r="I79" s="395"/>
      <c r="J79" s="395"/>
      <c r="K79" s="395"/>
      <c r="L79" s="395"/>
      <c r="M79" s="395"/>
      <c r="N79" s="395"/>
      <c r="O79" s="395"/>
      <c r="P79" s="395"/>
      <c r="Q79" s="395"/>
      <c r="R79" s="395"/>
      <c r="S79" s="395"/>
      <c r="T79" s="395"/>
      <c r="U79" s="395"/>
      <c r="V79" s="395"/>
      <c r="W79" s="395"/>
    </row>
    <row r="80" spans="1:23" ht="14.25" customHeight="1">
      <c r="A80" s="395"/>
      <c r="B80" s="395"/>
      <c r="C80" s="395"/>
      <c r="D80" s="395"/>
      <c r="E80" s="395"/>
      <c r="F80" s="395"/>
      <c r="G80" s="395"/>
      <c r="H80" s="395"/>
      <c r="I80" s="395"/>
      <c r="J80" s="395"/>
      <c r="K80" s="395"/>
      <c r="L80" s="395"/>
      <c r="M80" s="395"/>
      <c r="N80" s="395"/>
      <c r="O80" s="395"/>
      <c r="P80" s="395"/>
      <c r="Q80" s="395"/>
      <c r="R80" s="395"/>
      <c r="S80" s="395"/>
      <c r="T80" s="395"/>
      <c r="U80" s="395"/>
      <c r="V80" s="395"/>
      <c r="W80" s="395"/>
    </row>
    <row r="81" spans="1:23" ht="14.25" customHeight="1">
      <c r="A81" s="395"/>
      <c r="B81" s="395"/>
      <c r="C81" s="395"/>
      <c r="D81" s="395"/>
      <c r="E81" s="395"/>
      <c r="F81" s="395"/>
      <c r="G81" s="395"/>
      <c r="H81" s="395"/>
      <c r="I81" s="395"/>
      <c r="J81" s="395"/>
      <c r="K81" s="395"/>
      <c r="L81" s="395"/>
      <c r="M81" s="395"/>
      <c r="N81" s="395"/>
      <c r="O81" s="395"/>
      <c r="P81" s="395"/>
      <c r="Q81" s="395"/>
      <c r="R81" s="395"/>
      <c r="S81" s="395"/>
      <c r="T81" s="395"/>
      <c r="U81" s="395"/>
      <c r="V81" s="395"/>
      <c r="W81" s="395"/>
    </row>
    <row r="82" spans="1:23" ht="14.25" customHeight="1">
      <c r="A82" s="395"/>
      <c r="B82" s="395"/>
      <c r="C82" s="395"/>
      <c r="D82" s="395"/>
      <c r="E82" s="395"/>
      <c r="F82" s="395"/>
      <c r="G82" s="395"/>
      <c r="H82" s="395"/>
      <c r="I82" s="395"/>
      <c r="J82" s="395"/>
      <c r="K82" s="395"/>
      <c r="L82" s="395"/>
      <c r="M82" s="395"/>
      <c r="N82" s="395"/>
      <c r="O82" s="395"/>
      <c r="P82" s="395"/>
      <c r="Q82" s="395"/>
      <c r="R82" s="395"/>
      <c r="S82" s="395"/>
      <c r="T82" s="395"/>
      <c r="U82" s="395"/>
      <c r="V82" s="395"/>
      <c r="W82" s="395"/>
    </row>
    <row r="83" spans="1:23" ht="14.25" customHeight="1">
      <c r="A83" s="395"/>
      <c r="B83" s="395"/>
      <c r="C83" s="395"/>
      <c r="D83" s="395"/>
      <c r="E83" s="395"/>
      <c r="F83" s="395"/>
      <c r="G83" s="395"/>
      <c r="H83" s="395"/>
      <c r="I83" s="395"/>
      <c r="J83" s="395"/>
      <c r="K83" s="395"/>
      <c r="L83" s="395"/>
      <c r="M83" s="395"/>
      <c r="N83" s="395"/>
      <c r="O83" s="395"/>
      <c r="P83" s="395"/>
      <c r="Q83" s="395"/>
      <c r="R83" s="395"/>
      <c r="S83" s="395"/>
      <c r="T83" s="395"/>
      <c r="U83" s="395"/>
      <c r="V83" s="395"/>
      <c r="W83" s="395"/>
    </row>
    <row r="84" spans="1:23" ht="14.25" customHeight="1">
      <c r="A84" s="395"/>
      <c r="B84" s="395"/>
      <c r="C84" s="395"/>
      <c r="D84" s="395"/>
      <c r="E84" s="395"/>
      <c r="F84" s="395"/>
      <c r="G84" s="395"/>
      <c r="H84" s="395"/>
      <c r="I84" s="395"/>
      <c r="J84" s="395"/>
      <c r="K84" s="395"/>
      <c r="L84" s="395"/>
      <c r="M84" s="395"/>
      <c r="N84" s="395"/>
      <c r="O84" s="395"/>
      <c r="P84" s="395"/>
      <c r="Q84" s="395"/>
      <c r="R84" s="395"/>
      <c r="S84" s="395"/>
      <c r="T84" s="395"/>
      <c r="U84" s="395"/>
      <c r="V84" s="395"/>
      <c r="W84" s="395"/>
    </row>
    <row r="85" spans="1:23" ht="14.25" customHeight="1">
      <c r="A85" s="395"/>
      <c r="B85" s="395"/>
      <c r="C85" s="395"/>
      <c r="D85" s="395"/>
      <c r="E85" s="395"/>
      <c r="F85" s="395"/>
      <c r="G85" s="395"/>
      <c r="H85" s="395"/>
      <c r="I85" s="395"/>
      <c r="J85" s="395"/>
      <c r="K85" s="395"/>
      <c r="L85" s="395"/>
      <c r="M85" s="395"/>
      <c r="N85" s="395"/>
      <c r="O85" s="395"/>
      <c r="P85" s="395"/>
      <c r="Q85" s="395"/>
      <c r="R85" s="395"/>
      <c r="S85" s="395"/>
      <c r="T85" s="395"/>
      <c r="U85" s="395"/>
      <c r="V85" s="395"/>
      <c r="W85" s="395"/>
    </row>
    <row r="86" spans="1:23" ht="14.25" customHeight="1">
      <c r="A86" s="395"/>
      <c r="B86" s="395"/>
      <c r="C86" s="395"/>
      <c r="D86" s="395"/>
      <c r="E86" s="395"/>
      <c r="F86" s="395"/>
      <c r="G86" s="395"/>
      <c r="H86" s="395"/>
      <c r="I86" s="395"/>
      <c r="J86" s="395"/>
      <c r="K86" s="395"/>
      <c r="L86" s="395"/>
      <c r="M86" s="395"/>
      <c r="N86" s="395"/>
      <c r="O86" s="395"/>
      <c r="P86" s="395"/>
      <c r="Q86" s="395"/>
      <c r="R86" s="395"/>
      <c r="S86" s="395"/>
      <c r="T86" s="395"/>
      <c r="U86" s="395"/>
      <c r="V86" s="395"/>
      <c r="W86" s="395"/>
    </row>
    <row r="87" spans="1:23" ht="14.25" customHeight="1">
      <c r="A87" s="395"/>
      <c r="B87" s="395"/>
      <c r="C87" s="395"/>
      <c r="D87" s="395"/>
      <c r="E87" s="395"/>
      <c r="F87" s="395"/>
      <c r="G87" s="395"/>
      <c r="H87" s="395"/>
      <c r="I87" s="395"/>
      <c r="J87" s="395"/>
      <c r="K87" s="395"/>
      <c r="L87" s="395"/>
      <c r="M87" s="395"/>
      <c r="N87" s="395"/>
      <c r="O87" s="395"/>
      <c r="P87" s="395"/>
      <c r="Q87" s="395"/>
      <c r="R87" s="395"/>
      <c r="S87" s="395"/>
      <c r="T87" s="395"/>
      <c r="U87" s="395"/>
      <c r="V87" s="395"/>
      <c r="W87" s="395"/>
    </row>
    <row r="88" spans="1:23" ht="14.25" customHeight="1">
      <c r="A88" s="395"/>
      <c r="B88" s="395"/>
      <c r="C88" s="395"/>
      <c r="D88" s="395"/>
      <c r="E88" s="395"/>
      <c r="F88" s="395"/>
      <c r="G88" s="395"/>
      <c r="H88" s="395"/>
      <c r="I88" s="395"/>
      <c r="J88" s="395"/>
      <c r="K88" s="395"/>
      <c r="L88" s="395"/>
      <c r="M88" s="395"/>
      <c r="N88" s="395"/>
      <c r="O88" s="395"/>
      <c r="P88" s="395"/>
      <c r="Q88" s="395"/>
      <c r="R88" s="395"/>
      <c r="S88" s="395"/>
      <c r="T88" s="395"/>
      <c r="U88" s="395"/>
      <c r="V88" s="395"/>
      <c r="W88" s="395"/>
    </row>
    <row r="89" spans="1:23" ht="14.25" customHeight="1">
      <c r="A89" s="395"/>
      <c r="B89" s="395"/>
      <c r="C89" s="395"/>
      <c r="D89" s="395"/>
      <c r="E89" s="395"/>
      <c r="F89" s="395"/>
      <c r="G89" s="395"/>
      <c r="H89" s="395"/>
      <c r="I89" s="395"/>
      <c r="J89" s="395"/>
      <c r="K89" s="395"/>
      <c r="L89" s="395"/>
      <c r="M89" s="395"/>
      <c r="N89" s="395"/>
      <c r="O89" s="395"/>
      <c r="P89" s="395"/>
      <c r="Q89" s="395"/>
      <c r="R89" s="395"/>
      <c r="S89" s="395"/>
      <c r="T89" s="395"/>
      <c r="U89" s="395"/>
      <c r="V89" s="395"/>
      <c r="W89" s="395"/>
    </row>
    <row r="90" spans="1:23" ht="14.25" customHeight="1">
      <c r="A90" s="395"/>
      <c r="B90" s="395"/>
      <c r="C90" s="395"/>
      <c r="D90" s="395"/>
      <c r="E90" s="395"/>
      <c r="F90" s="395"/>
      <c r="G90" s="395"/>
      <c r="H90" s="395"/>
      <c r="I90" s="395"/>
      <c r="J90" s="395"/>
      <c r="K90" s="395"/>
      <c r="L90" s="395"/>
      <c r="M90" s="395"/>
      <c r="N90" s="395"/>
      <c r="O90" s="395"/>
      <c r="P90" s="395"/>
      <c r="Q90" s="395"/>
      <c r="R90" s="395"/>
      <c r="S90" s="395"/>
      <c r="T90" s="395"/>
      <c r="U90" s="395"/>
      <c r="V90" s="395"/>
      <c r="W90" s="395"/>
    </row>
    <row r="91" spans="1:23" ht="14.25" customHeight="1">
      <c r="A91" s="395"/>
      <c r="B91" s="395"/>
      <c r="C91" s="395"/>
      <c r="D91" s="395"/>
      <c r="E91" s="395"/>
      <c r="F91" s="395"/>
      <c r="G91" s="395"/>
      <c r="H91" s="395"/>
      <c r="I91" s="395"/>
      <c r="J91" s="395"/>
      <c r="K91" s="395"/>
      <c r="L91" s="395"/>
      <c r="M91" s="395"/>
      <c r="N91" s="395"/>
      <c r="O91" s="395"/>
      <c r="P91" s="395"/>
      <c r="Q91" s="395"/>
      <c r="R91" s="395"/>
      <c r="S91" s="395"/>
      <c r="T91" s="395"/>
      <c r="U91" s="395"/>
      <c r="V91" s="395"/>
      <c r="W91" s="395"/>
    </row>
    <row r="92" spans="1:23" ht="14.25" customHeight="1">
      <c r="A92" s="395"/>
      <c r="B92" s="395"/>
      <c r="C92" s="395"/>
      <c r="D92" s="395"/>
      <c r="E92" s="395"/>
      <c r="F92" s="395"/>
      <c r="G92" s="395"/>
      <c r="H92" s="395"/>
      <c r="I92" s="395"/>
      <c r="J92" s="395"/>
      <c r="K92" s="395"/>
      <c r="L92" s="395"/>
      <c r="M92" s="395"/>
      <c r="N92" s="395"/>
      <c r="O92" s="395"/>
      <c r="P92" s="395"/>
      <c r="Q92" s="395"/>
      <c r="R92" s="395"/>
      <c r="S92" s="395"/>
      <c r="T92" s="395"/>
      <c r="U92" s="395"/>
      <c r="V92" s="395"/>
      <c r="W92" s="395"/>
    </row>
    <row r="93" spans="1:23" ht="14.25" customHeight="1">
      <c r="A93" s="395"/>
      <c r="B93" s="395"/>
      <c r="C93" s="395"/>
      <c r="D93" s="395"/>
      <c r="E93" s="395"/>
      <c r="F93" s="395"/>
      <c r="G93" s="395"/>
      <c r="H93" s="395"/>
      <c r="I93" s="395"/>
      <c r="J93" s="395"/>
      <c r="K93" s="395"/>
      <c r="L93" s="395"/>
      <c r="M93" s="395"/>
      <c r="N93" s="395"/>
      <c r="O93" s="395"/>
      <c r="P93" s="395"/>
      <c r="Q93" s="395"/>
      <c r="R93" s="395"/>
      <c r="S93" s="395"/>
      <c r="T93" s="395"/>
      <c r="U93" s="395"/>
      <c r="V93" s="395"/>
      <c r="W93" s="395"/>
    </row>
    <row r="94" spans="1:23" ht="14.25" customHeight="1">
      <c r="A94" s="395"/>
      <c r="B94" s="395"/>
      <c r="C94" s="395"/>
      <c r="D94" s="395"/>
      <c r="E94" s="395"/>
      <c r="F94" s="395"/>
      <c r="G94" s="395"/>
      <c r="H94" s="395"/>
      <c r="I94" s="395"/>
      <c r="J94" s="395"/>
      <c r="K94" s="395"/>
      <c r="L94" s="395"/>
      <c r="M94" s="395"/>
      <c r="N94" s="395"/>
      <c r="O94" s="395"/>
      <c r="P94" s="395"/>
      <c r="Q94" s="395"/>
      <c r="R94" s="395"/>
      <c r="S94" s="395"/>
      <c r="T94" s="395"/>
      <c r="U94" s="395"/>
      <c r="V94" s="395"/>
      <c r="W94" s="395"/>
    </row>
    <row r="95" spans="1:23" ht="14.25" customHeight="1">
      <c r="A95" s="395"/>
      <c r="B95" s="395"/>
      <c r="C95" s="395"/>
      <c r="D95" s="395"/>
      <c r="E95" s="395"/>
      <c r="F95" s="395"/>
      <c r="G95" s="395"/>
      <c r="H95" s="395"/>
      <c r="I95" s="395"/>
      <c r="J95" s="395"/>
      <c r="K95" s="395"/>
      <c r="L95" s="395"/>
      <c r="M95" s="395"/>
      <c r="N95" s="395"/>
      <c r="O95" s="395"/>
      <c r="P95" s="395"/>
      <c r="Q95" s="395"/>
      <c r="R95" s="395"/>
      <c r="S95" s="395"/>
      <c r="T95" s="395"/>
      <c r="U95" s="395"/>
      <c r="V95" s="395"/>
      <c r="W95" s="395"/>
    </row>
    <row r="96" spans="1:23" ht="14.25" customHeight="1">
      <c r="A96" s="395"/>
      <c r="B96" s="395"/>
      <c r="C96" s="395"/>
      <c r="D96" s="395"/>
      <c r="E96" s="395"/>
      <c r="F96" s="395"/>
      <c r="G96" s="395"/>
      <c r="H96" s="395"/>
      <c r="I96" s="395"/>
      <c r="J96" s="395"/>
      <c r="K96" s="395"/>
      <c r="L96" s="395"/>
      <c r="M96" s="395"/>
      <c r="N96" s="395"/>
      <c r="O96" s="395"/>
      <c r="P96" s="395"/>
      <c r="Q96" s="395"/>
      <c r="R96" s="395"/>
      <c r="S96" s="395"/>
      <c r="T96" s="395"/>
      <c r="U96" s="395"/>
      <c r="V96" s="395"/>
      <c r="W96" s="395"/>
    </row>
    <row r="97" spans="1:23" ht="14.25" customHeight="1">
      <c r="A97" s="395"/>
      <c r="B97" s="395"/>
      <c r="C97" s="395"/>
      <c r="D97" s="395"/>
      <c r="E97" s="395"/>
      <c r="F97" s="395"/>
      <c r="G97" s="395"/>
      <c r="H97" s="395"/>
      <c r="I97" s="395"/>
      <c r="J97" s="395"/>
      <c r="K97" s="395"/>
      <c r="L97" s="395"/>
      <c r="M97" s="395"/>
      <c r="N97" s="395"/>
      <c r="O97" s="395"/>
      <c r="P97" s="395"/>
      <c r="Q97" s="395"/>
      <c r="R97" s="395"/>
      <c r="S97" s="395"/>
      <c r="T97" s="395"/>
      <c r="U97" s="395"/>
      <c r="V97" s="395"/>
      <c r="W97" s="395"/>
    </row>
    <row r="98" spans="1:23" ht="14.25" customHeight="1">
      <c r="A98" s="395"/>
      <c r="B98" s="395"/>
      <c r="C98" s="395"/>
      <c r="D98" s="395"/>
      <c r="E98" s="395"/>
      <c r="F98" s="395"/>
      <c r="G98" s="395"/>
      <c r="H98" s="395"/>
      <c r="I98" s="395"/>
      <c r="J98" s="395"/>
      <c r="K98" s="395"/>
      <c r="L98" s="395"/>
      <c r="M98" s="395"/>
      <c r="N98" s="395"/>
      <c r="O98" s="395"/>
      <c r="P98" s="395"/>
      <c r="Q98" s="395"/>
      <c r="R98" s="395"/>
      <c r="S98" s="395"/>
      <c r="T98" s="395"/>
      <c r="U98" s="395"/>
      <c r="V98" s="395"/>
      <c r="W98" s="395"/>
    </row>
    <row r="99" spans="1:23" ht="14.25" customHeight="1">
      <c r="A99" s="395"/>
      <c r="B99" s="395"/>
      <c r="C99" s="395"/>
      <c r="D99" s="395"/>
      <c r="E99" s="395"/>
      <c r="F99" s="395"/>
      <c r="G99" s="395"/>
      <c r="H99" s="395"/>
      <c r="I99" s="395"/>
      <c r="J99" s="395"/>
      <c r="K99" s="395"/>
      <c r="L99" s="395"/>
      <c r="M99" s="395"/>
      <c r="N99" s="395"/>
      <c r="O99" s="395"/>
      <c r="P99" s="395"/>
      <c r="Q99" s="395"/>
      <c r="R99" s="395"/>
      <c r="S99" s="395"/>
      <c r="T99" s="395"/>
      <c r="U99" s="395"/>
      <c r="V99" s="395"/>
      <c r="W99" s="395"/>
    </row>
    <row r="100" spans="1:23" ht="14.25" customHeight="1">
      <c r="A100" s="395"/>
      <c r="B100" s="395"/>
      <c r="C100" s="395"/>
      <c r="D100" s="395"/>
      <c r="E100" s="395"/>
      <c r="F100" s="395"/>
      <c r="G100" s="395"/>
      <c r="H100" s="395"/>
      <c r="I100" s="395"/>
      <c r="J100" s="395"/>
      <c r="K100" s="395"/>
      <c r="L100" s="395"/>
      <c r="M100" s="395"/>
      <c r="N100" s="395"/>
      <c r="O100" s="395"/>
      <c r="P100" s="395"/>
      <c r="Q100" s="395"/>
      <c r="R100" s="395"/>
      <c r="S100" s="395"/>
      <c r="T100" s="395"/>
      <c r="U100" s="395"/>
      <c r="V100" s="395"/>
      <c r="W100" s="395"/>
    </row>
    <row r="101" spans="1:23" ht="14.25" customHeight="1">
      <c r="A101" s="395"/>
      <c r="B101" s="395"/>
      <c r="C101" s="395"/>
      <c r="D101" s="395"/>
      <c r="E101" s="395"/>
      <c r="F101" s="395"/>
      <c r="G101" s="395"/>
      <c r="H101" s="395"/>
      <c r="I101" s="395"/>
      <c r="J101" s="395"/>
      <c r="K101" s="395"/>
      <c r="L101" s="395"/>
      <c r="M101" s="395"/>
      <c r="N101" s="395"/>
      <c r="O101" s="395"/>
      <c r="P101" s="395"/>
      <c r="Q101" s="395"/>
      <c r="R101" s="395"/>
      <c r="S101" s="395"/>
      <c r="T101" s="395"/>
      <c r="U101" s="395"/>
      <c r="V101" s="395"/>
      <c r="W101" s="395"/>
    </row>
    <row r="102" spans="1:23" ht="14.25" customHeight="1">
      <c r="A102" s="395"/>
      <c r="B102" s="395"/>
      <c r="C102" s="395"/>
      <c r="D102" s="395"/>
      <c r="E102" s="395"/>
      <c r="F102" s="395"/>
      <c r="G102" s="395"/>
      <c r="H102" s="395"/>
      <c r="I102" s="395"/>
      <c r="J102" s="395"/>
      <c r="K102" s="395"/>
      <c r="L102" s="395"/>
      <c r="M102" s="395"/>
      <c r="N102" s="395"/>
      <c r="O102" s="395"/>
      <c r="P102" s="395"/>
      <c r="Q102" s="395"/>
      <c r="R102" s="395"/>
      <c r="S102" s="395"/>
      <c r="T102" s="395"/>
      <c r="U102" s="395"/>
      <c r="V102" s="395"/>
      <c r="W102" s="395"/>
    </row>
    <row r="103" spans="1:23" ht="14.25" customHeight="1">
      <c r="A103" s="395"/>
      <c r="B103" s="395"/>
      <c r="C103" s="395"/>
      <c r="D103" s="395"/>
      <c r="E103" s="395"/>
      <c r="F103" s="395"/>
      <c r="G103" s="395"/>
      <c r="H103" s="395"/>
      <c r="I103" s="395"/>
      <c r="J103" s="395"/>
      <c r="K103" s="395"/>
      <c r="L103" s="395"/>
      <c r="M103" s="395"/>
      <c r="N103" s="395"/>
      <c r="O103" s="395"/>
      <c r="P103" s="395"/>
      <c r="Q103" s="395"/>
      <c r="R103" s="395"/>
      <c r="S103" s="395"/>
      <c r="T103" s="395"/>
      <c r="U103" s="395"/>
      <c r="V103" s="395"/>
      <c r="W103" s="395"/>
    </row>
    <row r="104" spans="1:23" ht="14.25" customHeight="1">
      <c r="A104" s="395"/>
      <c r="B104" s="395"/>
      <c r="C104" s="395"/>
      <c r="D104" s="395"/>
      <c r="E104" s="395"/>
      <c r="F104" s="395"/>
      <c r="G104" s="395"/>
      <c r="H104" s="395"/>
      <c r="I104" s="395"/>
      <c r="J104" s="395"/>
      <c r="K104" s="395"/>
      <c r="L104" s="395"/>
      <c r="M104" s="395"/>
      <c r="N104" s="395"/>
      <c r="O104" s="395"/>
      <c r="P104" s="395"/>
      <c r="Q104" s="395"/>
      <c r="R104" s="395"/>
      <c r="S104" s="395"/>
      <c r="T104" s="395"/>
      <c r="U104" s="395"/>
      <c r="V104" s="395"/>
      <c r="W104" s="395"/>
    </row>
    <row r="105" spans="1:23" ht="14.25" customHeight="1">
      <c r="A105" s="395"/>
      <c r="B105" s="395"/>
      <c r="C105" s="395"/>
      <c r="D105" s="395"/>
      <c r="E105" s="395"/>
      <c r="F105" s="395"/>
      <c r="G105" s="395"/>
      <c r="H105" s="395"/>
      <c r="I105" s="395"/>
      <c r="J105" s="395"/>
      <c r="K105" s="395"/>
      <c r="L105" s="395"/>
      <c r="M105" s="395"/>
      <c r="N105" s="395"/>
      <c r="O105" s="395"/>
      <c r="P105" s="395"/>
      <c r="Q105" s="395"/>
      <c r="R105" s="395"/>
      <c r="S105" s="395"/>
      <c r="T105" s="395"/>
      <c r="U105" s="395"/>
      <c r="V105" s="395"/>
      <c r="W105" s="395"/>
    </row>
    <row r="106" spans="1:23" ht="14.25" customHeight="1">
      <c r="A106" s="395"/>
      <c r="B106" s="395"/>
      <c r="C106" s="395"/>
      <c r="D106" s="395"/>
      <c r="E106" s="395"/>
      <c r="F106" s="395"/>
      <c r="G106" s="395"/>
      <c r="H106" s="395"/>
      <c r="I106" s="395"/>
      <c r="J106" s="395"/>
      <c r="K106" s="395"/>
      <c r="L106" s="395"/>
      <c r="M106" s="395"/>
      <c r="N106" s="395"/>
      <c r="O106" s="395"/>
      <c r="P106" s="395"/>
      <c r="Q106" s="395"/>
      <c r="R106" s="395"/>
      <c r="S106" s="395"/>
      <c r="T106" s="395"/>
      <c r="U106" s="395"/>
      <c r="V106" s="395"/>
      <c r="W106" s="395"/>
    </row>
    <row r="107" spans="1:23" ht="14.25" customHeight="1">
      <c r="A107" s="395"/>
      <c r="B107" s="395"/>
      <c r="C107" s="395"/>
      <c r="D107" s="395"/>
      <c r="E107" s="395"/>
      <c r="F107" s="395"/>
      <c r="G107" s="395"/>
      <c r="H107" s="395"/>
      <c r="I107" s="395"/>
      <c r="J107" s="395"/>
      <c r="K107" s="395"/>
      <c r="L107" s="395"/>
      <c r="M107" s="395"/>
      <c r="N107" s="395"/>
      <c r="O107" s="395"/>
      <c r="P107" s="395"/>
      <c r="Q107" s="395"/>
      <c r="R107" s="395"/>
      <c r="S107" s="395"/>
      <c r="T107" s="395"/>
      <c r="U107" s="395"/>
      <c r="V107" s="395"/>
      <c r="W107" s="395"/>
    </row>
    <row r="108" spans="1:23" ht="14.25" customHeight="1">
      <c r="A108" s="395"/>
      <c r="B108" s="395"/>
      <c r="C108" s="395"/>
      <c r="D108" s="395"/>
      <c r="E108" s="395"/>
      <c r="F108" s="395"/>
      <c r="G108" s="395"/>
      <c r="H108" s="395"/>
      <c r="I108" s="395"/>
      <c r="J108" s="395"/>
      <c r="K108" s="395"/>
      <c r="L108" s="395"/>
      <c r="M108" s="395"/>
      <c r="N108" s="395"/>
      <c r="O108" s="395"/>
      <c r="P108" s="395"/>
      <c r="Q108" s="395"/>
      <c r="R108" s="395"/>
      <c r="S108" s="395"/>
      <c r="T108" s="395"/>
      <c r="U108" s="395"/>
      <c r="V108" s="395"/>
      <c r="W108" s="395"/>
    </row>
    <row r="109" spans="1:23" ht="14.25" customHeight="1">
      <c r="A109" s="395"/>
      <c r="B109" s="395"/>
      <c r="C109" s="395"/>
      <c r="D109" s="395"/>
      <c r="E109" s="395"/>
      <c r="F109" s="395"/>
      <c r="G109" s="395"/>
      <c r="H109" s="395"/>
      <c r="I109" s="395"/>
      <c r="J109" s="395"/>
      <c r="K109" s="395"/>
      <c r="L109" s="395"/>
      <c r="M109" s="395"/>
      <c r="N109" s="395"/>
      <c r="O109" s="395"/>
      <c r="P109" s="395"/>
      <c r="Q109" s="395"/>
      <c r="R109" s="395"/>
      <c r="S109" s="395"/>
      <c r="T109" s="395"/>
      <c r="U109" s="395"/>
      <c r="V109" s="395"/>
      <c r="W109" s="395"/>
    </row>
    <row r="110" spans="1:23" ht="14.25" customHeight="1">
      <c r="A110" s="395"/>
      <c r="B110" s="395"/>
      <c r="C110" s="395"/>
      <c r="D110" s="395"/>
      <c r="E110" s="395"/>
      <c r="F110" s="395"/>
      <c r="G110" s="395"/>
      <c r="H110" s="395"/>
      <c r="I110" s="395"/>
      <c r="J110" s="395"/>
      <c r="K110" s="395"/>
      <c r="L110" s="395"/>
      <c r="M110" s="395"/>
      <c r="N110" s="395"/>
      <c r="O110" s="395"/>
      <c r="P110" s="395"/>
      <c r="Q110" s="395"/>
      <c r="R110" s="395"/>
      <c r="S110" s="395"/>
      <c r="T110" s="395"/>
      <c r="U110" s="395"/>
      <c r="V110" s="395"/>
      <c r="W110" s="395"/>
    </row>
    <row r="111" spans="1:23" ht="14.25" customHeight="1">
      <c r="A111" s="395"/>
      <c r="B111" s="395"/>
      <c r="C111" s="395"/>
      <c r="D111" s="395"/>
      <c r="E111" s="395"/>
      <c r="F111" s="395"/>
      <c r="G111" s="395"/>
      <c r="H111" s="395"/>
      <c r="I111" s="395"/>
      <c r="J111" s="395"/>
      <c r="K111" s="395"/>
      <c r="L111" s="395"/>
      <c r="M111" s="395"/>
      <c r="N111" s="395"/>
      <c r="O111" s="395"/>
      <c r="P111" s="395"/>
      <c r="Q111" s="395"/>
      <c r="R111" s="395"/>
      <c r="S111" s="395"/>
      <c r="T111" s="395"/>
      <c r="U111" s="395"/>
      <c r="V111" s="395"/>
      <c r="W111" s="395"/>
    </row>
    <row r="112" spans="1:23" ht="14.25" customHeight="1">
      <c r="A112" s="395"/>
      <c r="B112" s="395"/>
      <c r="C112" s="395"/>
      <c r="D112" s="395"/>
      <c r="E112" s="395"/>
      <c r="F112" s="395"/>
      <c r="G112" s="395"/>
      <c r="H112" s="395"/>
      <c r="I112" s="395"/>
      <c r="J112" s="395"/>
      <c r="K112" s="395"/>
      <c r="L112" s="395"/>
      <c r="M112" s="395"/>
      <c r="N112" s="395"/>
      <c r="O112" s="395"/>
      <c r="P112" s="395"/>
      <c r="Q112" s="395"/>
      <c r="R112" s="395"/>
      <c r="S112" s="395"/>
      <c r="T112" s="395"/>
      <c r="U112" s="395"/>
      <c r="V112" s="395"/>
      <c r="W112" s="395"/>
    </row>
    <row r="113" spans="1:23" ht="14.25" customHeight="1">
      <c r="A113" s="395"/>
      <c r="B113" s="395"/>
      <c r="C113" s="395"/>
      <c r="D113" s="395"/>
      <c r="E113" s="395"/>
      <c r="F113" s="395"/>
      <c r="G113" s="395"/>
      <c r="H113" s="395"/>
      <c r="I113" s="395"/>
      <c r="J113" s="395"/>
      <c r="K113" s="395"/>
      <c r="L113" s="395"/>
      <c r="M113" s="395"/>
      <c r="N113" s="395"/>
      <c r="O113" s="395"/>
      <c r="P113" s="395"/>
      <c r="Q113" s="395"/>
      <c r="R113" s="395"/>
      <c r="S113" s="395"/>
      <c r="T113" s="395"/>
      <c r="U113" s="395"/>
      <c r="V113" s="395"/>
      <c r="W113" s="395"/>
    </row>
    <row r="114" spans="1:23" ht="14.25" customHeight="1">
      <c r="A114" s="395"/>
      <c r="B114" s="395"/>
      <c r="C114" s="395"/>
      <c r="D114" s="395"/>
      <c r="E114" s="395"/>
      <c r="F114" s="395"/>
      <c r="G114" s="395"/>
      <c r="H114" s="395"/>
      <c r="I114" s="395"/>
      <c r="J114" s="395"/>
      <c r="K114" s="395"/>
      <c r="L114" s="395"/>
      <c r="M114" s="395"/>
      <c r="N114" s="395"/>
      <c r="O114" s="395"/>
      <c r="P114" s="395"/>
      <c r="Q114" s="395"/>
      <c r="R114" s="395"/>
      <c r="S114" s="395"/>
      <c r="T114" s="395"/>
      <c r="U114" s="395"/>
      <c r="V114" s="395"/>
      <c r="W114" s="395"/>
    </row>
    <row r="115" spans="1:23" ht="14.25" customHeight="1">
      <c r="A115" s="395"/>
      <c r="B115" s="395"/>
      <c r="C115" s="395"/>
      <c r="D115" s="395"/>
      <c r="E115" s="395"/>
      <c r="F115" s="395"/>
      <c r="G115" s="395"/>
      <c r="H115" s="395"/>
      <c r="I115" s="395"/>
      <c r="J115" s="395"/>
      <c r="K115" s="395"/>
      <c r="L115" s="395"/>
      <c r="M115" s="395"/>
      <c r="N115" s="395"/>
      <c r="O115" s="395"/>
      <c r="P115" s="395"/>
      <c r="Q115" s="395"/>
      <c r="R115" s="395"/>
      <c r="S115" s="395"/>
      <c r="T115" s="395"/>
      <c r="U115" s="395"/>
      <c r="V115" s="395"/>
      <c r="W115" s="395"/>
    </row>
    <row r="116" spans="1:23" ht="14.25" customHeight="1">
      <c r="A116" s="395"/>
      <c r="B116" s="395"/>
      <c r="C116" s="395"/>
      <c r="D116" s="395"/>
      <c r="E116" s="395"/>
      <c r="F116" s="395"/>
      <c r="G116" s="395"/>
      <c r="H116" s="395"/>
      <c r="I116" s="395"/>
      <c r="J116" s="395"/>
      <c r="K116" s="395"/>
      <c r="L116" s="395"/>
      <c r="M116" s="395"/>
      <c r="N116" s="395"/>
      <c r="O116" s="395"/>
      <c r="P116" s="395"/>
      <c r="Q116" s="395"/>
      <c r="R116" s="395"/>
      <c r="S116" s="395"/>
      <c r="T116" s="395"/>
      <c r="U116" s="395"/>
      <c r="V116" s="395"/>
      <c r="W116" s="395"/>
    </row>
    <row r="117" spans="1:23" ht="14.25" customHeight="1">
      <c r="A117" s="395"/>
      <c r="B117" s="395"/>
      <c r="C117" s="395"/>
      <c r="D117" s="395"/>
      <c r="E117" s="395"/>
      <c r="F117" s="395"/>
      <c r="G117" s="395"/>
      <c r="H117" s="395"/>
      <c r="I117" s="395"/>
      <c r="J117" s="395"/>
      <c r="K117" s="395"/>
      <c r="L117" s="395"/>
      <c r="M117" s="395"/>
      <c r="N117" s="395"/>
      <c r="O117" s="395"/>
      <c r="P117" s="395"/>
      <c r="Q117" s="395"/>
      <c r="R117" s="395"/>
      <c r="S117" s="395"/>
      <c r="T117" s="395"/>
      <c r="U117" s="395"/>
      <c r="V117" s="395"/>
      <c r="W117" s="395"/>
    </row>
    <row r="118" spans="1:23" ht="14.25" customHeight="1">
      <c r="A118" s="395"/>
      <c r="B118" s="395"/>
      <c r="C118" s="395"/>
      <c r="D118" s="395"/>
      <c r="E118" s="395"/>
      <c r="F118" s="395"/>
      <c r="G118" s="395"/>
      <c r="H118" s="395"/>
      <c r="I118" s="395"/>
      <c r="J118" s="395"/>
      <c r="K118" s="395"/>
      <c r="L118" s="395"/>
      <c r="M118" s="395"/>
      <c r="N118" s="395"/>
      <c r="O118" s="395"/>
      <c r="P118" s="395"/>
      <c r="Q118" s="395"/>
      <c r="R118" s="395"/>
      <c r="S118" s="395"/>
      <c r="T118" s="395"/>
      <c r="U118" s="395"/>
      <c r="V118" s="395"/>
      <c r="W118" s="395"/>
    </row>
    <row r="119" spans="1:23" ht="14.25" customHeight="1">
      <c r="A119" s="395"/>
      <c r="B119" s="395"/>
      <c r="C119" s="395"/>
      <c r="D119" s="395"/>
      <c r="E119" s="395"/>
      <c r="F119" s="395"/>
      <c r="G119" s="395"/>
      <c r="H119" s="395"/>
      <c r="I119" s="395"/>
      <c r="J119" s="395"/>
      <c r="K119" s="395"/>
      <c r="L119" s="395"/>
      <c r="M119" s="395"/>
      <c r="N119" s="395"/>
      <c r="O119" s="395"/>
      <c r="P119" s="395"/>
      <c r="Q119" s="395"/>
      <c r="R119" s="395"/>
      <c r="S119" s="395"/>
      <c r="T119" s="395"/>
      <c r="U119" s="395"/>
      <c r="V119" s="395"/>
      <c r="W119" s="395"/>
    </row>
    <row r="120" spans="1:23" ht="14.25" customHeight="1">
      <c r="A120" s="395"/>
      <c r="B120" s="395"/>
      <c r="C120" s="395"/>
      <c r="D120" s="395"/>
      <c r="E120" s="395"/>
      <c r="F120" s="395"/>
      <c r="G120" s="395"/>
      <c r="H120" s="395"/>
      <c r="I120" s="395"/>
      <c r="J120" s="395"/>
      <c r="K120" s="395"/>
      <c r="L120" s="395"/>
      <c r="M120" s="395"/>
      <c r="N120" s="395"/>
      <c r="O120" s="395"/>
      <c r="P120" s="395"/>
      <c r="Q120" s="395"/>
      <c r="R120" s="395"/>
      <c r="S120" s="395"/>
      <c r="T120" s="395"/>
      <c r="U120" s="395"/>
      <c r="V120" s="395"/>
      <c r="W120" s="395"/>
    </row>
    <row r="121" spans="1:23" ht="14.25" customHeight="1">
      <c r="A121" s="395"/>
      <c r="B121" s="395"/>
      <c r="C121" s="395"/>
      <c r="D121" s="395"/>
      <c r="E121" s="395"/>
      <c r="F121" s="395"/>
      <c r="G121" s="395"/>
      <c r="H121" s="395"/>
      <c r="I121" s="395"/>
      <c r="J121" s="395"/>
      <c r="K121" s="395"/>
      <c r="L121" s="395"/>
      <c r="M121" s="395"/>
      <c r="N121" s="395"/>
      <c r="O121" s="395"/>
      <c r="P121" s="395"/>
      <c r="Q121" s="395"/>
      <c r="R121" s="395"/>
      <c r="S121" s="395"/>
      <c r="T121" s="395"/>
      <c r="U121" s="395"/>
      <c r="V121" s="395"/>
      <c r="W121" s="395"/>
    </row>
    <row r="122" spans="1:23" ht="14.25" customHeight="1">
      <c r="A122" s="395"/>
      <c r="B122" s="395"/>
      <c r="C122" s="395"/>
      <c r="D122" s="395"/>
      <c r="E122" s="395"/>
      <c r="F122" s="395"/>
      <c r="G122" s="395"/>
      <c r="H122" s="395"/>
      <c r="I122" s="395"/>
      <c r="J122" s="395"/>
      <c r="K122" s="395"/>
      <c r="L122" s="395"/>
      <c r="M122" s="395"/>
      <c r="N122" s="395"/>
      <c r="O122" s="395"/>
      <c r="P122" s="395"/>
      <c r="Q122" s="395"/>
      <c r="R122" s="395"/>
      <c r="S122" s="395"/>
      <c r="T122" s="395"/>
      <c r="U122" s="395"/>
      <c r="V122" s="395"/>
      <c r="W122" s="395"/>
    </row>
    <row r="123" spans="1:23" ht="14.25" customHeight="1">
      <c r="A123" s="395"/>
      <c r="B123" s="395"/>
      <c r="C123" s="395"/>
      <c r="D123" s="395"/>
      <c r="E123" s="395"/>
      <c r="F123" s="395"/>
      <c r="G123" s="395"/>
      <c r="H123" s="395"/>
      <c r="I123" s="395"/>
      <c r="J123" s="395"/>
      <c r="K123" s="395"/>
      <c r="L123" s="395"/>
      <c r="M123" s="395"/>
      <c r="N123" s="395"/>
      <c r="O123" s="395"/>
      <c r="P123" s="395"/>
      <c r="Q123" s="395"/>
      <c r="R123" s="395"/>
      <c r="S123" s="395"/>
      <c r="T123" s="395"/>
      <c r="U123" s="395"/>
      <c r="V123" s="395"/>
      <c r="W123" s="395"/>
    </row>
    <row r="124" spans="1:23" ht="14.25" customHeight="1">
      <c r="A124" s="395"/>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row>
    <row r="125" spans="1:23" ht="14.25" customHeight="1">
      <c r="A125" s="395"/>
      <c r="B125" s="395"/>
      <c r="C125" s="395"/>
      <c r="D125" s="395"/>
      <c r="E125" s="395"/>
      <c r="F125" s="395"/>
      <c r="G125" s="395"/>
      <c r="H125" s="395"/>
      <c r="I125" s="395"/>
      <c r="J125" s="395"/>
      <c r="K125" s="395"/>
      <c r="L125" s="395"/>
      <c r="M125" s="395"/>
      <c r="N125" s="395"/>
      <c r="O125" s="395"/>
      <c r="P125" s="395"/>
      <c r="Q125" s="395"/>
      <c r="R125" s="395"/>
      <c r="S125" s="395"/>
      <c r="T125" s="395"/>
      <c r="U125" s="395"/>
      <c r="V125" s="395"/>
      <c r="W125" s="395"/>
    </row>
    <row r="126" spans="1:23" ht="14.25" customHeight="1">
      <c r="A126" s="395"/>
      <c r="B126" s="395"/>
      <c r="C126" s="395"/>
      <c r="D126" s="395"/>
      <c r="E126" s="395"/>
      <c r="F126" s="395"/>
      <c r="G126" s="395"/>
      <c r="H126" s="395"/>
      <c r="I126" s="395"/>
      <c r="J126" s="395"/>
      <c r="K126" s="395"/>
      <c r="L126" s="395"/>
      <c r="M126" s="395"/>
      <c r="N126" s="395"/>
      <c r="O126" s="395"/>
      <c r="P126" s="395"/>
      <c r="Q126" s="395"/>
      <c r="R126" s="395"/>
      <c r="S126" s="395"/>
      <c r="T126" s="395"/>
      <c r="U126" s="395"/>
      <c r="V126" s="395"/>
      <c r="W126" s="395"/>
    </row>
    <row r="127" spans="1:23" ht="14.25" customHeight="1">
      <c r="A127" s="395"/>
      <c r="B127" s="395"/>
      <c r="C127" s="395"/>
      <c r="D127" s="395"/>
      <c r="E127" s="395"/>
      <c r="F127" s="395"/>
      <c r="G127" s="395"/>
      <c r="H127" s="395"/>
      <c r="I127" s="395"/>
      <c r="J127" s="395"/>
      <c r="K127" s="395"/>
      <c r="L127" s="395"/>
      <c r="M127" s="395"/>
      <c r="N127" s="395"/>
      <c r="O127" s="395"/>
      <c r="P127" s="395"/>
      <c r="Q127" s="395"/>
      <c r="R127" s="395"/>
      <c r="S127" s="395"/>
      <c r="T127" s="395"/>
      <c r="U127" s="395"/>
      <c r="V127" s="395"/>
      <c r="W127" s="395"/>
    </row>
    <row r="128" spans="1:23" ht="14.25" customHeight="1">
      <c r="A128" s="395"/>
      <c r="B128" s="395"/>
      <c r="C128" s="395"/>
      <c r="D128" s="395"/>
      <c r="E128" s="395"/>
      <c r="F128" s="395"/>
      <c r="G128" s="395"/>
      <c r="H128" s="395"/>
      <c r="I128" s="395"/>
      <c r="J128" s="395"/>
      <c r="K128" s="395"/>
      <c r="L128" s="395"/>
      <c r="M128" s="395"/>
      <c r="N128" s="395"/>
      <c r="O128" s="395"/>
      <c r="P128" s="395"/>
      <c r="Q128" s="395"/>
      <c r="R128" s="395"/>
      <c r="S128" s="395"/>
      <c r="T128" s="395"/>
      <c r="U128" s="395"/>
      <c r="V128" s="395"/>
      <c r="W128" s="395"/>
    </row>
    <row r="129" spans="1:23" ht="14.25" customHeight="1">
      <c r="A129" s="395"/>
      <c r="B129" s="395"/>
      <c r="C129" s="395"/>
      <c r="D129" s="395"/>
      <c r="E129" s="395"/>
      <c r="F129" s="395"/>
      <c r="G129" s="395"/>
      <c r="H129" s="395"/>
      <c r="I129" s="395"/>
      <c r="J129" s="395"/>
      <c r="K129" s="395"/>
      <c r="L129" s="395"/>
      <c r="M129" s="395"/>
      <c r="N129" s="395"/>
      <c r="O129" s="395"/>
      <c r="P129" s="395"/>
      <c r="Q129" s="395"/>
      <c r="R129" s="395"/>
      <c r="S129" s="395"/>
      <c r="T129" s="395"/>
      <c r="U129" s="395"/>
      <c r="V129" s="395"/>
      <c r="W129" s="395"/>
    </row>
    <row r="130" spans="1:23" ht="14.25" customHeight="1">
      <c r="A130" s="395"/>
      <c r="B130" s="395"/>
      <c r="C130" s="395"/>
      <c r="D130" s="395"/>
      <c r="E130" s="395"/>
      <c r="F130" s="395"/>
      <c r="G130" s="395"/>
      <c r="H130" s="395"/>
      <c r="I130" s="395"/>
      <c r="J130" s="395"/>
      <c r="K130" s="395"/>
      <c r="L130" s="395"/>
      <c r="M130" s="395"/>
      <c r="N130" s="395"/>
      <c r="O130" s="395"/>
      <c r="P130" s="395"/>
      <c r="Q130" s="395"/>
      <c r="R130" s="395"/>
      <c r="S130" s="395"/>
      <c r="T130" s="395"/>
      <c r="U130" s="395"/>
      <c r="V130" s="395"/>
      <c r="W130" s="395"/>
    </row>
    <row r="131" spans="1:23" ht="14.25" customHeight="1">
      <c r="A131" s="395"/>
      <c r="B131" s="395"/>
      <c r="C131" s="395"/>
      <c r="D131" s="395"/>
      <c r="E131" s="395"/>
      <c r="F131" s="395"/>
      <c r="G131" s="395"/>
      <c r="H131" s="395"/>
      <c r="I131" s="395"/>
      <c r="J131" s="395"/>
      <c r="K131" s="395"/>
      <c r="L131" s="395"/>
      <c r="M131" s="395"/>
      <c r="N131" s="395"/>
      <c r="O131" s="395"/>
      <c r="P131" s="395"/>
      <c r="Q131" s="395"/>
      <c r="R131" s="395"/>
      <c r="S131" s="395"/>
      <c r="T131" s="395"/>
      <c r="U131" s="395"/>
      <c r="V131" s="395"/>
      <c r="W131" s="395"/>
    </row>
    <row r="132" spans="1:23" ht="14.25" customHeight="1">
      <c r="A132" s="395"/>
      <c r="B132" s="395"/>
      <c r="C132" s="395"/>
      <c r="D132" s="395"/>
      <c r="E132" s="395"/>
      <c r="F132" s="395"/>
      <c r="G132" s="395"/>
      <c r="H132" s="395"/>
      <c r="I132" s="395"/>
      <c r="J132" s="395"/>
      <c r="K132" s="395"/>
      <c r="L132" s="395"/>
      <c r="M132" s="395"/>
      <c r="N132" s="395"/>
      <c r="O132" s="395"/>
      <c r="P132" s="395"/>
      <c r="Q132" s="395"/>
      <c r="R132" s="395"/>
      <c r="S132" s="395"/>
      <c r="T132" s="395"/>
      <c r="U132" s="395"/>
      <c r="V132" s="395"/>
      <c r="W132" s="395"/>
    </row>
    <row r="133" spans="1:23" ht="14.25" customHeight="1">
      <c r="A133" s="395"/>
      <c r="B133" s="395"/>
      <c r="C133" s="395"/>
      <c r="D133" s="395"/>
      <c r="E133" s="395"/>
      <c r="F133" s="395"/>
      <c r="G133" s="395"/>
      <c r="H133" s="395"/>
      <c r="I133" s="395"/>
      <c r="J133" s="395"/>
      <c r="K133" s="395"/>
      <c r="L133" s="395"/>
      <c r="M133" s="395"/>
      <c r="N133" s="395"/>
      <c r="O133" s="395"/>
      <c r="P133" s="395"/>
      <c r="Q133" s="395"/>
      <c r="R133" s="395"/>
      <c r="S133" s="395"/>
      <c r="T133" s="395"/>
      <c r="U133" s="395"/>
      <c r="V133" s="395"/>
      <c r="W133" s="395"/>
    </row>
    <row r="134" spans="1:23" ht="14.25" customHeight="1">
      <c r="A134" s="395"/>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row>
    <row r="135" spans="1:23" ht="14.25" customHeight="1">
      <c r="A135" s="395"/>
      <c r="B135" s="395"/>
      <c r="C135" s="395"/>
      <c r="D135" s="395"/>
      <c r="E135" s="395"/>
      <c r="F135" s="395"/>
      <c r="G135" s="395"/>
      <c r="H135" s="395"/>
      <c r="I135" s="395"/>
      <c r="J135" s="395"/>
      <c r="K135" s="395"/>
      <c r="L135" s="395"/>
      <c r="M135" s="395"/>
      <c r="N135" s="395"/>
      <c r="O135" s="395"/>
      <c r="P135" s="395"/>
      <c r="Q135" s="395"/>
      <c r="R135" s="395"/>
      <c r="S135" s="395"/>
      <c r="T135" s="395"/>
      <c r="U135" s="395"/>
      <c r="V135" s="395"/>
      <c r="W135" s="395"/>
    </row>
    <row r="136" spans="1:23" ht="14.25" customHeight="1">
      <c r="A136" s="395"/>
      <c r="B136" s="395"/>
      <c r="C136" s="395"/>
      <c r="D136" s="395"/>
      <c r="E136" s="395"/>
      <c r="F136" s="395"/>
      <c r="G136" s="395"/>
      <c r="H136" s="395"/>
      <c r="I136" s="395"/>
      <c r="J136" s="395"/>
      <c r="K136" s="395"/>
      <c r="L136" s="395"/>
      <c r="M136" s="395"/>
      <c r="N136" s="395"/>
      <c r="O136" s="395"/>
      <c r="P136" s="395"/>
      <c r="Q136" s="395"/>
      <c r="R136" s="395"/>
      <c r="S136" s="395"/>
      <c r="T136" s="395"/>
      <c r="U136" s="395"/>
      <c r="V136" s="395"/>
      <c r="W136" s="395"/>
    </row>
    <row r="137" spans="1:23" ht="14.25" customHeight="1">
      <c r="A137" s="395"/>
      <c r="B137" s="395"/>
      <c r="C137" s="395"/>
      <c r="D137" s="395"/>
      <c r="E137" s="395"/>
      <c r="F137" s="395"/>
      <c r="G137" s="395"/>
      <c r="H137" s="395"/>
      <c r="I137" s="395"/>
      <c r="J137" s="395"/>
      <c r="K137" s="395"/>
      <c r="L137" s="395"/>
      <c r="M137" s="395"/>
      <c r="N137" s="395"/>
      <c r="O137" s="395"/>
      <c r="P137" s="395"/>
      <c r="Q137" s="395"/>
      <c r="R137" s="395"/>
      <c r="S137" s="395"/>
      <c r="T137" s="395"/>
      <c r="U137" s="395"/>
      <c r="V137" s="395"/>
      <c r="W137" s="395"/>
    </row>
    <row r="138" spans="1:23" ht="14.25" customHeight="1">
      <c r="A138" s="395"/>
      <c r="B138" s="395"/>
      <c r="C138" s="395"/>
      <c r="D138" s="395"/>
      <c r="E138" s="395"/>
      <c r="F138" s="395"/>
      <c r="G138" s="395"/>
      <c r="H138" s="395"/>
      <c r="I138" s="395"/>
      <c r="J138" s="395"/>
      <c r="K138" s="395"/>
      <c r="L138" s="395"/>
      <c r="M138" s="395"/>
      <c r="N138" s="395"/>
      <c r="O138" s="395"/>
      <c r="P138" s="395"/>
      <c r="Q138" s="395"/>
      <c r="R138" s="395"/>
      <c r="S138" s="395"/>
      <c r="T138" s="395"/>
      <c r="U138" s="395"/>
      <c r="V138" s="395"/>
      <c r="W138" s="395"/>
    </row>
    <row r="139" spans="1:23" ht="14.25" customHeight="1">
      <c r="A139" s="395"/>
      <c r="B139" s="395"/>
      <c r="C139" s="395"/>
      <c r="D139" s="395"/>
      <c r="E139" s="395"/>
      <c r="F139" s="395"/>
      <c r="G139" s="395"/>
      <c r="H139" s="395"/>
      <c r="I139" s="395"/>
      <c r="J139" s="395"/>
      <c r="K139" s="395"/>
      <c r="L139" s="395"/>
      <c r="M139" s="395"/>
      <c r="N139" s="395"/>
      <c r="O139" s="395"/>
      <c r="P139" s="395"/>
      <c r="Q139" s="395"/>
      <c r="R139" s="395"/>
      <c r="S139" s="395"/>
      <c r="T139" s="395"/>
      <c r="U139" s="395"/>
      <c r="V139" s="395"/>
      <c r="W139" s="395"/>
    </row>
    <row r="140" spans="1:23" ht="14.25" customHeight="1">
      <c r="A140" s="395"/>
      <c r="B140" s="395"/>
      <c r="C140" s="395"/>
      <c r="D140" s="395"/>
      <c r="E140" s="395"/>
      <c r="F140" s="395"/>
      <c r="G140" s="395"/>
      <c r="H140" s="395"/>
      <c r="I140" s="395"/>
      <c r="J140" s="395"/>
      <c r="K140" s="395"/>
      <c r="L140" s="395"/>
      <c r="M140" s="395"/>
      <c r="N140" s="395"/>
      <c r="O140" s="395"/>
      <c r="P140" s="395"/>
      <c r="Q140" s="395"/>
      <c r="R140" s="395"/>
      <c r="S140" s="395"/>
      <c r="T140" s="395"/>
      <c r="U140" s="395"/>
      <c r="V140" s="395"/>
      <c r="W140" s="395"/>
    </row>
    <row r="141" spans="1:23" ht="14.25" customHeight="1">
      <c r="A141" s="395"/>
      <c r="B141" s="395"/>
      <c r="C141" s="395"/>
      <c r="D141" s="395"/>
      <c r="E141" s="395"/>
      <c r="F141" s="395"/>
      <c r="G141" s="395"/>
      <c r="H141" s="395"/>
      <c r="I141" s="395"/>
      <c r="J141" s="395"/>
      <c r="K141" s="395"/>
      <c r="L141" s="395"/>
      <c r="M141" s="395"/>
      <c r="N141" s="395"/>
      <c r="O141" s="395"/>
      <c r="P141" s="395"/>
      <c r="Q141" s="395"/>
      <c r="R141" s="395"/>
      <c r="S141" s="395"/>
      <c r="T141" s="395"/>
      <c r="U141" s="395"/>
      <c r="V141" s="395"/>
      <c r="W141" s="395"/>
    </row>
    <row r="142" spans="1:23" ht="14.25" customHeight="1">
      <c r="A142" s="395"/>
      <c r="B142" s="395"/>
      <c r="C142" s="395"/>
      <c r="D142" s="395"/>
      <c r="E142" s="395"/>
      <c r="F142" s="395"/>
      <c r="G142" s="395"/>
      <c r="H142" s="395"/>
      <c r="I142" s="395"/>
      <c r="J142" s="395"/>
      <c r="K142" s="395"/>
      <c r="L142" s="395"/>
      <c r="M142" s="395"/>
      <c r="N142" s="395"/>
      <c r="O142" s="395"/>
      <c r="P142" s="395"/>
      <c r="Q142" s="395"/>
      <c r="R142" s="395"/>
      <c r="S142" s="395"/>
      <c r="T142" s="395"/>
      <c r="U142" s="395"/>
      <c r="V142" s="395"/>
      <c r="W142" s="395"/>
    </row>
    <row r="143" spans="1:23" ht="14.25" customHeight="1">
      <c r="A143" s="395"/>
      <c r="B143" s="395"/>
      <c r="C143" s="395"/>
      <c r="D143" s="395"/>
      <c r="E143" s="395"/>
      <c r="F143" s="395"/>
      <c r="G143" s="395"/>
      <c r="H143" s="395"/>
      <c r="I143" s="395"/>
      <c r="J143" s="395"/>
      <c r="K143" s="395"/>
      <c r="L143" s="395"/>
      <c r="M143" s="395"/>
      <c r="N143" s="395"/>
      <c r="O143" s="395"/>
      <c r="P143" s="395"/>
      <c r="Q143" s="395"/>
      <c r="R143" s="395"/>
      <c r="S143" s="395"/>
      <c r="T143" s="395"/>
      <c r="U143" s="395"/>
      <c r="V143" s="395"/>
      <c r="W143" s="395"/>
    </row>
    <row r="144" spans="1:23" ht="14.25" customHeight="1">
      <c r="A144" s="395"/>
      <c r="B144" s="395"/>
      <c r="C144" s="395"/>
      <c r="D144" s="395"/>
      <c r="E144" s="395"/>
      <c r="F144" s="395"/>
      <c r="G144" s="395"/>
      <c r="H144" s="395"/>
      <c r="I144" s="395"/>
      <c r="J144" s="395"/>
      <c r="K144" s="395"/>
      <c r="L144" s="395"/>
      <c r="M144" s="395"/>
      <c r="N144" s="395"/>
      <c r="O144" s="395"/>
      <c r="P144" s="395"/>
      <c r="Q144" s="395"/>
      <c r="R144" s="395"/>
      <c r="S144" s="395"/>
      <c r="T144" s="395"/>
      <c r="U144" s="395"/>
      <c r="V144" s="395"/>
      <c r="W144" s="395"/>
    </row>
    <row r="145" spans="1:23" ht="14.25" customHeight="1">
      <c r="A145" s="395"/>
      <c r="B145" s="395"/>
      <c r="C145" s="395"/>
      <c r="D145" s="395"/>
      <c r="E145" s="395"/>
      <c r="F145" s="395"/>
      <c r="G145" s="395"/>
      <c r="H145" s="395"/>
      <c r="I145" s="395"/>
      <c r="J145" s="395"/>
      <c r="K145" s="395"/>
      <c r="L145" s="395"/>
      <c r="M145" s="395"/>
      <c r="N145" s="395"/>
      <c r="O145" s="395"/>
      <c r="P145" s="395"/>
      <c r="Q145" s="395"/>
      <c r="R145" s="395"/>
      <c r="S145" s="395"/>
      <c r="T145" s="395"/>
      <c r="U145" s="395"/>
      <c r="V145" s="395"/>
      <c r="W145" s="395"/>
    </row>
    <row r="146" spans="1:23" ht="14.25" customHeight="1">
      <c r="A146" s="395"/>
      <c r="B146" s="395"/>
      <c r="C146" s="395"/>
      <c r="D146" s="395"/>
      <c r="E146" s="395"/>
      <c r="F146" s="395"/>
      <c r="G146" s="395"/>
      <c r="H146" s="395"/>
      <c r="I146" s="395"/>
      <c r="J146" s="395"/>
      <c r="K146" s="395"/>
      <c r="L146" s="395"/>
      <c r="M146" s="395"/>
      <c r="N146" s="395"/>
      <c r="O146" s="395"/>
      <c r="P146" s="395"/>
      <c r="Q146" s="395"/>
      <c r="R146" s="395"/>
      <c r="S146" s="395"/>
      <c r="T146" s="395"/>
      <c r="U146" s="395"/>
      <c r="V146" s="395"/>
      <c r="W146" s="395"/>
    </row>
    <row r="147" spans="1:23" ht="14.25" customHeight="1">
      <c r="A147" s="395"/>
      <c r="B147" s="395"/>
      <c r="C147" s="395"/>
      <c r="D147" s="395"/>
      <c r="E147" s="395"/>
      <c r="F147" s="395"/>
      <c r="G147" s="395"/>
      <c r="H147" s="395"/>
      <c r="I147" s="395"/>
      <c r="J147" s="395"/>
      <c r="K147" s="395"/>
      <c r="L147" s="395"/>
      <c r="M147" s="395"/>
      <c r="N147" s="395"/>
      <c r="O147" s="395"/>
      <c r="P147" s="395"/>
      <c r="Q147" s="395"/>
      <c r="R147" s="395"/>
      <c r="S147" s="395"/>
      <c r="T147" s="395"/>
      <c r="U147" s="395"/>
      <c r="V147" s="395"/>
      <c r="W147" s="395"/>
    </row>
    <row r="148" spans="1:23" ht="14.25" customHeight="1">
      <c r="A148" s="395"/>
      <c r="B148" s="395"/>
      <c r="C148" s="395"/>
      <c r="D148" s="395"/>
      <c r="E148" s="395"/>
      <c r="F148" s="395"/>
      <c r="G148" s="395"/>
      <c r="H148" s="395"/>
      <c r="I148" s="395"/>
      <c r="J148" s="395"/>
      <c r="K148" s="395"/>
      <c r="L148" s="395"/>
      <c r="M148" s="395"/>
      <c r="N148" s="395"/>
      <c r="O148" s="395"/>
      <c r="P148" s="395"/>
      <c r="Q148" s="395"/>
      <c r="R148" s="395"/>
      <c r="S148" s="395"/>
      <c r="T148" s="395"/>
      <c r="U148" s="395"/>
      <c r="V148" s="395"/>
      <c r="W148" s="395"/>
    </row>
    <row r="149" spans="1:23" ht="14.25" customHeight="1">
      <c r="A149" s="395"/>
      <c r="B149" s="395"/>
      <c r="C149" s="395"/>
      <c r="D149" s="395"/>
      <c r="E149" s="395"/>
      <c r="F149" s="395"/>
      <c r="G149" s="395"/>
      <c r="H149" s="395"/>
      <c r="I149" s="395"/>
      <c r="J149" s="395"/>
      <c r="K149" s="395"/>
      <c r="L149" s="395"/>
      <c r="M149" s="395"/>
      <c r="N149" s="395"/>
      <c r="O149" s="395"/>
      <c r="P149" s="395"/>
      <c r="Q149" s="395"/>
      <c r="R149" s="395"/>
      <c r="S149" s="395"/>
      <c r="T149" s="395"/>
      <c r="U149" s="395"/>
      <c r="V149" s="395"/>
      <c r="W149" s="395"/>
    </row>
    <row r="150" spans="1:23" ht="14.25" customHeight="1">
      <c r="A150" s="395"/>
      <c r="B150" s="395"/>
      <c r="C150" s="395"/>
      <c r="D150" s="395"/>
      <c r="E150" s="395"/>
      <c r="F150" s="395"/>
      <c r="G150" s="395"/>
      <c r="H150" s="395"/>
      <c r="I150" s="395"/>
      <c r="J150" s="395"/>
      <c r="K150" s="395"/>
      <c r="L150" s="395"/>
      <c r="M150" s="395"/>
      <c r="N150" s="395"/>
      <c r="O150" s="395"/>
      <c r="P150" s="395"/>
      <c r="Q150" s="395"/>
      <c r="R150" s="395"/>
      <c r="S150" s="395"/>
      <c r="T150" s="395"/>
      <c r="U150" s="395"/>
      <c r="V150" s="395"/>
      <c r="W150" s="395"/>
    </row>
    <row r="151" spans="1:23" ht="14.25" customHeight="1">
      <c r="A151" s="395"/>
      <c r="B151" s="395"/>
      <c r="C151" s="395"/>
      <c r="D151" s="395"/>
      <c r="E151" s="395"/>
      <c r="F151" s="395"/>
      <c r="G151" s="395"/>
      <c r="H151" s="395"/>
      <c r="I151" s="395"/>
      <c r="J151" s="395"/>
      <c r="K151" s="395"/>
      <c r="L151" s="395"/>
      <c r="M151" s="395"/>
      <c r="N151" s="395"/>
      <c r="O151" s="395"/>
      <c r="P151" s="395"/>
      <c r="Q151" s="395"/>
      <c r="R151" s="395"/>
      <c r="S151" s="395"/>
      <c r="T151" s="395"/>
      <c r="U151" s="395"/>
      <c r="V151" s="395"/>
      <c r="W151" s="395"/>
    </row>
    <row r="152" spans="1:23" ht="14.25" customHeight="1">
      <c r="A152" s="395"/>
      <c r="B152" s="395"/>
      <c r="C152" s="395"/>
      <c r="D152" s="395"/>
      <c r="E152" s="395"/>
      <c r="F152" s="395"/>
      <c r="G152" s="395"/>
      <c r="H152" s="395"/>
      <c r="I152" s="395"/>
      <c r="J152" s="395"/>
      <c r="K152" s="395"/>
      <c r="L152" s="395"/>
      <c r="M152" s="395"/>
      <c r="N152" s="395"/>
      <c r="O152" s="395"/>
      <c r="P152" s="395"/>
      <c r="Q152" s="395"/>
      <c r="R152" s="395"/>
      <c r="S152" s="395"/>
      <c r="T152" s="395"/>
      <c r="U152" s="395"/>
      <c r="V152" s="395"/>
      <c r="W152" s="395"/>
    </row>
    <row r="153" spans="1:23" ht="14.25" customHeight="1">
      <c r="A153" s="395"/>
      <c r="B153" s="395"/>
      <c r="C153" s="395"/>
      <c r="D153" s="395"/>
      <c r="E153" s="395"/>
      <c r="F153" s="395"/>
      <c r="G153" s="395"/>
      <c r="H153" s="395"/>
      <c r="I153" s="395"/>
      <c r="J153" s="395"/>
      <c r="K153" s="395"/>
      <c r="L153" s="395"/>
      <c r="M153" s="395"/>
      <c r="N153" s="395"/>
      <c r="O153" s="395"/>
      <c r="P153" s="395"/>
      <c r="Q153" s="395"/>
      <c r="R153" s="395"/>
      <c r="S153" s="395"/>
      <c r="T153" s="395"/>
      <c r="U153" s="395"/>
      <c r="V153" s="395"/>
      <c r="W153" s="395"/>
    </row>
    <row r="154" spans="1:23" ht="14.25" customHeight="1">
      <c r="A154" s="395"/>
      <c r="B154" s="395"/>
      <c r="C154" s="395"/>
      <c r="D154" s="395"/>
      <c r="E154" s="395"/>
      <c r="F154" s="395"/>
      <c r="G154" s="395"/>
      <c r="H154" s="395"/>
      <c r="I154" s="395"/>
      <c r="J154" s="395"/>
      <c r="K154" s="395"/>
      <c r="L154" s="395"/>
      <c r="M154" s="395"/>
      <c r="N154" s="395"/>
      <c r="O154" s="395"/>
      <c r="P154" s="395"/>
      <c r="Q154" s="395"/>
      <c r="R154" s="395"/>
      <c r="S154" s="395"/>
      <c r="T154" s="395"/>
      <c r="U154" s="395"/>
      <c r="V154" s="395"/>
      <c r="W154" s="395"/>
    </row>
    <row r="155" spans="1:23" ht="14.25" customHeight="1">
      <c r="A155" s="395"/>
      <c r="B155" s="395"/>
      <c r="C155" s="395"/>
      <c r="D155" s="395"/>
      <c r="E155" s="395"/>
      <c r="F155" s="395"/>
      <c r="G155" s="395"/>
      <c r="H155" s="395"/>
      <c r="I155" s="395"/>
      <c r="J155" s="395"/>
      <c r="K155" s="395"/>
      <c r="L155" s="395"/>
      <c r="M155" s="395"/>
      <c r="N155" s="395"/>
      <c r="O155" s="395"/>
      <c r="P155" s="395"/>
      <c r="Q155" s="395"/>
      <c r="R155" s="395"/>
      <c r="S155" s="395"/>
      <c r="T155" s="395"/>
      <c r="U155" s="395"/>
      <c r="V155" s="395"/>
      <c r="W155" s="395"/>
    </row>
    <row r="156" spans="1:23" ht="14.25" customHeight="1">
      <c r="A156" s="395"/>
      <c r="B156" s="395"/>
      <c r="C156" s="395"/>
      <c r="D156" s="395"/>
      <c r="E156" s="395"/>
      <c r="F156" s="395"/>
      <c r="G156" s="395"/>
      <c r="H156" s="395"/>
      <c r="I156" s="395"/>
      <c r="J156" s="395"/>
      <c r="K156" s="395"/>
      <c r="L156" s="395"/>
      <c r="M156" s="395"/>
      <c r="N156" s="395"/>
      <c r="O156" s="395"/>
      <c r="P156" s="395"/>
      <c r="Q156" s="395"/>
      <c r="R156" s="395"/>
      <c r="S156" s="395"/>
      <c r="T156" s="395"/>
      <c r="U156" s="395"/>
      <c r="V156" s="395"/>
      <c r="W156" s="395"/>
    </row>
    <row r="157" spans="1:23" ht="14.25" customHeight="1">
      <c r="A157" s="395"/>
      <c r="B157" s="395"/>
      <c r="C157" s="395"/>
      <c r="D157" s="395"/>
      <c r="E157" s="395"/>
      <c r="F157" s="395"/>
      <c r="G157" s="395"/>
      <c r="H157" s="395"/>
      <c r="I157" s="395"/>
      <c r="J157" s="395"/>
      <c r="K157" s="395"/>
      <c r="L157" s="395"/>
      <c r="M157" s="395"/>
      <c r="N157" s="395"/>
      <c r="O157" s="395"/>
      <c r="P157" s="395"/>
      <c r="Q157" s="395"/>
      <c r="R157" s="395"/>
      <c r="S157" s="395"/>
      <c r="T157" s="395"/>
      <c r="U157" s="395"/>
      <c r="V157" s="395"/>
      <c r="W157" s="395"/>
    </row>
    <row r="158" spans="1:23" ht="14.25" customHeight="1">
      <c r="A158" s="395"/>
      <c r="B158" s="395"/>
      <c r="C158" s="395"/>
      <c r="D158" s="395"/>
      <c r="E158" s="395"/>
      <c r="F158" s="395"/>
      <c r="G158" s="395"/>
      <c r="H158" s="395"/>
      <c r="I158" s="395"/>
      <c r="J158" s="395"/>
      <c r="K158" s="395"/>
      <c r="L158" s="395"/>
      <c r="M158" s="395"/>
      <c r="N158" s="395"/>
      <c r="O158" s="395"/>
      <c r="P158" s="395"/>
      <c r="Q158" s="395"/>
      <c r="R158" s="395"/>
      <c r="S158" s="395"/>
      <c r="T158" s="395"/>
      <c r="U158" s="395"/>
      <c r="V158" s="395"/>
      <c r="W158" s="395"/>
    </row>
    <row r="159" spans="1:23" ht="14.25" customHeight="1">
      <c r="A159" s="395"/>
      <c r="B159" s="395"/>
      <c r="C159" s="395"/>
      <c r="D159" s="395"/>
      <c r="E159" s="395"/>
      <c r="F159" s="395"/>
      <c r="G159" s="395"/>
      <c r="H159" s="395"/>
      <c r="I159" s="395"/>
      <c r="J159" s="395"/>
      <c r="K159" s="395"/>
      <c r="L159" s="395"/>
      <c r="M159" s="395"/>
      <c r="N159" s="395"/>
      <c r="O159" s="395"/>
      <c r="P159" s="395"/>
      <c r="Q159" s="395"/>
      <c r="R159" s="395"/>
      <c r="S159" s="395"/>
      <c r="T159" s="395"/>
      <c r="U159" s="395"/>
      <c r="V159" s="395"/>
      <c r="W159" s="395"/>
    </row>
    <row r="160" spans="1:23" ht="14.25" customHeight="1">
      <c r="A160" s="395"/>
      <c r="B160" s="395"/>
      <c r="C160" s="395"/>
      <c r="D160" s="395"/>
      <c r="E160" s="395"/>
      <c r="F160" s="395"/>
      <c r="G160" s="395"/>
      <c r="H160" s="395"/>
      <c r="I160" s="395"/>
      <c r="J160" s="395"/>
      <c r="K160" s="395"/>
      <c r="L160" s="395"/>
      <c r="M160" s="395"/>
      <c r="N160" s="395"/>
      <c r="O160" s="395"/>
      <c r="P160" s="395"/>
      <c r="Q160" s="395"/>
      <c r="R160" s="395"/>
      <c r="S160" s="395"/>
      <c r="T160" s="395"/>
      <c r="U160" s="395"/>
      <c r="V160" s="395"/>
      <c r="W160" s="395"/>
    </row>
    <row r="161" spans="1:23" ht="14.25" customHeight="1">
      <c r="A161" s="395"/>
      <c r="B161" s="395"/>
      <c r="C161" s="395"/>
      <c r="D161" s="395"/>
      <c r="E161" s="395"/>
      <c r="F161" s="395"/>
      <c r="G161" s="395"/>
      <c r="H161" s="395"/>
      <c r="I161" s="395"/>
      <c r="J161" s="395"/>
      <c r="K161" s="395"/>
      <c r="L161" s="395"/>
      <c r="M161" s="395"/>
      <c r="N161" s="395"/>
      <c r="O161" s="395"/>
      <c r="P161" s="395"/>
      <c r="Q161" s="395"/>
      <c r="R161" s="395"/>
      <c r="S161" s="395"/>
      <c r="T161" s="395"/>
      <c r="U161" s="395"/>
      <c r="V161" s="395"/>
      <c r="W161" s="395"/>
    </row>
    <row r="162" spans="1:23" ht="14.25" customHeight="1">
      <c r="A162" s="395"/>
      <c r="B162" s="395"/>
      <c r="C162" s="395"/>
      <c r="D162" s="395"/>
      <c r="E162" s="395"/>
      <c r="F162" s="395"/>
      <c r="G162" s="395"/>
      <c r="H162" s="395"/>
      <c r="I162" s="395"/>
      <c r="J162" s="395"/>
      <c r="K162" s="395"/>
      <c r="L162" s="395"/>
      <c r="M162" s="395"/>
      <c r="N162" s="395"/>
      <c r="O162" s="395"/>
      <c r="P162" s="395"/>
      <c r="Q162" s="395"/>
      <c r="R162" s="395"/>
      <c r="S162" s="395"/>
      <c r="T162" s="395"/>
      <c r="U162" s="395"/>
      <c r="V162" s="395"/>
      <c r="W162" s="395"/>
    </row>
    <row r="163" spans="1:23" ht="14.25" customHeight="1">
      <c r="A163" s="395"/>
      <c r="B163" s="395"/>
      <c r="C163" s="395"/>
      <c r="D163" s="395"/>
      <c r="E163" s="395"/>
      <c r="F163" s="395"/>
      <c r="G163" s="395"/>
      <c r="H163" s="395"/>
      <c r="I163" s="395"/>
      <c r="J163" s="395"/>
      <c r="K163" s="395"/>
      <c r="L163" s="395"/>
      <c r="M163" s="395"/>
      <c r="N163" s="395"/>
      <c r="O163" s="395"/>
      <c r="P163" s="395"/>
      <c r="Q163" s="395"/>
      <c r="R163" s="395"/>
      <c r="S163" s="395"/>
      <c r="T163" s="395"/>
      <c r="U163" s="395"/>
      <c r="V163" s="395"/>
      <c r="W163" s="395"/>
    </row>
    <row r="164" spans="1:23" ht="14.25" customHeight="1">
      <c r="A164" s="395"/>
      <c r="B164" s="395"/>
      <c r="C164" s="395"/>
      <c r="D164" s="395"/>
      <c r="E164" s="395"/>
      <c r="F164" s="395"/>
      <c r="G164" s="395"/>
      <c r="H164" s="395"/>
      <c r="I164" s="395"/>
      <c r="J164" s="395"/>
      <c r="K164" s="395"/>
      <c r="L164" s="395"/>
      <c r="M164" s="395"/>
      <c r="N164" s="395"/>
      <c r="O164" s="395"/>
      <c r="P164" s="395"/>
      <c r="Q164" s="395"/>
      <c r="R164" s="395"/>
      <c r="S164" s="395"/>
      <c r="T164" s="395"/>
      <c r="U164" s="395"/>
      <c r="V164" s="395"/>
      <c r="W164" s="395"/>
    </row>
    <row r="165" spans="1:23" ht="14.25" customHeight="1">
      <c r="A165" s="395"/>
      <c r="B165" s="395"/>
      <c r="C165" s="395"/>
      <c r="D165" s="395"/>
      <c r="E165" s="395"/>
      <c r="F165" s="395"/>
      <c r="G165" s="395"/>
      <c r="H165" s="395"/>
      <c r="I165" s="395"/>
      <c r="J165" s="395"/>
      <c r="K165" s="395"/>
      <c r="L165" s="395"/>
      <c r="M165" s="395"/>
      <c r="N165" s="395"/>
      <c r="O165" s="395"/>
      <c r="P165" s="395"/>
      <c r="Q165" s="395"/>
      <c r="R165" s="395"/>
      <c r="S165" s="395"/>
      <c r="T165" s="395"/>
      <c r="U165" s="395"/>
      <c r="V165" s="395"/>
      <c r="W165" s="395"/>
    </row>
    <row r="166" spans="1:23" ht="14.25" customHeight="1">
      <c r="A166" s="395"/>
      <c r="B166" s="395"/>
      <c r="C166" s="395"/>
      <c r="D166" s="395"/>
      <c r="E166" s="395"/>
      <c r="F166" s="395"/>
      <c r="G166" s="395"/>
      <c r="H166" s="395"/>
      <c r="I166" s="395"/>
      <c r="J166" s="395"/>
      <c r="K166" s="395"/>
      <c r="L166" s="395"/>
      <c r="M166" s="395"/>
      <c r="N166" s="395"/>
      <c r="O166" s="395"/>
      <c r="P166" s="395"/>
      <c r="Q166" s="395"/>
      <c r="R166" s="395"/>
      <c r="S166" s="395"/>
      <c r="T166" s="395"/>
      <c r="U166" s="395"/>
      <c r="V166" s="395"/>
      <c r="W166" s="395"/>
    </row>
    <row r="167" spans="1:23" ht="14.25" customHeight="1">
      <c r="A167" s="395"/>
      <c r="B167" s="395"/>
      <c r="C167" s="395"/>
      <c r="D167" s="395"/>
      <c r="E167" s="395"/>
      <c r="F167" s="395"/>
      <c r="G167" s="395"/>
      <c r="H167" s="395"/>
      <c r="I167" s="395"/>
      <c r="J167" s="395"/>
      <c r="K167" s="395"/>
      <c r="L167" s="395"/>
      <c r="M167" s="395"/>
      <c r="N167" s="395"/>
      <c r="O167" s="395"/>
      <c r="P167" s="395"/>
      <c r="Q167" s="395"/>
      <c r="R167" s="395"/>
      <c r="S167" s="395"/>
      <c r="T167" s="395"/>
      <c r="U167" s="395"/>
      <c r="V167" s="395"/>
      <c r="W167" s="395"/>
    </row>
    <row r="168" spans="1:23" ht="14.25" customHeight="1">
      <c r="A168" s="395"/>
      <c r="B168" s="395"/>
      <c r="C168" s="395"/>
      <c r="D168" s="395"/>
      <c r="E168" s="395"/>
      <c r="F168" s="395"/>
      <c r="G168" s="395"/>
      <c r="H168" s="395"/>
      <c r="I168" s="395"/>
      <c r="J168" s="395"/>
      <c r="K168" s="395"/>
      <c r="L168" s="395"/>
      <c r="M168" s="395"/>
      <c r="N168" s="395"/>
      <c r="O168" s="395"/>
      <c r="P168" s="395"/>
      <c r="Q168" s="395"/>
      <c r="R168" s="395"/>
      <c r="S168" s="395"/>
      <c r="T168" s="395"/>
      <c r="U168" s="395"/>
      <c r="V168" s="395"/>
      <c r="W168" s="395"/>
    </row>
    <row r="169" spans="1:23" ht="14.25" customHeight="1">
      <c r="A169" s="395"/>
      <c r="B169" s="395"/>
      <c r="C169" s="395"/>
      <c r="D169" s="395"/>
      <c r="E169" s="395"/>
      <c r="F169" s="395"/>
      <c r="G169" s="395"/>
      <c r="H169" s="395"/>
      <c r="I169" s="395"/>
      <c r="J169" s="395"/>
      <c r="K169" s="395"/>
      <c r="L169" s="395"/>
      <c r="M169" s="395"/>
      <c r="N169" s="395"/>
      <c r="O169" s="395"/>
      <c r="P169" s="395"/>
      <c r="Q169" s="395"/>
      <c r="R169" s="395"/>
      <c r="S169" s="395"/>
      <c r="T169" s="395"/>
      <c r="U169" s="395"/>
      <c r="V169" s="395"/>
      <c r="W169" s="395"/>
    </row>
    <row r="170" spans="1:23" ht="14.25" customHeight="1">
      <c r="A170" s="395"/>
      <c r="B170" s="395"/>
      <c r="C170" s="395"/>
      <c r="D170" s="395"/>
      <c r="E170" s="395"/>
      <c r="F170" s="395"/>
      <c r="G170" s="395"/>
      <c r="H170" s="395"/>
      <c r="I170" s="395"/>
      <c r="J170" s="395"/>
      <c r="K170" s="395"/>
      <c r="L170" s="395"/>
      <c r="M170" s="395"/>
      <c r="N170" s="395"/>
      <c r="O170" s="395"/>
      <c r="P170" s="395"/>
      <c r="Q170" s="395"/>
      <c r="R170" s="395"/>
      <c r="S170" s="395"/>
      <c r="T170" s="395"/>
      <c r="U170" s="395"/>
      <c r="V170" s="395"/>
      <c r="W170" s="395"/>
    </row>
    <row r="171" spans="1:23" ht="14.25" customHeight="1">
      <c r="A171" s="395"/>
      <c r="B171" s="395"/>
      <c r="C171" s="395"/>
      <c r="D171" s="395"/>
      <c r="E171" s="395"/>
      <c r="F171" s="395"/>
      <c r="G171" s="395"/>
      <c r="H171" s="395"/>
      <c r="I171" s="395"/>
      <c r="J171" s="395"/>
      <c r="K171" s="395"/>
      <c r="L171" s="395"/>
      <c r="M171" s="395"/>
      <c r="N171" s="395"/>
      <c r="O171" s="395"/>
      <c r="P171" s="395"/>
      <c r="Q171" s="395"/>
      <c r="R171" s="395"/>
      <c r="S171" s="395"/>
      <c r="T171" s="395"/>
      <c r="U171" s="395"/>
      <c r="V171" s="395"/>
      <c r="W171" s="395"/>
    </row>
    <row r="172" spans="1:23" ht="14.25" customHeight="1">
      <c r="A172" s="395"/>
      <c r="B172" s="395"/>
      <c r="C172" s="395"/>
      <c r="D172" s="395"/>
      <c r="E172" s="395"/>
      <c r="F172" s="395"/>
      <c r="G172" s="395"/>
      <c r="H172" s="395"/>
      <c r="I172" s="395"/>
      <c r="J172" s="395"/>
      <c r="K172" s="395"/>
      <c r="L172" s="395"/>
      <c r="M172" s="395"/>
      <c r="N172" s="395"/>
      <c r="O172" s="395"/>
      <c r="P172" s="395"/>
      <c r="Q172" s="395"/>
      <c r="R172" s="395"/>
      <c r="S172" s="395"/>
      <c r="T172" s="395"/>
      <c r="U172" s="395"/>
      <c r="V172" s="395"/>
      <c r="W172" s="395"/>
    </row>
    <row r="173" spans="1:23" ht="14.25" customHeight="1">
      <c r="A173" s="395"/>
      <c r="B173" s="395"/>
      <c r="C173" s="395"/>
      <c r="D173" s="395"/>
      <c r="E173" s="395"/>
      <c r="F173" s="395"/>
      <c r="G173" s="395"/>
      <c r="H173" s="395"/>
      <c r="I173" s="395"/>
      <c r="J173" s="395"/>
      <c r="K173" s="395"/>
      <c r="L173" s="395"/>
      <c r="M173" s="395"/>
      <c r="N173" s="395"/>
      <c r="O173" s="395"/>
      <c r="P173" s="395"/>
      <c r="Q173" s="395"/>
      <c r="R173" s="395"/>
      <c r="S173" s="395"/>
      <c r="T173" s="395"/>
      <c r="U173" s="395"/>
      <c r="V173" s="395"/>
      <c r="W173" s="395"/>
    </row>
    <row r="174" spans="1:23" ht="14.25" customHeight="1">
      <c r="A174" s="395"/>
      <c r="B174" s="395"/>
      <c r="C174" s="395"/>
      <c r="D174" s="395"/>
      <c r="E174" s="395"/>
      <c r="F174" s="395"/>
      <c r="G174" s="395"/>
      <c r="H174" s="395"/>
      <c r="I174" s="395"/>
      <c r="J174" s="395"/>
      <c r="K174" s="395"/>
      <c r="L174" s="395"/>
      <c r="M174" s="395"/>
      <c r="N174" s="395"/>
      <c r="O174" s="395"/>
      <c r="P174" s="395"/>
      <c r="Q174" s="395"/>
      <c r="R174" s="395"/>
      <c r="S174" s="395"/>
      <c r="T174" s="395"/>
      <c r="U174" s="395"/>
      <c r="V174" s="395"/>
      <c r="W174" s="395"/>
    </row>
    <row r="175" spans="1:23" ht="14.25" customHeight="1">
      <c r="A175" s="395"/>
      <c r="B175" s="395"/>
      <c r="C175" s="395"/>
      <c r="D175" s="395"/>
      <c r="E175" s="395"/>
      <c r="F175" s="395"/>
      <c r="G175" s="395"/>
      <c r="H175" s="395"/>
      <c r="I175" s="395"/>
      <c r="J175" s="395"/>
      <c r="K175" s="395"/>
      <c r="L175" s="395"/>
      <c r="M175" s="395"/>
      <c r="N175" s="395"/>
      <c r="O175" s="395"/>
      <c r="P175" s="395"/>
      <c r="Q175" s="395"/>
      <c r="R175" s="395"/>
      <c r="S175" s="395"/>
      <c r="T175" s="395"/>
      <c r="U175" s="395"/>
      <c r="V175" s="395"/>
      <c r="W175" s="395"/>
    </row>
    <row r="176" spans="1:23" ht="14.25" customHeight="1">
      <c r="A176" s="395"/>
      <c r="B176" s="395"/>
      <c r="C176" s="395"/>
      <c r="D176" s="395"/>
      <c r="E176" s="395"/>
      <c r="F176" s="395"/>
      <c r="G176" s="395"/>
      <c r="H176" s="395"/>
      <c r="I176" s="395"/>
      <c r="J176" s="395"/>
      <c r="K176" s="395"/>
      <c r="L176" s="395"/>
      <c r="M176" s="395"/>
      <c r="N176" s="395"/>
      <c r="O176" s="395"/>
      <c r="P176" s="395"/>
      <c r="Q176" s="395"/>
      <c r="R176" s="395"/>
      <c r="S176" s="395"/>
      <c r="T176" s="395"/>
      <c r="U176" s="395"/>
      <c r="V176" s="395"/>
      <c r="W176" s="395"/>
    </row>
    <row r="177" spans="1:23" ht="14.25" customHeight="1">
      <c r="A177" s="395"/>
      <c r="B177" s="395"/>
      <c r="C177" s="395"/>
      <c r="D177" s="395"/>
      <c r="E177" s="395"/>
      <c r="F177" s="395"/>
      <c r="G177" s="395"/>
      <c r="H177" s="395"/>
      <c r="I177" s="395"/>
      <c r="J177" s="395"/>
      <c r="K177" s="395"/>
      <c r="L177" s="395"/>
      <c r="M177" s="395"/>
      <c r="N177" s="395"/>
      <c r="O177" s="395"/>
      <c r="P177" s="395"/>
      <c r="Q177" s="395"/>
      <c r="R177" s="395"/>
      <c r="S177" s="395"/>
      <c r="T177" s="395"/>
      <c r="U177" s="395"/>
      <c r="V177" s="395"/>
      <c r="W177" s="395"/>
    </row>
    <row r="178" spans="1:23" ht="14.25" customHeight="1">
      <c r="A178" s="395"/>
      <c r="B178" s="395"/>
      <c r="C178" s="395"/>
      <c r="D178" s="395"/>
      <c r="E178" s="395"/>
      <c r="F178" s="395"/>
      <c r="G178" s="395"/>
      <c r="H178" s="395"/>
      <c r="I178" s="395"/>
      <c r="J178" s="395"/>
      <c r="K178" s="395"/>
      <c r="L178" s="395"/>
      <c r="M178" s="395"/>
      <c r="N178" s="395"/>
      <c r="O178" s="395"/>
      <c r="P178" s="395"/>
      <c r="Q178" s="395"/>
      <c r="R178" s="395"/>
      <c r="S178" s="395"/>
      <c r="T178" s="395"/>
      <c r="U178" s="395"/>
      <c r="V178" s="395"/>
      <c r="W178" s="395"/>
    </row>
    <row r="179" spans="1:23" ht="14.25" customHeight="1">
      <c r="A179" s="395"/>
      <c r="B179" s="395"/>
      <c r="C179" s="395"/>
      <c r="D179" s="395"/>
      <c r="E179" s="395"/>
      <c r="F179" s="395"/>
      <c r="G179" s="395"/>
      <c r="H179" s="395"/>
      <c r="I179" s="395"/>
      <c r="J179" s="395"/>
      <c r="K179" s="395"/>
      <c r="L179" s="395"/>
      <c r="M179" s="395"/>
      <c r="N179" s="395"/>
      <c r="O179" s="395"/>
      <c r="P179" s="395"/>
      <c r="Q179" s="395"/>
      <c r="R179" s="395"/>
      <c r="S179" s="395"/>
      <c r="T179" s="395"/>
      <c r="U179" s="395"/>
      <c r="V179" s="395"/>
      <c r="W179" s="395"/>
    </row>
    <row r="180" spans="1:23" ht="14.25" customHeight="1">
      <c r="A180" s="395"/>
      <c r="B180" s="395"/>
      <c r="C180" s="395"/>
      <c r="D180" s="395"/>
      <c r="E180" s="395"/>
      <c r="F180" s="395"/>
      <c r="G180" s="395"/>
      <c r="H180" s="395"/>
      <c r="I180" s="395"/>
      <c r="J180" s="395"/>
      <c r="K180" s="395"/>
      <c r="L180" s="395"/>
      <c r="M180" s="395"/>
      <c r="N180" s="395"/>
      <c r="O180" s="395"/>
      <c r="P180" s="395"/>
      <c r="Q180" s="395"/>
      <c r="R180" s="395"/>
      <c r="S180" s="395"/>
      <c r="T180" s="395"/>
      <c r="U180" s="395"/>
      <c r="V180" s="395"/>
      <c r="W180" s="395"/>
    </row>
    <row r="181" spans="1:23" ht="14.25" customHeight="1">
      <c r="A181" s="395"/>
      <c r="B181" s="395"/>
      <c r="C181" s="395"/>
      <c r="D181" s="395"/>
      <c r="E181" s="395"/>
      <c r="F181" s="395"/>
      <c r="G181" s="395"/>
      <c r="H181" s="395"/>
      <c r="I181" s="395"/>
      <c r="J181" s="395"/>
      <c r="K181" s="395"/>
      <c r="L181" s="395"/>
      <c r="M181" s="395"/>
      <c r="N181" s="395"/>
      <c r="O181" s="395"/>
      <c r="P181" s="395"/>
      <c r="Q181" s="395"/>
      <c r="R181" s="395"/>
      <c r="S181" s="395"/>
      <c r="T181" s="395"/>
      <c r="U181" s="395"/>
      <c r="V181" s="395"/>
      <c r="W181" s="395"/>
    </row>
    <row r="182" spans="1:23" ht="14.25" customHeight="1">
      <c r="A182" s="395"/>
      <c r="B182" s="395"/>
      <c r="C182" s="395"/>
      <c r="D182" s="395"/>
      <c r="E182" s="395"/>
      <c r="F182" s="395"/>
      <c r="G182" s="395"/>
      <c r="H182" s="395"/>
      <c r="I182" s="395"/>
      <c r="J182" s="395"/>
      <c r="K182" s="395"/>
      <c r="L182" s="395"/>
      <c r="M182" s="395"/>
      <c r="N182" s="395"/>
      <c r="O182" s="395"/>
      <c r="P182" s="395"/>
      <c r="Q182" s="395"/>
      <c r="R182" s="395"/>
      <c r="S182" s="395"/>
      <c r="T182" s="395"/>
      <c r="U182" s="395"/>
      <c r="V182" s="395"/>
      <c r="W182" s="395"/>
    </row>
    <row r="183" spans="1:23" ht="14.25" customHeight="1">
      <c r="A183" s="395"/>
      <c r="B183" s="395"/>
      <c r="C183" s="395"/>
      <c r="D183" s="395"/>
      <c r="E183" s="395"/>
      <c r="F183" s="395"/>
      <c r="G183" s="395"/>
      <c r="H183" s="395"/>
      <c r="I183" s="395"/>
      <c r="J183" s="395"/>
      <c r="K183" s="395"/>
      <c r="L183" s="395"/>
      <c r="M183" s="395"/>
      <c r="N183" s="395"/>
      <c r="O183" s="395"/>
      <c r="P183" s="395"/>
      <c r="Q183" s="395"/>
      <c r="R183" s="395"/>
      <c r="S183" s="395"/>
      <c r="T183" s="395"/>
      <c r="U183" s="395"/>
      <c r="V183" s="395"/>
      <c r="W183" s="395"/>
    </row>
    <row r="184" spans="1:23" ht="14.25" customHeight="1">
      <c r="A184" s="395"/>
      <c r="B184" s="395"/>
      <c r="C184" s="395"/>
      <c r="D184" s="395"/>
      <c r="E184" s="395"/>
      <c r="F184" s="395"/>
      <c r="G184" s="395"/>
      <c r="H184" s="395"/>
      <c r="I184" s="395"/>
      <c r="J184" s="395"/>
      <c r="K184" s="395"/>
      <c r="L184" s="395"/>
      <c r="M184" s="395"/>
      <c r="N184" s="395"/>
      <c r="O184" s="395"/>
      <c r="P184" s="395"/>
      <c r="Q184" s="395"/>
      <c r="R184" s="395"/>
      <c r="S184" s="395"/>
      <c r="T184" s="395"/>
      <c r="U184" s="395"/>
      <c r="V184" s="395"/>
      <c r="W184" s="395"/>
    </row>
    <row r="185" spans="1:23" ht="14.25" customHeight="1">
      <c r="A185" s="395"/>
      <c r="B185" s="395"/>
      <c r="C185" s="395"/>
      <c r="D185" s="395"/>
      <c r="E185" s="395"/>
      <c r="F185" s="395"/>
      <c r="G185" s="395"/>
      <c r="H185" s="395"/>
      <c r="I185" s="395"/>
      <c r="J185" s="395"/>
      <c r="K185" s="395"/>
      <c r="L185" s="395"/>
      <c r="M185" s="395"/>
      <c r="N185" s="395"/>
      <c r="O185" s="395"/>
      <c r="P185" s="395"/>
      <c r="Q185" s="395"/>
      <c r="R185" s="395"/>
      <c r="S185" s="395"/>
      <c r="T185" s="395"/>
      <c r="U185" s="395"/>
      <c r="V185" s="395"/>
      <c r="W185" s="395"/>
    </row>
    <row r="186" spans="1:23" ht="14.25" customHeight="1">
      <c r="A186" s="395"/>
      <c r="B186" s="395"/>
      <c r="C186" s="395"/>
      <c r="D186" s="395"/>
      <c r="E186" s="395"/>
      <c r="F186" s="395"/>
      <c r="G186" s="395"/>
      <c r="H186" s="395"/>
      <c r="I186" s="395"/>
      <c r="J186" s="395"/>
      <c r="K186" s="395"/>
      <c r="L186" s="395"/>
      <c r="M186" s="395"/>
      <c r="N186" s="395"/>
      <c r="O186" s="395"/>
      <c r="P186" s="395"/>
      <c r="Q186" s="395"/>
      <c r="R186" s="395"/>
      <c r="S186" s="395"/>
      <c r="T186" s="395"/>
      <c r="U186" s="395"/>
      <c r="V186" s="395"/>
      <c r="W186" s="395"/>
    </row>
    <row r="187" spans="1:23" ht="14.25" customHeight="1">
      <c r="A187" s="395"/>
      <c r="B187" s="395"/>
      <c r="C187" s="395"/>
      <c r="D187" s="395"/>
      <c r="E187" s="395"/>
      <c r="F187" s="395"/>
      <c r="G187" s="395"/>
      <c r="H187" s="395"/>
      <c r="I187" s="395"/>
      <c r="J187" s="395"/>
      <c r="K187" s="395"/>
      <c r="L187" s="395"/>
      <c r="M187" s="395"/>
      <c r="N187" s="395"/>
      <c r="O187" s="395"/>
      <c r="P187" s="395"/>
      <c r="Q187" s="395"/>
      <c r="R187" s="395"/>
      <c r="S187" s="395"/>
      <c r="T187" s="395"/>
      <c r="U187" s="395"/>
      <c r="V187" s="395"/>
      <c r="W187" s="395"/>
    </row>
    <row r="188" spans="1:23" ht="14.25" customHeight="1">
      <c r="A188" s="395"/>
      <c r="B188" s="395"/>
      <c r="C188" s="395"/>
      <c r="D188" s="395"/>
      <c r="E188" s="395"/>
      <c r="F188" s="395"/>
      <c r="G188" s="395"/>
      <c r="H188" s="395"/>
      <c r="I188" s="395"/>
      <c r="J188" s="395"/>
      <c r="K188" s="395"/>
      <c r="L188" s="395"/>
      <c r="M188" s="395"/>
      <c r="N188" s="395"/>
      <c r="O188" s="395"/>
      <c r="P188" s="395"/>
      <c r="Q188" s="395"/>
      <c r="R188" s="395"/>
      <c r="S188" s="395"/>
      <c r="T188" s="395"/>
      <c r="U188" s="395"/>
      <c r="V188" s="395"/>
      <c r="W188" s="395"/>
    </row>
    <row r="189" spans="1:23" ht="14.25" customHeight="1">
      <c r="A189" s="395"/>
      <c r="B189" s="395"/>
      <c r="C189" s="395"/>
      <c r="D189" s="395"/>
      <c r="E189" s="395"/>
      <c r="F189" s="395"/>
      <c r="G189" s="395"/>
      <c r="H189" s="395"/>
      <c r="I189" s="395"/>
      <c r="J189" s="395"/>
      <c r="K189" s="395"/>
      <c r="L189" s="395"/>
      <c r="M189" s="395"/>
      <c r="N189" s="395"/>
      <c r="O189" s="395"/>
      <c r="P189" s="395"/>
      <c r="Q189" s="395"/>
      <c r="R189" s="395"/>
      <c r="S189" s="395"/>
      <c r="T189" s="395"/>
      <c r="U189" s="395"/>
      <c r="V189" s="395"/>
      <c r="W189" s="395"/>
    </row>
    <row r="190" spans="1:23" ht="14.25" customHeight="1">
      <c r="A190" s="395"/>
      <c r="B190" s="395"/>
      <c r="C190" s="395"/>
      <c r="D190" s="395"/>
      <c r="E190" s="395"/>
      <c r="F190" s="395"/>
      <c r="G190" s="395"/>
      <c r="H190" s="395"/>
      <c r="I190" s="395"/>
      <c r="J190" s="395"/>
      <c r="K190" s="395"/>
      <c r="L190" s="395"/>
      <c r="M190" s="395"/>
      <c r="N190" s="395"/>
      <c r="O190" s="395"/>
      <c r="P190" s="395"/>
      <c r="Q190" s="395"/>
      <c r="R190" s="395"/>
      <c r="S190" s="395"/>
      <c r="T190" s="395"/>
      <c r="U190" s="395"/>
      <c r="V190" s="395"/>
      <c r="W190" s="395"/>
    </row>
    <row r="191" spans="1:23" ht="14.25" customHeight="1">
      <c r="A191" s="395"/>
      <c r="B191" s="395"/>
      <c r="C191" s="395"/>
      <c r="D191" s="395"/>
      <c r="E191" s="395"/>
      <c r="F191" s="395"/>
      <c r="G191" s="395"/>
      <c r="H191" s="395"/>
      <c r="I191" s="395"/>
      <c r="J191" s="395"/>
      <c r="K191" s="395"/>
      <c r="L191" s="395"/>
      <c r="M191" s="395"/>
      <c r="N191" s="395"/>
      <c r="O191" s="395"/>
      <c r="P191" s="395"/>
      <c r="Q191" s="395"/>
      <c r="R191" s="395"/>
      <c r="S191" s="395"/>
      <c r="T191" s="395"/>
      <c r="U191" s="395"/>
      <c r="V191" s="395"/>
      <c r="W191" s="395"/>
    </row>
    <row r="192" spans="1:23" ht="14.25" customHeight="1">
      <c r="A192" s="395"/>
      <c r="B192" s="395"/>
      <c r="C192" s="395"/>
      <c r="D192" s="395"/>
      <c r="E192" s="395"/>
      <c r="F192" s="395"/>
      <c r="G192" s="395"/>
      <c r="H192" s="395"/>
      <c r="I192" s="395"/>
      <c r="J192" s="395"/>
      <c r="K192" s="395"/>
      <c r="L192" s="395"/>
      <c r="M192" s="395"/>
      <c r="N192" s="395"/>
      <c r="O192" s="395"/>
      <c r="P192" s="395"/>
      <c r="Q192" s="395"/>
      <c r="R192" s="395"/>
      <c r="S192" s="395"/>
      <c r="T192" s="395"/>
      <c r="U192" s="395"/>
      <c r="V192" s="395"/>
      <c r="W192" s="395"/>
    </row>
    <row r="193" spans="1:23" ht="14.25" customHeight="1">
      <c r="A193" s="395"/>
      <c r="B193" s="395"/>
      <c r="C193" s="395"/>
      <c r="D193" s="395"/>
      <c r="E193" s="395"/>
      <c r="F193" s="395"/>
      <c r="G193" s="395"/>
      <c r="H193" s="395"/>
      <c r="I193" s="395"/>
      <c r="J193" s="395"/>
      <c r="K193" s="395"/>
      <c r="L193" s="395"/>
      <c r="M193" s="395"/>
      <c r="N193" s="395"/>
      <c r="O193" s="395"/>
      <c r="P193" s="395"/>
      <c r="Q193" s="395"/>
      <c r="R193" s="395"/>
      <c r="S193" s="395"/>
      <c r="T193" s="395"/>
      <c r="U193" s="395"/>
      <c r="V193" s="395"/>
      <c r="W193" s="395"/>
    </row>
    <row r="194" spans="1:23" ht="14.25" customHeight="1">
      <c r="A194" s="395"/>
      <c r="B194" s="395"/>
      <c r="C194" s="395"/>
      <c r="D194" s="395"/>
      <c r="E194" s="395"/>
      <c r="F194" s="395"/>
      <c r="G194" s="395"/>
      <c r="H194" s="395"/>
      <c r="I194" s="395"/>
      <c r="J194" s="395"/>
      <c r="K194" s="395"/>
      <c r="L194" s="395"/>
      <c r="M194" s="395"/>
      <c r="N194" s="395"/>
      <c r="O194" s="395"/>
      <c r="P194" s="395"/>
      <c r="Q194" s="395"/>
      <c r="R194" s="395"/>
      <c r="S194" s="395"/>
      <c r="T194" s="395"/>
      <c r="U194" s="395"/>
      <c r="V194" s="395"/>
      <c r="W194" s="395"/>
    </row>
    <row r="195" spans="1:23" ht="14.25" customHeight="1">
      <c r="A195" s="395"/>
      <c r="B195" s="395"/>
      <c r="C195" s="395"/>
      <c r="D195" s="395"/>
      <c r="E195" s="395"/>
      <c r="F195" s="395"/>
      <c r="G195" s="395"/>
      <c r="H195" s="395"/>
      <c r="I195" s="395"/>
      <c r="J195" s="395"/>
      <c r="K195" s="395"/>
      <c r="L195" s="395"/>
      <c r="M195" s="395"/>
      <c r="N195" s="395"/>
      <c r="O195" s="395"/>
      <c r="P195" s="395"/>
      <c r="Q195" s="395"/>
      <c r="R195" s="395"/>
      <c r="S195" s="395"/>
      <c r="T195" s="395"/>
      <c r="U195" s="395"/>
      <c r="V195" s="395"/>
      <c r="W195" s="395"/>
    </row>
    <row r="196" spans="1:23" ht="14.25" customHeight="1">
      <c r="A196" s="395"/>
      <c r="B196" s="395"/>
      <c r="C196" s="395"/>
      <c r="D196" s="395"/>
      <c r="E196" s="395"/>
      <c r="F196" s="395"/>
      <c r="G196" s="395"/>
      <c r="H196" s="395"/>
      <c r="I196" s="395"/>
      <c r="J196" s="395"/>
      <c r="K196" s="395"/>
      <c r="L196" s="395"/>
      <c r="M196" s="395"/>
      <c r="N196" s="395"/>
      <c r="O196" s="395"/>
      <c r="P196" s="395"/>
      <c r="Q196" s="395"/>
      <c r="R196" s="395"/>
      <c r="S196" s="395"/>
      <c r="T196" s="395"/>
      <c r="U196" s="395"/>
      <c r="V196" s="395"/>
      <c r="W196" s="395"/>
    </row>
    <row r="197" spans="1:23" ht="14.25" customHeight="1">
      <c r="A197" s="395"/>
      <c r="B197" s="395"/>
      <c r="C197" s="395"/>
      <c r="D197" s="395"/>
      <c r="E197" s="395"/>
      <c r="F197" s="395"/>
      <c r="G197" s="395"/>
      <c r="H197" s="395"/>
      <c r="I197" s="395"/>
      <c r="J197" s="395"/>
      <c r="K197" s="395"/>
      <c r="L197" s="395"/>
      <c r="M197" s="395"/>
      <c r="N197" s="395"/>
      <c r="O197" s="395"/>
      <c r="P197" s="395"/>
      <c r="Q197" s="395"/>
      <c r="R197" s="395"/>
      <c r="S197" s="395"/>
      <c r="T197" s="395"/>
      <c r="U197" s="395"/>
      <c r="V197" s="395"/>
      <c r="W197" s="395"/>
    </row>
    <row r="198" spans="1:23" ht="14.25" customHeight="1">
      <c r="A198" s="395"/>
      <c r="B198" s="395"/>
      <c r="C198" s="395"/>
      <c r="D198" s="395"/>
      <c r="E198" s="395"/>
      <c r="F198" s="395"/>
      <c r="G198" s="395"/>
      <c r="H198" s="395"/>
      <c r="I198" s="395"/>
      <c r="J198" s="395"/>
      <c r="K198" s="395"/>
      <c r="L198" s="395"/>
      <c r="M198" s="395"/>
      <c r="N198" s="395"/>
      <c r="O198" s="395"/>
      <c r="P198" s="395"/>
      <c r="Q198" s="395"/>
      <c r="R198" s="395"/>
      <c r="S198" s="395"/>
      <c r="T198" s="395"/>
      <c r="U198" s="395"/>
      <c r="V198" s="395"/>
      <c r="W198" s="395"/>
    </row>
    <row r="199" spans="1:23" ht="14.25" customHeight="1">
      <c r="A199" s="395"/>
      <c r="B199" s="395"/>
      <c r="C199" s="395"/>
      <c r="D199" s="395"/>
      <c r="E199" s="395"/>
      <c r="F199" s="395"/>
      <c r="G199" s="395"/>
      <c r="H199" s="395"/>
      <c r="I199" s="395"/>
      <c r="J199" s="395"/>
      <c r="K199" s="395"/>
      <c r="L199" s="395"/>
      <c r="M199" s="395"/>
      <c r="N199" s="395"/>
      <c r="O199" s="395"/>
      <c r="P199" s="395"/>
      <c r="Q199" s="395"/>
      <c r="R199" s="395"/>
      <c r="S199" s="395"/>
      <c r="T199" s="395"/>
      <c r="U199" s="395"/>
      <c r="V199" s="395"/>
      <c r="W199" s="395"/>
    </row>
    <row r="200" spans="1:23" ht="14.25" customHeight="1">
      <c r="A200" s="395"/>
      <c r="B200" s="395"/>
      <c r="C200" s="395"/>
      <c r="D200" s="395"/>
      <c r="E200" s="395"/>
      <c r="F200" s="395"/>
      <c r="G200" s="395"/>
      <c r="H200" s="395"/>
      <c r="I200" s="395"/>
      <c r="J200" s="395"/>
      <c r="K200" s="395"/>
      <c r="L200" s="395"/>
      <c r="M200" s="395"/>
      <c r="N200" s="395"/>
      <c r="O200" s="395"/>
      <c r="P200" s="395"/>
      <c r="Q200" s="395"/>
      <c r="R200" s="395"/>
      <c r="S200" s="395"/>
      <c r="T200" s="395"/>
      <c r="U200" s="395"/>
      <c r="V200" s="395"/>
      <c r="W200" s="395"/>
    </row>
    <row r="201" spans="1:23" ht="14.25" customHeight="1">
      <c r="A201" s="395"/>
      <c r="B201" s="395"/>
      <c r="C201" s="395"/>
      <c r="D201" s="395"/>
      <c r="E201" s="395"/>
      <c r="F201" s="395"/>
      <c r="G201" s="395"/>
      <c r="H201" s="395"/>
      <c r="I201" s="395"/>
      <c r="J201" s="395"/>
      <c r="K201" s="395"/>
      <c r="L201" s="395"/>
      <c r="M201" s="395"/>
      <c r="N201" s="395"/>
      <c r="O201" s="395"/>
      <c r="P201" s="395"/>
      <c r="Q201" s="395"/>
      <c r="R201" s="395"/>
      <c r="S201" s="395"/>
      <c r="T201" s="395"/>
      <c r="U201" s="395"/>
      <c r="V201" s="395"/>
      <c r="W201" s="395"/>
    </row>
    <row r="202" spans="1:23" ht="14.25" customHeight="1">
      <c r="A202" s="395"/>
      <c r="B202" s="395"/>
      <c r="C202" s="395"/>
      <c r="D202" s="395"/>
      <c r="E202" s="395"/>
      <c r="F202" s="395"/>
      <c r="G202" s="395"/>
      <c r="H202" s="395"/>
      <c r="I202" s="395"/>
      <c r="J202" s="395"/>
      <c r="K202" s="395"/>
      <c r="L202" s="395"/>
      <c r="M202" s="395"/>
      <c r="N202" s="395"/>
      <c r="O202" s="395"/>
      <c r="P202" s="395"/>
      <c r="Q202" s="395"/>
      <c r="R202" s="395"/>
      <c r="S202" s="395"/>
      <c r="T202" s="395"/>
      <c r="U202" s="395"/>
      <c r="V202" s="395"/>
      <c r="W202" s="395"/>
    </row>
    <row r="203" spans="1:23" ht="14.25" customHeight="1">
      <c r="A203" s="395"/>
      <c r="B203" s="395"/>
      <c r="C203" s="395"/>
      <c r="D203" s="395"/>
      <c r="E203" s="395"/>
      <c r="F203" s="395"/>
      <c r="G203" s="395"/>
      <c r="H203" s="395"/>
      <c r="I203" s="395"/>
      <c r="J203" s="395"/>
      <c r="K203" s="395"/>
      <c r="L203" s="395"/>
      <c r="M203" s="395"/>
      <c r="N203" s="395"/>
      <c r="O203" s="395"/>
      <c r="P203" s="395"/>
      <c r="Q203" s="395"/>
      <c r="R203" s="395"/>
      <c r="S203" s="395"/>
      <c r="T203" s="395"/>
      <c r="U203" s="395"/>
      <c r="V203" s="395"/>
      <c r="W203" s="395"/>
    </row>
    <row r="204" spans="1:23" ht="14.25" customHeight="1">
      <c r="A204" s="395"/>
      <c r="B204" s="395"/>
      <c r="C204" s="395"/>
      <c r="D204" s="395"/>
      <c r="E204" s="395"/>
      <c r="F204" s="395"/>
      <c r="G204" s="395"/>
      <c r="H204" s="395"/>
      <c r="I204" s="395"/>
      <c r="J204" s="395"/>
      <c r="K204" s="395"/>
      <c r="L204" s="395"/>
      <c r="M204" s="395"/>
      <c r="N204" s="395"/>
      <c r="O204" s="395"/>
      <c r="P204" s="395"/>
      <c r="Q204" s="395"/>
      <c r="R204" s="395"/>
      <c r="S204" s="395"/>
      <c r="T204" s="395"/>
      <c r="U204" s="395"/>
      <c r="V204" s="395"/>
      <c r="W204" s="395"/>
    </row>
    <row r="205" spans="1:23" ht="14.25" customHeight="1">
      <c r="A205" s="395"/>
      <c r="B205" s="395"/>
      <c r="C205" s="395"/>
      <c r="D205" s="395"/>
      <c r="E205" s="395"/>
      <c r="F205" s="395"/>
      <c r="G205" s="395"/>
      <c r="H205" s="395"/>
      <c r="I205" s="395"/>
      <c r="J205" s="395"/>
      <c r="K205" s="395"/>
      <c r="L205" s="395"/>
      <c r="M205" s="395"/>
      <c r="N205" s="395"/>
      <c r="O205" s="395"/>
      <c r="P205" s="395"/>
      <c r="Q205" s="395"/>
      <c r="R205" s="395"/>
      <c r="S205" s="395"/>
      <c r="T205" s="395"/>
      <c r="U205" s="395"/>
      <c r="V205" s="395"/>
      <c r="W205" s="395"/>
    </row>
    <row r="206" spans="1:23" ht="14.25" customHeight="1">
      <c r="A206" s="395"/>
      <c r="B206" s="395"/>
      <c r="C206" s="395"/>
      <c r="D206" s="395"/>
      <c r="E206" s="395"/>
      <c r="F206" s="395"/>
      <c r="G206" s="395"/>
      <c r="H206" s="395"/>
      <c r="I206" s="395"/>
      <c r="J206" s="395"/>
      <c r="K206" s="395"/>
      <c r="L206" s="395"/>
      <c r="M206" s="395"/>
      <c r="N206" s="395"/>
      <c r="O206" s="395"/>
      <c r="P206" s="395"/>
      <c r="Q206" s="395"/>
      <c r="R206" s="395"/>
      <c r="S206" s="395"/>
      <c r="T206" s="395"/>
      <c r="U206" s="395"/>
      <c r="V206" s="395"/>
      <c r="W206" s="395"/>
    </row>
    <row r="207" spans="1:23" ht="14.25" customHeight="1">
      <c r="A207" s="395"/>
      <c r="B207" s="395"/>
      <c r="C207" s="395"/>
      <c r="D207" s="395"/>
      <c r="E207" s="395"/>
      <c r="F207" s="395"/>
      <c r="G207" s="395"/>
      <c r="H207" s="395"/>
      <c r="I207" s="395"/>
      <c r="J207" s="395"/>
      <c r="K207" s="395"/>
      <c r="L207" s="395"/>
      <c r="M207" s="395"/>
      <c r="N207" s="395"/>
      <c r="O207" s="395"/>
      <c r="P207" s="395"/>
      <c r="Q207" s="395"/>
      <c r="R207" s="395"/>
      <c r="S207" s="395"/>
      <c r="T207" s="395"/>
      <c r="U207" s="395"/>
      <c r="V207" s="395"/>
      <c r="W207" s="395"/>
    </row>
    <row r="208" spans="1:23" ht="14.25" customHeight="1">
      <c r="A208" s="395"/>
      <c r="B208" s="395"/>
      <c r="C208" s="395"/>
      <c r="D208" s="395"/>
      <c r="E208" s="395"/>
      <c r="F208" s="395"/>
      <c r="G208" s="395"/>
      <c r="H208" s="395"/>
      <c r="I208" s="395"/>
      <c r="J208" s="395"/>
      <c r="K208" s="395"/>
      <c r="L208" s="395"/>
      <c r="M208" s="395"/>
      <c r="N208" s="395"/>
      <c r="O208" s="395"/>
      <c r="P208" s="395"/>
      <c r="Q208" s="395"/>
      <c r="R208" s="395"/>
      <c r="S208" s="395"/>
      <c r="T208" s="395"/>
      <c r="U208" s="395"/>
      <c r="V208" s="395"/>
      <c r="W208" s="395"/>
    </row>
    <row r="209" spans="1:23" ht="14.25" customHeight="1">
      <c r="A209" s="395"/>
      <c r="B209" s="395"/>
      <c r="C209" s="395"/>
      <c r="D209" s="395"/>
      <c r="E209" s="395"/>
      <c r="F209" s="395"/>
      <c r="G209" s="395"/>
      <c r="H209" s="395"/>
      <c r="I209" s="395"/>
      <c r="J209" s="395"/>
      <c r="K209" s="395"/>
      <c r="L209" s="395"/>
      <c r="M209" s="395"/>
      <c r="N209" s="395"/>
      <c r="O209" s="395"/>
      <c r="P209" s="395"/>
      <c r="Q209" s="395"/>
      <c r="R209" s="395"/>
      <c r="S209" s="395"/>
      <c r="T209" s="395"/>
      <c r="U209" s="395"/>
      <c r="V209" s="395"/>
      <c r="W209" s="395"/>
    </row>
    <row r="210" spans="1:23" ht="14.25" customHeight="1">
      <c r="A210" s="395"/>
      <c r="B210" s="395"/>
      <c r="C210" s="395"/>
      <c r="D210" s="395"/>
      <c r="E210" s="395"/>
      <c r="F210" s="395"/>
      <c r="G210" s="395"/>
      <c r="H210" s="395"/>
      <c r="I210" s="395"/>
      <c r="J210" s="395"/>
      <c r="K210" s="395"/>
      <c r="L210" s="395"/>
      <c r="M210" s="395"/>
      <c r="N210" s="395"/>
      <c r="O210" s="395"/>
      <c r="P210" s="395"/>
      <c r="Q210" s="395"/>
      <c r="R210" s="395"/>
      <c r="S210" s="395"/>
      <c r="T210" s="395"/>
      <c r="U210" s="395"/>
      <c r="V210" s="395"/>
      <c r="W210" s="395"/>
    </row>
    <row r="211" spans="1:23" ht="14.25" customHeight="1">
      <c r="A211" s="395"/>
      <c r="B211" s="395"/>
      <c r="C211" s="395"/>
      <c r="D211" s="395"/>
      <c r="E211" s="395"/>
      <c r="F211" s="395"/>
      <c r="G211" s="395"/>
      <c r="H211" s="395"/>
      <c r="I211" s="395"/>
      <c r="J211" s="395"/>
      <c r="K211" s="395"/>
      <c r="L211" s="395"/>
      <c r="M211" s="395"/>
      <c r="N211" s="395"/>
      <c r="O211" s="395"/>
      <c r="P211" s="395"/>
      <c r="Q211" s="395"/>
      <c r="R211" s="395"/>
      <c r="S211" s="395"/>
      <c r="T211" s="395"/>
      <c r="U211" s="395"/>
      <c r="V211" s="395"/>
      <c r="W211" s="395"/>
    </row>
    <row r="212" spans="1:23" ht="14.25" customHeight="1">
      <c r="A212" s="395"/>
      <c r="B212" s="395"/>
      <c r="C212" s="395"/>
      <c r="D212" s="395"/>
      <c r="E212" s="395"/>
      <c r="F212" s="395"/>
      <c r="G212" s="395"/>
      <c r="H212" s="395"/>
      <c r="I212" s="395"/>
      <c r="J212" s="395"/>
      <c r="K212" s="395"/>
      <c r="L212" s="395"/>
      <c r="M212" s="395"/>
      <c r="N212" s="395"/>
      <c r="O212" s="395"/>
      <c r="P212" s="395"/>
      <c r="Q212" s="395"/>
      <c r="R212" s="395"/>
      <c r="S212" s="395"/>
      <c r="T212" s="395"/>
      <c r="U212" s="395"/>
      <c r="V212" s="395"/>
      <c r="W212" s="395"/>
    </row>
    <row r="213" spans="1:23" ht="14.25" customHeight="1">
      <c r="A213" s="395"/>
      <c r="B213" s="395"/>
      <c r="C213" s="395"/>
      <c r="D213" s="395"/>
      <c r="E213" s="395"/>
      <c r="F213" s="395"/>
      <c r="G213" s="395"/>
      <c r="H213" s="395"/>
      <c r="I213" s="395"/>
      <c r="J213" s="395"/>
      <c r="K213" s="395"/>
      <c r="L213" s="395"/>
      <c r="M213" s="395"/>
      <c r="N213" s="395"/>
      <c r="O213" s="395"/>
      <c r="P213" s="395"/>
      <c r="Q213" s="395"/>
      <c r="R213" s="395"/>
      <c r="S213" s="395"/>
      <c r="T213" s="395"/>
      <c r="U213" s="395"/>
      <c r="V213" s="395"/>
      <c r="W213" s="395"/>
    </row>
    <row r="214" spans="1:23" ht="14.25" customHeight="1">
      <c r="A214" s="395"/>
      <c r="B214" s="395"/>
      <c r="C214" s="395"/>
      <c r="D214" s="395"/>
      <c r="E214" s="395"/>
      <c r="F214" s="395"/>
      <c r="G214" s="395"/>
      <c r="H214" s="395"/>
      <c r="I214" s="395"/>
      <c r="J214" s="395"/>
      <c r="K214" s="395"/>
      <c r="L214" s="395"/>
      <c r="M214" s="395"/>
      <c r="N214" s="395"/>
      <c r="O214" s="395"/>
      <c r="P214" s="395"/>
      <c r="Q214" s="395"/>
      <c r="R214" s="395"/>
      <c r="S214" s="395"/>
      <c r="T214" s="395"/>
      <c r="U214" s="395"/>
      <c r="V214" s="395"/>
      <c r="W214" s="395"/>
    </row>
    <row r="215" spans="1:23" ht="14.25" customHeight="1">
      <c r="A215" s="395"/>
      <c r="B215" s="395"/>
      <c r="C215" s="395"/>
      <c r="D215" s="395"/>
      <c r="E215" s="395"/>
      <c r="F215" s="395"/>
      <c r="G215" s="395"/>
      <c r="H215" s="395"/>
      <c r="I215" s="395"/>
      <c r="J215" s="395"/>
      <c r="K215" s="395"/>
      <c r="L215" s="395"/>
      <c r="M215" s="395"/>
      <c r="N215" s="395"/>
      <c r="O215" s="395"/>
      <c r="P215" s="395"/>
      <c r="Q215" s="395"/>
      <c r="R215" s="395"/>
      <c r="S215" s="395"/>
      <c r="T215" s="395"/>
      <c r="U215" s="395"/>
      <c r="V215" s="395"/>
      <c r="W215" s="395"/>
    </row>
    <row r="216" spans="1:23" ht="14.25" customHeight="1">
      <c r="A216" s="395"/>
      <c r="B216" s="395"/>
      <c r="C216" s="395"/>
      <c r="D216" s="395"/>
      <c r="E216" s="395"/>
      <c r="F216" s="395"/>
      <c r="G216" s="395"/>
      <c r="H216" s="395"/>
      <c r="I216" s="395"/>
      <c r="J216" s="395"/>
      <c r="K216" s="395"/>
      <c r="L216" s="395"/>
      <c r="M216" s="395"/>
      <c r="N216" s="395"/>
      <c r="O216" s="395"/>
      <c r="P216" s="395"/>
      <c r="Q216" s="395"/>
      <c r="R216" s="395"/>
      <c r="S216" s="395"/>
      <c r="T216" s="395"/>
      <c r="U216" s="395"/>
      <c r="V216" s="395"/>
      <c r="W216" s="395"/>
    </row>
    <row r="217" spans="1:23" ht="14.25" customHeight="1">
      <c r="A217" s="395"/>
      <c r="B217" s="395"/>
      <c r="C217" s="395"/>
      <c r="D217" s="395"/>
      <c r="E217" s="395"/>
      <c r="F217" s="395"/>
      <c r="G217" s="395"/>
      <c r="H217" s="395"/>
      <c r="I217" s="395"/>
      <c r="J217" s="395"/>
      <c r="K217" s="395"/>
      <c r="L217" s="395"/>
      <c r="M217" s="395"/>
      <c r="N217" s="395"/>
      <c r="O217" s="395"/>
      <c r="P217" s="395"/>
      <c r="Q217" s="395"/>
      <c r="R217" s="395"/>
      <c r="S217" s="395"/>
      <c r="T217" s="395"/>
      <c r="U217" s="395"/>
      <c r="V217" s="395"/>
      <c r="W217" s="395"/>
    </row>
    <row r="218" spans="1:23" ht="14.25" customHeight="1">
      <c r="A218" s="395"/>
      <c r="B218" s="395"/>
      <c r="C218" s="395"/>
      <c r="D218" s="395"/>
      <c r="E218" s="395"/>
      <c r="F218" s="395"/>
      <c r="G218" s="395"/>
      <c r="H218" s="395"/>
      <c r="I218" s="395"/>
      <c r="J218" s="395"/>
      <c r="K218" s="395"/>
      <c r="L218" s="395"/>
      <c r="M218" s="395"/>
      <c r="N218" s="395"/>
      <c r="O218" s="395"/>
      <c r="P218" s="395"/>
      <c r="Q218" s="395"/>
      <c r="R218" s="395"/>
      <c r="S218" s="395"/>
      <c r="T218" s="395"/>
      <c r="U218" s="395"/>
      <c r="V218" s="395"/>
      <c r="W218" s="395"/>
    </row>
    <row r="219" spans="1:23" ht="14.25" customHeight="1">
      <c r="A219" s="395"/>
      <c r="B219" s="395"/>
      <c r="C219" s="395"/>
      <c r="D219" s="395"/>
      <c r="E219" s="395"/>
      <c r="F219" s="395"/>
      <c r="G219" s="395"/>
      <c r="H219" s="395"/>
      <c r="I219" s="395"/>
      <c r="J219" s="395"/>
      <c r="K219" s="395"/>
      <c r="L219" s="395"/>
      <c r="M219" s="395"/>
      <c r="N219" s="395"/>
      <c r="O219" s="395"/>
      <c r="P219" s="395"/>
      <c r="Q219" s="395"/>
      <c r="R219" s="395"/>
      <c r="S219" s="395"/>
      <c r="T219" s="395"/>
      <c r="U219" s="395"/>
      <c r="V219" s="395"/>
      <c r="W219" s="395"/>
    </row>
    <row r="220" spans="1:23" ht="14.25" customHeight="1">
      <c r="A220" s="395"/>
      <c r="B220" s="395"/>
      <c r="C220" s="395"/>
      <c r="D220" s="395"/>
      <c r="E220" s="395"/>
      <c r="F220" s="395"/>
      <c r="G220" s="395"/>
      <c r="H220" s="395"/>
      <c r="I220" s="395"/>
      <c r="J220" s="395"/>
      <c r="K220" s="395"/>
      <c r="L220" s="395"/>
      <c r="M220" s="395"/>
      <c r="N220" s="395"/>
      <c r="O220" s="395"/>
      <c r="P220" s="395"/>
      <c r="Q220" s="395"/>
      <c r="R220" s="395"/>
      <c r="S220" s="395"/>
      <c r="T220" s="395"/>
      <c r="U220" s="395"/>
      <c r="V220" s="395"/>
      <c r="W220" s="395"/>
    </row>
    <row r="221" spans="1:23" ht="15.75" customHeight="1"/>
    <row r="222" spans="1:23" ht="15.75" customHeight="1"/>
    <row r="223" spans="1:23" ht="15.75" customHeight="1"/>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EVALUACION OCI</vt:lpstr>
      <vt:lpstr>Riesgos Corrupción</vt:lpstr>
      <vt:lpstr>Anexo Mapa de Riesgos</vt:lpstr>
      <vt:lpstr>RdC</vt:lpstr>
      <vt:lpstr>Trámites</vt:lpstr>
      <vt:lpstr>At. Ciudadano</vt:lpstr>
      <vt:lpstr>Transparencia. </vt:lpstr>
      <vt:lpstr>Iniciativas Adicionales</vt:lpstr>
      <vt:lpstr>Control de Cambios</vt:lpstr>
      <vt:lpstr>Encuestas-Consulta-Reto Virtual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Guillermo Hennessey Bonilla</dc:creator>
  <cp:lastModifiedBy>Jenny A. Saldarriaga</cp:lastModifiedBy>
  <dcterms:created xsi:type="dcterms:W3CDTF">2021-10-05T20:08:39Z</dcterms:created>
  <dcterms:modified xsi:type="dcterms:W3CDTF">2023-01-16T20:45:06Z</dcterms:modified>
</cp:coreProperties>
</file>